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updateLinks="never" codeName="ThisWorkbook"/>
  <mc:AlternateContent xmlns:mc="http://schemas.openxmlformats.org/markup-compatibility/2006">
    <mc:Choice Requires="x15">
      <x15ac:absPath xmlns:x15ac="http://schemas.microsoft.com/office/spreadsheetml/2010/11/ac" url="/Users/yanohiroshi/Downloads/☆T&amp;F/☆専門委員長/県新人/2025/"/>
    </mc:Choice>
  </mc:AlternateContent>
  <xr:revisionPtr revIDLastSave="0" documentId="8_{4334AD11-096E-4C41-9362-7CD649BD9214}" xr6:coauthVersionLast="47" xr6:coauthVersionMax="47" xr10:uidLastSave="{00000000-0000-0000-0000-000000000000}"/>
  <bookViews>
    <workbookView xWindow="0" yWindow="460" windowWidth="28800" windowHeight="16320" xr2:uid="{00000000-000D-0000-FFFF-FFFF00000000}"/>
  </bookViews>
  <sheets>
    <sheet name="基本情報" sheetId="3" r:id="rId1"/>
    <sheet name="入力サンプル" sheetId="9" r:id="rId2"/>
    <sheet name="男子名簿" sheetId="1" r:id="rId3"/>
    <sheet name="女子名簿" sheetId="5" r:id="rId4"/>
    <sheet name="男子csv" sheetId="2" state="hidden" r:id="rId5"/>
    <sheet name="女子csv" sheetId="7" state="hidden" r:id="rId6"/>
    <sheet name="管理者シート" sheetId="4" state="hidden" r:id="rId7"/>
  </sheets>
  <definedNames>
    <definedName name="_xlnm.Print_Area" localSheetId="0">基本情報!$B$1:$Q$100</definedName>
    <definedName name="_xlnm.Print_Area" localSheetId="3">女子名簿!$A$1:$O$79</definedName>
    <definedName name="_xlnm.Print_Area" localSheetId="2">男子名簿!$A$1:$O$76</definedName>
    <definedName name="学校名">基本情報!$O$7:$O$48</definedName>
    <definedName name="競技会名">管理者シート!$B$51:$B$70</definedName>
    <definedName name="所属名">基本情報!$C$8:$C$77</definedName>
    <definedName name="女子種目">管理者シート!$G$9:$G$26</definedName>
    <definedName name="男子種目">管理者シート!$B$9:$B$28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95" i="3" l="1"/>
  <c r="D94" i="3"/>
  <c r="B1" i="5"/>
  <c r="B1" i="1"/>
  <c r="B1" i="9"/>
  <c r="P79" i="1"/>
  <c r="AB15" i="9" l="1"/>
  <c r="AB14" i="9"/>
  <c r="AB10" i="9"/>
  <c r="AB11" i="9"/>
  <c r="AB12" i="9"/>
  <c r="AB13" i="9"/>
  <c r="G8" i="3"/>
  <c r="B7" i="5"/>
  <c r="B8" i="5"/>
  <c r="F8" i="3"/>
  <c r="M76" i="5"/>
  <c r="M75" i="5"/>
  <c r="M74" i="5"/>
  <c r="M73" i="5"/>
  <c r="M72" i="5"/>
  <c r="M71" i="5"/>
  <c r="M70" i="5"/>
  <c r="M69" i="5"/>
  <c r="M68" i="5"/>
  <c r="M67" i="5"/>
  <c r="M66" i="5"/>
  <c r="M65" i="5"/>
  <c r="M64" i="5"/>
  <c r="M63" i="5"/>
  <c r="M62" i="5"/>
  <c r="M61" i="5"/>
  <c r="M60" i="5"/>
  <c r="M59" i="5"/>
  <c r="M58" i="5"/>
  <c r="M57" i="5"/>
  <c r="M56" i="5"/>
  <c r="M55" i="5"/>
  <c r="M54" i="5"/>
  <c r="M53" i="5"/>
  <c r="M52" i="5"/>
  <c r="M51" i="5"/>
  <c r="M50" i="5"/>
  <c r="M49" i="5"/>
  <c r="M48" i="5"/>
  <c r="M47" i="5"/>
  <c r="M46" i="5"/>
  <c r="M45" i="5"/>
  <c r="M44" i="5"/>
  <c r="M43" i="5"/>
  <c r="M42" i="5"/>
  <c r="M41" i="5"/>
  <c r="M40" i="5"/>
  <c r="M39" i="5"/>
  <c r="M38" i="5"/>
  <c r="M37" i="5"/>
  <c r="M36" i="5"/>
  <c r="M35" i="5"/>
  <c r="M34" i="5"/>
  <c r="M33" i="5"/>
  <c r="M32" i="5"/>
  <c r="M31" i="5"/>
  <c r="M30" i="5"/>
  <c r="M29" i="5"/>
  <c r="M28" i="5"/>
  <c r="M27" i="5"/>
  <c r="M26" i="5"/>
  <c r="M25" i="5"/>
  <c r="M24" i="5"/>
  <c r="M23" i="5"/>
  <c r="M22" i="5"/>
  <c r="M21" i="5"/>
  <c r="M20" i="5"/>
  <c r="M19" i="5"/>
  <c r="M18" i="5"/>
  <c r="M17" i="5"/>
  <c r="M16" i="5"/>
  <c r="M15" i="5"/>
  <c r="M14" i="5"/>
  <c r="M13" i="5"/>
  <c r="M12" i="5"/>
  <c r="M11" i="5"/>
  <c r="M10" i="5"/>
  <c r="M9" i="5"/>
  <c r="M8" i="5"/>
  <c r="M7" i="5"/>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T27" i="1"/>
  <c r="S26" i="5"/>
  <c r="S25" i="5"/>
  <c r="T28" i="1"/>
  <c r="B7" i="1"/>
  <c r="AG76" i="7"/>
  <c r="AG75" i="7"/>
  <c r="AG74" i="7"/>
  <c r="AG73" i="7"/>
  <c r="AG72" i="7"/>
  <c r="AG71" i="7"/>
  <c r="AG70" i="7"/>
  <c r="AG69" i="7"/>
  <c r="AG68" i="7"/>
  <c r="AG67" i="7"/>
  <c r="AG66" i="7"/>
  <c r="AG65" i="7"/>
  <c r="AG64" i="7"/>
  <c r="AG63" i="7"/>
  <c r="AG62" i="7"/>
  <c r="AG61" i="7"/>
  <c r="AG60" i="7"/>
  <c r="AG59" i="7"/>
  <c r="AG58" i="7"/>
  <c r="AG57" i="7"/>
  <c r="AG56" i="7"/>
  <c r="AG55" i="7"/>
  <c r="AG54" i="7"/>
  <c r="AG53" i="7"/>
  <c r="AG52" i="7"/>
  <c r="AG51" i="7"/>
  <c r="AG50" i="7"/>
  <c r="AG49" i="7"/>
  <c r="AG48" i="7"/>
  <c r="AG47" i="7"/>
  <c r="AG46" i="7"/>
  <c r="AG45" i="7"/>
  <c r="AG44" i="7"/>
  <c r="AG43" i="7"/>
  <c r="AG42" i="7"/>
  <c r="AG41" i="7"/>
  <c r="AG40" i="7"/>
  <c r="AG39" i="7"/>
  <c r="AG38" i="7"/>
  <c r="AG37" i="7"/>
  <c r="AG36" i="7"/>
  <c r="AG35" i="7"/>
  <c r="AG34" i="7"/>
  <c r="AG33" i="7"/>
  <c r="AG32" i="7"/>
  <c r="AG31" i="7"/>
  <c r="AG30" i="7"/>
  <c r="AG29" i="7"/>
  <c r="AG28" i="7"/>
  <c r="AG27" i="7"/>
  <c r="AG26" i="7"/>
  <c r="AG25" i="7"/>
  <c r="AG24" i="7"/>
  <c r="AG23" i="7"/>
  <c r="AG22" i="7"/>
  <c r="AG21" i="7"/>
  <c r="AG20" i="7"/>
  <c r="AG19" i="7"/>
  <c r="AG18" i="7"/>
  <c r="AG17" i="7"/>
  <c r="AG16" i="7"/>
  <c r="AG15" i="7"/>
  <c r="AG14" i="7"/>
  <c r="AG13" i="7"/>
  <c r="AG12" i="7"/>
  <c r="AG11" i="7"/>
  <c r="AG10" i="7"/>
  <c r="AG9" i="7"/>
  <c r="AG8" i="7"/>
  <c r="AG7" i="7"/>
  <c r="AC76" i="7"/>
  <c r="AC75" i="7"/>
  <c r="AC74" i="7"/>
  <c r="AC73" i="7"/>
  <c r="AC72" i="7"/>
  <c r="AC71" i="7"/>
  <c r="AC70" i="7"/>
  <c r="AC69" i="7"/>
  <c r="AC68" i="7"/>
  <c r="AC67" i="7"/>
  <c r="AC66" i="7"/>
  <c r="AC65" i="7"/>
  <c r="AC64" i="7"/>
  <c r="AC63" i="7"/>
  <c r="AC62" i="7"/>
  <c r="AC61" i="7"/>
  <c r="AC60" i="7"/>
  <c r="AC59" i="7"/>
  <c r="AC58" i="7"/>
  <c r="AC57" i="7"/>
  <c r="AC56" i="7"/>
  <c r="AC55" i="7"/>
  <c r="AC54" i="7"/>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T25" i="1"/>
  <c r="G13" i="9"/>
  <c r="G10" i="9"/>
  <c r="G12" i="9"/>
  <c r="G11" i="9"/>
  <c r="T31" i="1" l="1"/>
  <c r="F80" i="3" s="1"/>
  <c r="S29" i="5"/>
  <c r="G80" i="3" s="1"/>
  <c r="D8" i="3"/>
  <c r="AG8" i="2" l="1"/>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 i="2"/>
  <c r="H15" i="9" l="1"/>
  <c r="G15" i="9"/>
  <c r="B15" i="9"/>
  <c r="O14" i="9"/>
  <c r="H14" i="9"/>
  <c r="AB9" i="9"/>
  <c r="O9" i="9"/>
  <c r="H9" i="9"/>
  <c r="AB8" i="9"/>
  <c r="O8" i="9"/>
  <c r="H8" i="9"/>
  <c r="AB7" i="9"/>
  <c r="G14" i="9"/>
  <c r="G8" i="9"/>
  <c r="G9" i="9"/>
  <c r="G4" i="9"/>
  <c r="M8" i="7" l="1"/>
  <c r="N8" i="7"/>
  <c r="M9" i="7"/>
  <c r="N9" i="7"/>
  <c r="M10" i="7"/>
  <c r="N10" i="7"/>
  <c r="M11" i="7"/>
  <c r="N11" i="7"/>
  <c r="M12" i="7"/>
  <c r="N12" i="7"/>
  <c r="M13" i="7"/>
  <c r="N13" i="7"/>
  <c r="M14" i="7"/>
  <c r="N14" i="7"/>
  <c r="M15" i="7"/>
  <c r="N15" i="7"/>
  <c r="M16" i="7"/>
  <c r="N16" i="7"/>
  <c r="M17" i="7"/>
  <c r="N17" i="7"/>
  <c r="M18" i="7"/>
  <c r="N18" i="7"/>
  <c r="M19" i="7"/>
  <c r="N19" i="7"/>
  <c r="M20" i="7"/>
  <c r="N20" i="7"/>
  <c r="M21" i="7"/>
  <c r="N21" i="7"/>
  <c r="M22" i="7"/>
  <c r="N22" i="7"/>
  <c r="M23" i="7"/>
  <c r="N23" i="7"/>
  <c r="M24" i="7"/>
  <c r="N24" i="7"/>
  <c r="M25" i="7"/>
  <c r="N25" i="7"/>
  <c r="M26" i="7"/>
  <c r="N26" i="7"/>
  <c r="M27" i="7"/>
  <c r="N27" i="7"/>
  <c r="M28" i="7"/>
  <c r="N28" i="7"/>
  <c r="M29" i="7"/>
  <c r="N29" i="7"/>
  <c r="M30" i="7"/>
  <c r="N30" i="7"/>
  <c r="M31" i="7"/>
  <c r="N31" i="7"/>
  <c r="M32" i="7"/>
  <c r="N32" i="7"/>
  <c r="M33" i="7"/>
  <c r="N33" i="7"/>
  <c r="M34" i="7"/>
  <c r="N34" i="7"/>
  <c r="M35" i="7"/>
  <c r="N35" i="7"/>
  <c r="M36" i="7"/>
  <c r="N36" i="7"/>
  <c r="M37" i="7"/>
  <c r="N37" i="7"/>
  <c r="M38" i="7"/>
  <c r="N38" i="7"/>
  <c r="M39" i="7"/>
  <c r="N39" i="7"/>
  <c r="M40" i="7"/>
  <c r="N40" i="7"/>
  <c r="M41" i="7"/>
  <c r="N41" i="7"/>
  <c r="M42" i="7"/>
  <c r="N42" i="7"/>
  <c r="M43" i="7"/>
  <c r="N43" i="7"/>
  <c r="M44" i="7"/>
  <c r="N44" i="7"/>
  <c r="M45" i="7"/>
  <c r="N45" i="7"/>
  <c r="M46" i="7"/>
  <c r="N46" i="7"/>
  <c r="M47" i="7"/>
  <c r="N47" i="7"/>
  <c r="M48" i="7"/>
  <c r="N48" i="7"/>
  <c r="M49" i="7"/>
  <c r="N49" i="7"/>
  <c r="M50" i="7"/>
  <c r="N50" i="7"/>
  <c r="M51" i="7"/>
  <c r="N51" i="7"/>
  <c r="M52" i="7"/>
  <c r="N52" i="7"/>
  <c r="M53" i="7"/>
  <c r="N53" i="7"/>
  <c r="M54" i="7"/>
  <c r="N54" i="7"/>
  <c r="M55" i="7"/>
  <c r="N55" i="7"/>
  <c r="M56" i="7"/>
  <c r="N56" i="7"/>
  <c r="M57" i="7"/>
  <c r="N57" i="7"/>
  <c r="M58" i="7"/>
  <c r="N58" i="7"/>
  <c r="M59" i="7"/>
  <c r="N59" i="7"/>
  <c r="M60" i="7"/>
  <c r="N60" i="7"/>
  <c r="M61" i="7"/>
  <c r="N61" i="7"/>
  <c r="M62" i="7"/>
  <c r="N62" i="7"/>
  <c r="M63" i="7"/>
  <c r="N63" i="7"/>
  <c r="M64" i="7"/>
  <c r="N64" i="7"/>
  <c r="M65" i="7"/>
  <c r="N65" i="7"/>
  <c r="M66" i="7"/>
  <c r="N66" i="7"/>
  <c r="M67" i="7"/>
  <c r="N67" i="7"/>
  <c r="M68" i="7"/>
  <c r="N68" i="7"/>
  <c r="M69" i="7"/>
  <c r="N69" i="7"/>
  <c r="M70" i="7"/>
  <c r="N70" i="7"/>
  <c r="M71" i="7"/>
  <c r="N71" i="7"/>
  <c r="M72" i="7"/>
  <c r="N72" i="7"/>
  <c r="M73" i="7"/>
  <c r="N73" i="7"/>
  <c r="M74" i="7"/>
  <c r="N74" i="7"/>
  <c r="M75" i="7"/>
  <c r="N75" i="7"/>
  <c r="M76" i="7"/>
  <c r="N76" i="7"/>
  <c r="I8" i="7"/>
  <c r="J8" i="7"/>
  <c r="I9" i="7"/>
  <c r="J9" i="7"/>
  <c r="I10" i="7"/>
  <c r="J10" i="7"/>
  <c r="I11" i="7"/>
  <c r="J11" i="7"/>
  <c r="I12" i="7"/>
  <c r="J12" i="7"/>
  <c r="I13" i="7"/>
  <c r="J13" i="7"/>
  <c r="I14" i="7"/>
  <c r="J14" i="7"/>
  <c r="I15" i="7"/>
  <c r="J15" i="7"/>
  <c r="I16" i="7"/>
  <c r="J16" i="7"/>
  <c r="I17" i="7"/>
  <c r="J17" i="7"/>
  <c r="I18" i="7"/>
  <c r="J18" i="7"/>
  <c r="I19" i="7"/>
  <c r="J19" i="7"/>
  <c r="I20" i="7"/>
  <c r="J20" i="7"/>
  <c r="I21" i="7"/>
  <c r="J21" i="7"/>
  <c r="I22" i="7"/>
  <c r="J22" i="7"/>
  <c r="I23" i="7"/>
  <c r="J23" i="7"/>
  <c r="I24" i="7"/>
  <c r="J24" i="7"/>
  <c r="I25" i="7"/>
  <c r="J25" i="7"/>
  <c r="I26" i="7"/>
  <c r="J26" i="7"/>
  <c r="I27" i="7"/>
  <c r="J27" i="7"/>
  <c r="I28" i="7"/>
  <c r="J28" i="7"/>
  <c r="I29" i="7"/>
  <c r="J29" i="7"/>
  <c r="I30" i="7"/>
  <c r="J30" i="7"/>
  <c r="I31" i="7"/>
  <c r="J31" i="7"/>
  <c r="I32" i="7"/>
  <c r="J32" i="7"/>
  <c r="I33" i="7"/>
  <c r="J33" i="7"/>
  <c r="I34" i="7"/>
  <c r="J34" i="7"/>
  <c r="I35" i="7"/>
  <c r="J35" i="7"/>
  <c r="I36" i="7"/>
  <c r="J36" i="7"/>
  <c r="I37" i="7"/>
  <c r="J37" i="7"/>
  <c r="I38" i="7"/>
  <c r="J38" i="7"/>
  <c r="I39" i="7"/>
  <c r="J39" i="7"/>
  <c r="I40" i="7"/>
  <c r="J40" i="7"/>
  <c r="I41" i="7"/>
  <c r="J41" i="7"/>
  <c r="I42" i="7"/>
  <c r="J42" i="7"/>
  <c r="I43" i="7"/>
  <c r="J43" i="7"/>
  <c r="I44" i="7"/>
  <c r="J44" i="7"/>
  <c r="I45" i="7"/>
  <c r="J45" i="7"/>
  <c r="I46" i="7"/>
  <c r="J46" i="7"/>
  <c r="I47" i="7"/>
  <c r="J47" i="7"/>
  <c r="I48" i="7"/>
  <c r="J48" i="7"/>
  <c r="I49" i="7"/>
  <c r="J49" i="7"/>
  <c r="I50" i="7"/>
  <c r="J50" i="7"/>
  <c r="I51" i="7"/>
  <c r="J51" i="7"/>
  <c r="I52" i="7"/>
  <c r="J52" i="7"/>
  <c r="I53" i="7"/>
  <c r="J53" i="7"/>
  <c r="I54" i="7"/>
  <c r="J54" i="7"/>
  <c r="I55" i="7"/>
  <c r="J55" i="7"/>
  <c r="I56" i="7"/>
  <c r="J56" i="7"/>
  <c r="I57" i="7"/>
  <c r="J57" i="7"/>
  <c r="I58" i="7"/>
  <c r="J58" i="7"/>
  <c r="I59" i="7"/>
  <c r="J59" i="7"/>
  <c r="I60" i="7"/>
  <c r="J60" i="7"/>
  <c r="I61" i="7"/>
  <c r="J61" i="7"/>
  <c r="I62" i="7"/>
  <c r="J62" i="7"/>
  <c r="I63" i="7"/>
  <c r="J63" i="7"/>
  <c r="I64" i="7"/>
  <c r="J64" i="7"/>
  <c r="I65" i="7"/>
  <c r="J65" i="7"/>
  <c r="I66" i="7"/>
  <c r="J66" i="7"/>
  <c r="I67" i="7"/>
  <c r="J67" i="7"/>
  <c r="I68" i="7"/>
  <c r="J68" i="7"/>
  <c r="I69" i="7"/>
  <c r="J69" i="7"/>
  <c r="I70" i="7"/>
  <c r="J70" i="7"/>
  <c r="I71" i="7"/>
  <c r="J71" i="7"/>
  <c r="I72" i="7"/>
  <c r="J72" i="7"/>
  <c r="I73" i="7"/>
  <c r="J73" i="7"/>
  <c r="I74" i="7"/>
  <c r="J74" i="7"/>
  <c r="I75" i="7"/>
  <c r="J75" i="7"/>
  <c r="I76" i="7"/>
  <c r="J76" i="7"/>
  <c r="M8" i="2"/>
  <c r="N8" i="2"/>
  <c r="M9" i="2"/>
  <c r="N9" i="2"/>
  <c r="M10" i="2"/>
  <c r="N10" i="2"/>
  <c r="M11" i="2"/>
  <c r="N11" i="2"/>
  <c r="M12" i="2"/>
  <c r="N12" i="2"/>
  <c r="M13" i="2"/>
  <c r="N13" i="2"/>
  <c r="M14" i="2"/>
  <c r="N14" i="2"/>
  <c r="M15" i="2"/>
  <c r="N15" i="2"/>
  <c r="M16" i="2"/>
  <c r="N16" i="2"/>
  <c r="M17" i="2"/>
  <c r="N17" i="2"/>
  <c r="M18" i="2"/>
  <c r="N18" i="2"/>
  <c r="M19" i="2"/>
  <c r="N19" i="2"/>
  <c r="M20" i="2"/>
  <c r="N20" i="2"/>
  <c r="M21" i="2"/>
  <c r="N21" i="2"/>
  <c r="M22" i="2"/>
  <c r="N22" i="2"/>
  <c r="M23" i="2"/>
  <c r="N23" i="2"/>
  <c r="M24" i="2"/>
  <c r="N24" i="2"/>
  <c r="M25" i="2"/>
  <c r="N25" i="2"/>
  <c r="M26" i="2"/>
  <c r="N26" i="2"/>
  <c r="M27" i="2"/>
  <c r="N27" i="2"/>
  <c r="M28" i="2"/>
  <c r="N28" i="2"/>
  <c r="M29" i="2"/>
  <c r="N29" i="2"/>
  <c r="M30" i="2"/>
  <c r="N30" i="2"/>
  <c r="M31" i="2"/>
  <c r="N31" i="2"/>
  <c r="M32" i="2"/>
  <c r="N32" i="2"/>
  <c r="M33" i="2"/>
  <c r="N33" i="2"/>
  <c r="M34" i="2"/>
  <c r="N34" i="2"/>
  <c r="M35" i="2"/>
  <c r="N35" i="2"/>
  <c r="M36" i="2"/>
  <c r="N36" i="2"/>
  <c r="M37" i="2"/>
  <c r="N37" i="2"/>
  <c r="M38" i="2"/>
  <c r="N38" i="2"/>
  <c r="M39" i="2"/>
  <c r="N39" i="2"/>
  <c r="M40" i="2"/>
  <c r="N40" i="2"/>
  <c r="M41" i="2"/>
  <c r="N41" i="2"/>
  <c r="M42" i="2"/>
  <c r="N42" i="2"/>
  <c r="M43" i="2"/>
  <c r="N43" i="2"/>
  <c r="M44" i="2"/>
  <c r="N44" i="2"/>
  <c r="M45" i="2"/>
  <c r="N45" i="2"/>
  <c r="M46" i="2"/>
  <c r="N46" i="2"/>
  <c r="M47" i="2"/>
  <c r="N47" i="2"/>
  <c r="M48" i="2"/>
  <c r="N48" i="2"/>
  <c r="M49" i="2"/>
  <c r="N49" i="2"/>
  <c r="M50" i="2"/>
  <c r="N50" i="2"/>
  <c r="M51" i="2"/>
  <c r="N51" i="2"/>
  <c r="M52" i="2"/>
  <c r="N52" i="2"/>
  <c r="M53" i="2"/>
  <c r="N53" i="2"/>
  <c r="M54" i="2"/>
  <c r="N54" i="2"/>
  <c r="M55" i="2"/>
  <c r="N55" i="2"/>
  <c r="M56" i="2"/>
  <c r="N56" i="2"/>
  <c r="M57" i="2"/>
  <c r="N57" i="2"/>
  <c r="M58" i="2"/>
  <c r="N58" i="2"/>
  <c r="M59" i="2"/>
  <c r="N59" i="2"/>
  <c r="M60" i="2"/>
  <c r="N60" i="2"/>
  <c r="M61" i="2"/>
  <c r="N61" i="2"/>
  <c r="M62" i="2"/>
  <c r="N62" i="2"/>
  <c r="M63" i="2"/>
  <c r="N63" i="2"/>
  <c r="M64" i="2"/>
  <c r="N64" i="2"/>
  <c r="M65" i="2"/>
  <c r="N65" i="2"/>
  <c r="M66" i="2"/>
  <c r="N66" i="2"/>
  <c r="M67" i="2"/>
  <c r="N67" i="2"/>
  <c r="M68" i="2"/>
  <c r="N68" i="2"/>
  <c r="M69" i="2"/>
  <c r="N69" i="2"/>
  <c r="M70" i="2"/>
  <c r="N70" i="2"/>
  <c r="M71" i="2"/>
  <c r="N71" i="2"/>
  <c r="M72" i="2"/>
  <c r="N72" i="2"/>
  <c r="M73" i="2"/>
  <c r="N73" i="2"/>
  <c r="M74" i="2"/>
  <c r="N74" i="2"/>
  <c r="M75" i="2"/>
  <c r="N75" i="2"/>
  <c r="M76" i="2"/>
  <c r="N76" i="2"/>
  <c r="I8" i="2"/>
  <c r="J8" i="2"/>
  <c r="I9" i="2"/>
  <c r="J9" i="2"/>
  <c r="I10" i="2"/>
  <c r="J10" i="2"/>
  <c r="I11" i="2"/>
  <c r="J11" i="2"/>
  <c r="I12" i="2"/>
  <c r="J12" i="2"/>
  <c r="I13" i="2"/>
  <c r="J13" i="2"/>
  <c r="I14" i="2"/>
  <c r="J14" i="2"/>
  <c r="I15" i="2"/>
  <c r="J15" i="2"/>
  <c r="I16" i="2"/>
  <c r="J16" i="2"/>
  <c r="I17" i="2"/>
  <c r="J17" i="2"/>
  <c r="I18" i="2"/>
  <c r="J18" i="2"/>
  <c r="I19" i="2"/>
  <c r="J19" i="2"/>
  <c r="I20" i="2"/>
  <c r="J20" i="2"/>
  <c r="I21" i="2"/>
  <c r="J21" i="2"/>
  <c r="I22" i="2"/>
  <c r="J22" i="2"/>
  <c r="I23" i="2"/>
  <c r="J23" i="2"/>
  <c r="I24" i="2"/>
  <c r="J24" i="2"/>
  <c r="I25" i="2"/>
  <c r="J25" i="2"/>
  <c r="I26" i="2"/>
  <c r="J26" i="2"/>
  <c r="I27" i="2"/>
  <c r="J27" i="2"/>
  <c r="I28" i="2"/>
  <c r="J28" i="2"/>
  <c r="I29" i="2"/>
  <c r="J29" i="2"/>
  <c r="I30" i="2"/>
  <c r="J30" i="2"/>
  <c r="I31" i="2"/>
  <c r="J31" i="2"/>
  <c r="I32" i="2"/>
  <c r="J32" i="2"/>
  <c r="I33" i="2"/>
  <c r="J33" i="2"/>
  <c r="I34" i="2"/>
  <c r="J34" i="2"/>
  <c r="I35" i="2"/>
  <c r="J35" i="2"/>
  <c r="I36" i="2"/>
  <c r="J36" i="2"/>
  <c r="I37" i="2"/>
  <c r="J37" i="2"/>
  <c r="I38" i="2"/>
  <c r="J38" i="2"/>
  <c r="I39" i="2"/>
  <c r="J39" i="2"/>
  <c r="I40" i="2"/>
  <c r="J40" i="2"/>
  <c r="I41" i="2"/>
  <c r="J41" i="2"/>
  <c r="I42" i="2"/>
  <c r="J42" i="2"/>
  <c r="I43" i="2"/>
  <c r="J43" i="2"/>
  <c r="I44" i="2"/>
  <c r="J44" i="2"/>
  <c r="I45" i="2"/>
  <c r="J45" i="2"/>
  <c r="I46" i="2"/>
  <c r="J46" i="2"/>
  <c r="I47" i="2"/>
  <c r="J47" i="2"/>
  <c r="I48" i="2"/>
  <c r="J48" i="2"/>
  <c r="I49" i="2"/>
  <c r="J49" i="2"/>
  <c r="I50" i="2"/>
  <c r="J50" i="2"/>
  <c r="I51" i="2"/>
  <c r="J51" i="2"/>
  <c r="I52" i="2"/>
  <c r="J52" i="2"/>
  <c r="I53" i="2"/>
  <c r="J53" i="2"/>
  <c r="I54" i="2"/>
  <c r="J54" i="2"/>
  <c r="I55" i="2"/>
  <c r="J55" i="2"/>
  <c r="I56" i="2"/>
  <c r="J56" i="2"/>
  <c r="I57" i="2"/>
  <c r="J57" i="2"/>
  <c r="I58" i="2"/>
  <c r="J58" i="2"/>
  <c r="I59" i="2"/>
  <c r="J59" i="2"/>
  <c r="I60" i="2"/>
  <c r="J60" i="2"/>
  <c r="I61" i="2"/>
  <c r="J61" i="2"/>
  <c r="I62" i="2"/>
  <c r="J62" i="2"/>
  <c r="I63" i="2"/>
  <c r="J63" i="2"/>
  <c r="I64" i="2"/>
  <c r="J64" i="2"/>
  <c r="I65" i="2"/>
  <c r="J65" i="2"/>
  <c r="I66" i="2"/>
  <c r="J66" i="2"/>
  <c r="I67" i="2"/>
  <c r="J67" i="2"/>
  <c r="I68" i="2"/>
  <c r="J68" i="2"/>
  <c r="I69" i="2"/>
  <c r="J69" i="2"/>
  <c r="I70" i="2"/>
  <c r="J70" i="2"/>
  <c r="I71" i="2"/>
  <c r="J71" i="2"/>
  <c r="I72" i="2"/>
  <c r="J72" i="2"/>
  <c r="I73" i="2"/>
  <c r="J73" i="2"/>
  <c r="I74" i="2"/>
  <c r="J74" i="2"/>
  <c r="I75" i="2"/>
  <c r="J75" i="2"/>
  <c r="I76" i="2"/>
  <c r="J76" i="2"/>
  <c r="M7" i="7"/>
  <c r="N7" i="7"/>
  <c r="I7" i="7"/>
  <c r="J7" i="7"/>
  <c r="M7" i="2"/>
  <c r="N7" i="2"/>
  <c r="I7" i="2"/>
  <c r="J7" i="2"/>
  <c r="P79" i="5" l="1"/>
  <c r="S24" i="5"/>
  <c r="S23" i="5"/>
  <c r="S22" i="5"/>
  <c r="S21" i="5"/>
  <c r="S20" i="5"/>
  <c r="S19" i="5"/>
  <c r="S18" i="5"/>
  <c r="S17" i="5"/>
  <c r="S16" i="5"/>
  <c r="S15" i="5"/>
  <c r="S14" i="5"/>
  <c r="S13" i="5"/>
  <c r="S12" i="5"/>
  <c r="S11" i="5"/>
  <c r="S10" i="5"/>
  <c r="S9" i="5"/>
  <c r="S8" i="5"/>
  <c r="S7" i="5"/>
  <c r="T26" i="1"/>
  <c r="T24" i="1"/>
  <c r="T23" i="1"/>
  <c r="T22" i="1"/>
  <c r="T21" i="1"/>
  <c r="T20" i="1"/>
  <c r="T19" i="1"/>
  <c r="T18" i="1"/>
  <c r="T17" i="1"/>
  <c r="T16" i="1"/>
  <c r="T15" i="1"/>
  <c r="T14" i="1"/>
  <c r="T13" i="1"/>
  <c r="T12" i="1"/>
  <c r="T11" i="1"/>
  <c r="T10" i="1"/>
  <c r="T9" i="1"/>
  <c r="T8" i="1"/>
  <c r="T7" i="1"/>
  <c r="T30" i="1" l="1"/>
  <c r="F79" i="3" s="1"/>
  <c r="F78" i="3" s="1"/>
  <c r="H80" i="3"/>
  <c r="S28" i="5"/>
  <c r="G79" i="3" s="1"/>
  <c r="G78" i="3" s="1"/>
  <c r="H78" i="3" l="1"/>
  <c r="L14" i="5"/>
  <c r="O14" i="7" s="1"/>
  <c r="H14" i="7"/>
  <c r="E14" i="5"/>
  <c r="G14" i="7" s="1"/>
  <c r="B14" i="5"/>
  <c r="B14" i="7" s="1"/>
  <c r="L13" i="5"/>
  <c r="O13" i="7" s="1"/>
  <c r="E13" i="5"/>
  <c r="G13" i="7" s="1"/>
  <c r="B13" i="5"/>
  <c r="B13" i="7" s="1"/>
  <c r="L12" i="5"/>
  <c r="O12" i="7" s="1"/>
  <c r="E12" i="5"/>
  <c r="B12" i="5"/>
  <c r="B12" i="7" s="1"/>
  <c r="L11" i="5"/>
  <c r="O11" i="7" s="1"/>
  <c r="H11" i="7"/>
  <c r="E11" i="5"/>
  <c r="G11" i="7" s="1"/>
  <c r="B11" i="5"/>
  <c r="B11" i="7" s="1"/>
  <c r="L10" i="5"/>
  <c r="O10" i="7" s="1"/>
  <c r="H10" i="7"/>
  <c r="E10" i="5"/>
  <c r="G10" i="7" s="1"/>
  <c r="B10" i="5"/>
  <c r="B10" i="7" s="1"/>
  <c r="L9" i="5"/>
  <c r="O9" i="7" s="1"/>
  <c r="H9" i="7"/>
  <c r="B9" i="5"/>
  <c r="B9" i="7" s="1"/>
  <c r="L8" i="5"/>
  <c r="O8" i="7" s="1"/>
  <c r="H8" i="7"/>
  <c r="B8" i="7"/>
  <c r="L7" i="5"/>
  <c r="O7" i="7" s="1"/>
  <c r="H7" i="7"/>
  <c r="B7" i="7"/>
  <c r="L24" i="1"/>
  <c r="O24" i="2" s="1"/>
  <c r="E24" i="1"/>
  <c r="B24" i="1"/>
  <c r="L23" i="1"/>
  <c r="O23" i="2" s="1"/>
  <c r="E23" i="1"/>
  <c r="B23" i="1"/>
  <c r="L22" i="1"/>
  <c r="O22" i="2" s="1"/>
  <c r="E22" i="1"/>
  <c r="B22" i="1"/>
  <c r="L21" i="1"/>
  <c r="O21" i="2" s="1"/>
  <c r="E21" i="1"/>
  <c r="B21" i="1"/>
  <c r="L20" i="1"/>
  <c r="O20" i="2" s="1"/>
  <c r="E20" i="1"/>
  <c r="B20" i="1"/>
  <c r="L19" i="1"/>
  <c r="O19" i="2" s="1"/>
  <c r="E19" i="1"/>
  <c r="B19" i="1"/>
  <c r="L18" i="1"/>
  <c r="O18" i="2" s="1"/>
  <c r="E18" i="1"/>
  <c r="B18" i="1"/>
  <c r="L17" i="1"/>
  <c r="O17" i="2" s="1"/>
  <c r="E17" i="1"/>
  <c r="B17" i="1"/>
  <c r="L16" i="1"/>
  <c r="O16" i="2" s="1"/>
  <c r="E16" i="1"/>
  <c r="B16" i="1"/>
  <c r="L15" i="1"/>
  <c r="O15" i="2" s="1"/>
  <c r="E15" i="1"/>
  <c r="B15" i="1"/>
  <c r="L14" i="1"/>
  <c r="O14" i="2" s="1"/>
  <c r="E14" i="1"/>
  <c r="B14" i="1"/>
  <c r="L13" i="1"/>
  <c r="O13" i="2" s="1"/>
  <c r="E13" i="1"/>
  <c r="B13" i="1"/>
  <c r="L12" i="1"/>
  <c r="O12" i="2" s="1"/>
  <c r="E12" i="1"/>
  <c r="B12" i="1"/>
  <c r="L11" i="1"/>
  <c r="O11" i="2" s="1"/>
  <c r="E11" i="1"/>
  <c r="B11" i="1"/>
  <c r="L10" i="1"/>
  <c r="O10" i="2" s="1"/>
  <c r="E10" i="1"/>
  <c r="B10" i="1"/>
  <c r="L9" i="1"/>
  <c r="O9" i="2" s="1"/>
  <c r="B9" i="1"/>
  <c r="L8" i="1"/>
  <c r="O8" i="2" s="1"/>
  <c r="B8" i="1"/>
  <c r="L7" i="1"/>
  <c r="O7" i="2" s="1"/>
  <c r="AH76" i="7"/>
  <c r="AD76" i="7"/>
  <c r="Z76" i="7"/>
  <c r="Y76" i="7"/>
  <c r="V76" i="7"/>
  <c r="U76" i="7"/>
  <c r="R76" i="7"/>
  <c r="Q76" i="7"/>
  <c r="L76" i="7"/>
  <c r="K76" i="7"/>
  <c r="F76" i="7"/>
  <c r="E76" i="7"/>
  <c r="D76" i="7"/>
  <c r="AH75" i="7"/>
  <c r="AD75" i="7"/>
  <c r="Z75" i="7"/>
  <c r="Y75" i="7"/>
  <c r="V75" i="7"/>
  <c r="U75" i="7"/>
  <c r="R75" i="7"/>
  <c r="Q75" i="7"/>
  <c r="L75" i="7"/>
  <c r="K75" i="7"/>
  <c r="F75" i="7"/>
  <c r="E75" i="7"/>
  <c r="D75" i="7"/>
  <c r="AH74" i="7"/>
  <c r="AD74" i="7"/>
  <c r="Z74" i="7"/>
  <c r="Y74" i="7"/>
  <c r="V74" i="7"/>
  <c r="U74" i="7"/>
  <c r="R74" i="7"/>
  <c r="Q74" i="7"/>
  <c r="L74" i="7"/>
  <c r="K74" i="7"/>
  <c r="F74" i="7"/>
  <c r="E74" i="7"/>
  <c r="D74" i="7"/>
  <c r="AH73" i="7"/>
  <c r="AD73" i="7"/>
  <c r="Z73" i="7"/>
  <c r="Y73" i="7"/>
  <c r="V73" i="7"/>
  <c r="U73" i="7"/>
  <c r="R73" i="7"/>
  <c r="Q73" i="7"/>
  <c r="L73" i="7"/>
  <c r="K73" i="7"/>
  <c r="F73" i="7"/>
  <c r="E73" i="7"/>
  <c r="D73" i="7"/>
  <c r="AH72" i="7"/>
  <c r="AD72" i="7"/>
  <c r="Z72" i="7"/>
  <c r="Y72" i="7"/>
  <c r="V72" i="7"/>
  <c r="U72" i="7"/>
  <c r="R72" i="7"/>
  <c r="Q72" i="7"/>
  <c r="L72" i="7"/>
  <c r="K72" i="7"/>
  <c r="F72" i="7"/>
  <c r="E72" i="7"/>
  <c r="D72" i="7"/>
  <c r="AH71" i="7"/>
  <c r="AD71" i="7"/>
  <c r="Z71" i="7"/>
  <c r="Y71" i="7"/>
  <c r="V71" i="7"/>
  <c r="U71" i="7"/>
  <c r="R71" i="7"/>
  <c r="Q71" i="7"/>
  <c r="L71" i="7"/>
  <c r="K71" i="7"/>
  <c r="F71" i="7"/>
  <c r="E71" i="7"/>
  <c r="D71" i="7"/>
  <c r="AH70" i="7"/>
  <c r="AD70" i="7"/>
  <c r="Z70" i="7"/>
  <c r="Y70" i="7"/>
  <c r="V70" i="7"/>
  <c r="U70" i="7"/>
  <c r="R70" i="7"/>
  <c r="Q70" i="7"/>
  <c r="L70" i="7"/>
  <c r="K70" i="7"/>
  <c r="F70" i="7"/>
  <c r="E70" i="7"/>
  <c r="D70" i="7"/>
  <c r="AH69" i="7"/>
  <c r="AD69" i="7"/>
  <c r="Z69" i="7"/>
  <c r="Y69" i="7"/>
  <c r="V69" i="7"/>
  <c r="U69" i="7"/>
  <c r="R69" i="7"/>
  <c r="Q69" i="7"/>
  <c r="L69" i="7"/>
  <c r="K69" i="7"/>
  <c r="F69" i="7"/>
  <c r="E69" i="7"/>
  <c r="D69" i="7"/>
  <c r="AH68" i="7"/>
  <c r="AD68" i="7"/>
  <c r="Z68" i="7"/>
  <c r="Y68" i="7"/>
  <c r="V68" i="7"/>
  <c r="U68" i="7"/>
  <c r="R68" i="7"/>
  <c r="Q68" i="7"/>
  <c r="L68" i="7"/>
  <c r="K68" i="7"/>
  <c r="F68" i="7"/>
  <c r="E68" i="7"/>
  <c r="D68" i="7"/>
  <c r="AH67" i="7"/>
  <c r="AD67" i="7"/>
  <c r="Z67" i="7"/>
  <c r="Y67" i="7"/>
  <c r="V67" i="7"/>
  <c r="U67" i="7"/>
  <c r="R67" i="7"/>
  <c r="Q67" i="7"/>
  <c r="L67" i="7"/>
  <c r="K67" i="7"/>
  <c r="F67" i="7"/>
  <c r="E67" i="7"/>
  <c r="D67" i="7"/>
  <c r="AH66" i="7"/>
  <c r="AD66" i="7"/>
  <c r="Z66" i="7"/>
  <c r="Y66" i="7"/>
  <c r="V66" i="7"/>
  <c r="U66" i="7"/>
  <c r="R66" i="7"/>
  <c r="Q66" i="7"/>
  <c r="L66" i="7"/>
  <c r="K66" i="7"/>
  <c r="F66" i="7"/>
  <c r="E66" i="7"/>
  <c r="D66" i="7"/>
  <c r="AH65" i="7"/>
  <c r="AD65" i="7"/>
  <c r="Z65" i="7"/>
  <c r="Y65" i="7"/>
  <c r="V65" i="7"/>
  <c r="U65" i="7"/>
  <c r="R65" i="7"/>
  <c r="Q65" i="7"/>
  <c r="L65" i="7"/>
  <c r="K65" i="7"/>
  <c r="F65" i="7"/>
  <c r="E65" i="7"/>
  <c r="D65" i="7"/>
  <c r="AH64" i="7"/>
  <c r="AD64" i="7"/>
  <c r="Z64" i="7"/>
  <c r="Y64" i="7"/>
  <c r="V64" i="7"/>
  <c r="U64" i="7"/>
  <c r="R64" i="7"/>
  <c r="Q64" i="7"/>
  <c r="L64" i="7"/>
  <c r="K64" i="7"/>
  <c r="F64" i="7"/>
  <c r="E64" i="7"/>
  <c r="D64" i="7"/>
  <c r="AH63" i="7"/>
  <c r="AD63" i="7"/>
  <c r="Z63" i="7"/>
  <c r="Y63" i="7"/>
  <c r="V63" i="7"/>
  <c r="U63" i="7"/>
  <c r="R63" i="7"/>
  <c r="Q63" i="7"/>
  <c r="L63" i="7"/>
  <c r="K63" i="7"/>
  <c r="F63" i="7"/>
  <c r="E63" i="7"/>
  <c r="D63" i="7"/>
  <c r="AH62" i="7"/>
  <c r="AD62" i="7"/>
  <c r="Z62" i="7"/>
  <c r="Y62" i="7"/>
  <c r="V62" i="7"/>
  <c r="U62" i="7"/>
  <c r="R62" i="7"/>
  <c r="Q62" i="7"/>
  <c r="L62" i="7"/>
  <c r="K62" i="7"/>
  <c r="F62" i="7"/>
  <c r="E62" i="7"/>
  <c r="D62" i="7"/>
  <c r="AH61" i="7"/>
  <c r="AD61" i="7"/>
  <c r="Z61" i="7"/>
  <c r="Y61" i="7"/>
  <c r="V61" i="7"/>
  <c r="U61" i="7"/>
  <c r="R61" i="7"/>
  <c r="Q61" i="7"/>
  <c r="L61" i="7"/>
  <c r="K61" i="7"/>
  <c r="F61" i="7"/>
  <c r="E61" i="7"/>
  <c r="D61" i="7"/>
  <c r="AH60" i="7"/>
  <c r="AD60" i="7"/>
  <c r="Z60" i="7"/>
  <c r="Y60" i="7"/>
  <c r="V60" i="7"/>
  <c r="U60" i="7"/>
  <c r="R60" i="7"/>
  <c r="Q60" i="7"/>
  <c r="L60" i="7"/>
  <c r="K60" i="7"/>
  <c r="F60" i="7"/>
  <c r="E60" i="7"/>
  <c r="D60" i="7"/>
  <c r="AH59" i="7"/>
  <c r="AD59" i="7"/>
  <c r="Z59" i="7"/>
  <c r="Y59" i="7"/>
  <c r="V59" i="7"/>
  <c r="U59" i="7"/>
  <c r="R59" i="7"/>
  <c r="Q59" i="7"/>
  <c r="L59" i="7"/>
  <c r="K59" i="7"/>
  <c r="F59" i="7"/>
  <c r="E59" i="7"/>
  <c r="D59" i="7"/>
  <c r="AH58" i="7"/>
  <c r="AD58" i="7"/>
  <c r="Z58" i="7"/>
  <c r="Y58" i="7"/>
  <c r="V58" i="7"/>
  <c r="U58" i="7"/>
  <c r="R58" i="7"/>
  <c r="Q58" i="7"/>
  <c r="L58" i="7"/>
  <c r="K58" i="7"/>
  <c r="F58" i="7"/>
  <c r="E58" i="7"/>
  <c r="D58" i="7"/>
  <c r="AH57" i="7"/>
  <c r="AD57" i="7"/>
  <c r="Z57" i="7"/>
  <c r="Y57" i="7"/>
  <c r="V57" i="7"/>
  <c r="U57" i="7"/>
  <c r="R57" i="7"/>
  <c r="Q57" i="7"/>
  <c r="L57" i="7"/>
  <c r="K57" i="7"/>
  <c r="F57" i="7"/>
  <c r="E57" i="7"/>
  <c r="D57" i="7"/>
  <c r="AH56" i="7"/>
  <c r="AD56" i="7"/>
  <c r="Z56" i="7"/>
  <c r="Y56" i="7"/>
  <c r="V56" i="7"/>
  <c r="U56" i="7"/>
  <c r="R56" i="7"/>
  <c r="Q56" i="7"/>
  <c r="L56" i="7"/>
  <c r="K56" i="7"/>
  <c r="F56" i="7"/>
  <c r="E56" i="7"/>
  <c r="D56" i="7"/>
  <c r="AH55" i="7"/>
  <c r="AD55" i="7"/>
  <c r="Z55" i="7"/>
  <c r="Y55" i="7"/>
  <c r="V55" i="7"/>
  <c r="U55" i="7"/>
  <c r="R55" i="7"/>
  <c r="Q55" i="7"/>
  <c r="L55" i="7"/>
  <c r="K55" i="7"/>
  <c r="F55" i="7"/>
  <c r="E55" i="7"/>
  <c r="D55" i="7"/>
  <c r="AH54" i="7"/>
  <c r="AD54" i="7"/>
  <c r="Z54" i="7"/>
  <c r="Y54" i="7"/>
  <c r="V54" i="7"/>
  <c r="U54" i="7"/>
  <c r="R54" i="7"/>
  <c r="Q54" i="7"/>
  <c r="L54" i="7"/>
  <c r="K54" i="7"/>
  <c r="F54" i="7"/>
  <c r="E54" i="7"/>
  <c r="D54" i="7"/>
  <c r="AH53" i="7"/>
  <c r="AD53" i="7"/>
  <c r="Z53" i="7"/>
  <c r="Y53" i="7"/>
  <c r="V53" i="7"/>
  <c r="U53" i="7"/>
  <c r="R53" i="7"/>
  <c r="Q53" i="7"/>
  <c r="L53" i="7"/>
  <c r="K53" i="7"/>
  <c r="F53" i="7"/>
  <c r="E53" i="7"/>
  <c r="D53" i="7"/>
  <c r="AH52" i="7"/>
  <c r="AD52" i="7"/>
  <c r="Z52" i="7"/>
  <c r="Y52" i="7"/>
  <c r="V52" i="7"/>
  <c r="U52" i="7"/>
  <c r="R52" i="7"/>
  <c r="Q52" i="7"/>
  <c r="L52" i="7"/>
  <c r="K52" i="7"/>
  <c r="F52" i="7"/>
  <c r="E52" i="7"/>
  <c r="D52" i="7"/>
  <c r="AH51" i="7"/>
  <c r="AD51" i="7"/>
  <c r="Z51" i="7"/>
  <c r="Y51" i="7"/>
  <c r="V51" i="7"/>
  <c r="U51" i="7"/>
  <c r="R51" i="7"/>
  <c r="Q51" i="7"/>
  <c r="L51" i="7"/>
  <c r="K51" i="7"/>
  <c r="F51" i="7"/>
  <c r="E51" i="7"/>
  <c r="D51" i="7"/>
  <c r="AH50" i="7"/>
  <c r="AD50" i="7"/>
  <c r="Z50" i="7"/>
  <c r="Y50" i="7"/>
  <c r="V50" i="7"/>
  <c r="U50" i="7"/>
  <c r="R50" i="7"/>
  <c r="Q50" i="7"/>
  <c r="L50" i="7"/>
  <c r="K50" i="7"/>
  <c r="F50" i="7"/>
  <c r="E50" i="7"/>
  <c r="D50" i="7"/>
  <c r="AH49" i="7"/>
  <c r="AD49" i="7"/>
  <c r="Z49" i="7"/>
  <c r="Y49" i="7"/>
  <c r="V49" i="7"/>
  <c r="U49" i="7"/>
  <c r="R49" i="7"/>
  <c r="Q49" i="7"/>
  <c r="L49" i="7"/>
  <c r="K49" i="7"/>
  <c r="F49" i="7"/>
  <c r="E49" i="7"/>
  <c r="D49" i="7"/>
  <c r="AH48" i="7"/>
  <c r="AD48" i="7"/>
  <c r="Z48" i="7"/>
  <c r="Y48" i="7"/>
  <c r="V48" i="7"/>
  <c r="U48" i="7"/>
  <c r="R48" i="7"/>
  <c r="Q48" i="7"/>
  <c r="L48" i="7"/>
  <c r="K48" i="7"/>
  <c r="F48" i="7"/>
  <c r="E48" i="7"/>
  <c r="D48" i="7"/>
  <c r="AH47" i="7"/>
  <c r="AD47" i="7"/>
  <c r="Z47" i="7"/>
  <c r="Y47" i="7"/>
  <c r="V47" i="7"/>
  <c r="U47" i="7"/>
  <c r="R47" i="7"/>
  <c r="Q47" i="7"/>
  <c r="L47" i="7"/>
  <c r="K47" i="7"/>
  <c r="F47" i="7"/>
  <c r="E47" i="7"/>
  <c r="D47" i="7"/>
  <c r="AH46" i="7"/>
  <c r="AD46" i="7"/>
  <c r="Z46" i="7"/>
  <c r="Y46" i="7"/>
  <c r="V46" i="7"/>
  <c r="U46" i="7"/>
  <c r="R46" i="7"/>
  <c r="Q46" i="7"/>
  <c r="L46" i="7"/>
  <c r="K46" i="7"/>
  <c r="F46" i="7"/>
  <c r="E46" i="7"/>
  <c r="D46" i="7"/>
  <c r="AH45" i="7"/>
  <c r="AD45" i="7"/>
  <c r="Z45" i="7"/>
  <c r="Y45" i="7"/>
  <c r="V45" i="7"/>
  <c r="U45" i="7"/>
  <c r="R45" i="7"/>
  <c r="Q45" i="7"/>
  <c r="L45" i="7"/>
  <c r="K45" i="7"/>
  <c r="F45" i="7"/>
  <c r="E45" i="7"/>
  <c r="D45" i="7"/>
  <c r="AH44" i="7"/>
  <c r="AD44" i="7"/>
  <c r="Z44" i="7"/>
  <c r="Y44" i="7"/>
  <c r="V44" i="7"/>
  <c r="U44" i="7"/>
  <c r="R44" i="7"/>
  <c r="Q44" i="7"/>
  <c r="L44" i="7"/>
  <c r="K44" i="7"/>
  <c r="F44" i="7"/>
  <c r="E44" i="7"/>
  <c r="D44" i="7"/>
  <c r="AH43" i="7"/>
  <c r="AD43" i="7"/>
  <c r="Z43" i="7"/>
  <c r="Y43" i="7"/>
  <c r="V43" i="7"/>
  <c r="U43" i="7"/>
  <c r="R43" i="7"/>
  <c r="Q43" i="7"/>
  <c r="L43" i="7"/>
  <c r="K43" i="7"/>
  <c r="F43" i="7"/>
  <c r="E43" i="7"/>
  <c r="D43" i="7"/>
  <c r="AH42" i="7"/>
  <c r="AD42" i="7"/>
  <c r="Z42" i="7"/>
  <c r="Y42" i="7"/>
  <c r="V42" i="7"/>
  <c r="U42" i="7"/>
  <c r="R42" i="7"/>
  <c r="Q42" i="7"/>
  <c r="L42" i="7"/>
  <c r="K42" i="7"/>
  <c r="F42" i="7"/>
  <c r="E42" i="7"/>
  <c r="D42" i="7"/>
  <c r="AH41" i="7"/>
  <c r="AD41" i="7"/>
  <c r="Z41" i="7"/>
  <c r="Y41" i="7"/>
  <c r="V41" i="7"/>
  <c r="U41" i="7"/>
  <c r="R41" i="7"/>
  <c r="Q41" i="7"/>
  <c r="L41" i="7"/>
  <c r="K41" i="7"/>
  <c r="F41" i="7"/>
  <c r="E41" i="7"/>
  <c r="D41" i="7"/>
  <c r="AH40" i="7"/>
  <c r="AD40" i="7"/>
  <c r="Z40" i="7"/>
  <c r="Y40" i="7"/>
  <c r="V40" i="7"/>
  <c r="U40" i="7"/>
  <c r="R40" i="7"/>
  <c r="Q40" i="7"/>
  <c r="L40" i="7"/>
  <c r="K40" i="7"/>
  <c r="F40" i="7"/>
  <c r="E40" i="7"/>
  <c r="D40" i="7"/>
  <c r="AH39" i="7"/>
  <c r="AD39" i="7"/>
  <c r="Z39" i="7"/>
  <c r="Y39" i="7"/>
  <c r="V39" i="7"/>
  <c r="U39" i="7"/>
  <c r="R39" i="7"/>
  <c r="Q39" i="7"/>
  <c r="L39" i="7"/>
  <c r="K39" i="7"/>
  <c r="F39" i="7"/>
  <c r="E39" i="7"/>
  <c r="D39" i="7"/>
  <c r="AH38" i="7"/>
  <c r="AD38" i="7"/>
  <c r="Z38" i="7"/>
  <c r="Y38" i="7"/>
  <c r="V38" i="7"/>
  <c r="U38" i="7"/>
  <c r="R38" i="7"/>
  <c r="Q38" i="7"/>
  <c r="L38" i="7"/>
  <c r="K38" i="7"/>
  <c r="F38" i="7"/>
  <c r="E38" i="7"/>
  <c r="D38" i="7"/>
  <c r="AH37" i="7"/>
  <c r="AD37" i="7"/>
  <c r="Z37" i="7"/>
  <c r="Y37" i="7"/>
  <c r="V37" i="7"/>
  <c r="U37" i="7"/>
  <c r="R37" i="7"/>
  <c r="Q37" i="7"/>
  <c r="L37" i="7"/>
  <c r="K37" i="7"/>
  <c r="F37" i="7"/>
  <c r="E37" i="7"/>
  <c r="D37" i="7"/>
  <c r="AH36" i="7"/>
  <c r="AD36" i="7"/>
  <c r="Z36" i="7"/>
  <c r="Y36" i="7"/>
  <c r="V36" i="7"/>
  <c r="U36" i="7"/>
  <c r="R36" i="7"/>
  <c r="Q36" i="7"/>
  <c r="L36" i="7"/>
  <c r="K36" i="7"/>
  <c r="F36" i="7"/>
  <c r="E36" i="7"/>
  <c r="D36" i="7"/>
  <c r="AH35" i="7"/>
  <c r="AD35" i="7"/>
  <c r="Z35" i="7"/>
  <c r="Y35" i="7"/>
  <c r="V35" i="7"/>
  <c r="U35" i="7"/>
  <c r="R35" i="7"/>
  <c r="Q35" i="7"/>
  <c r="L35" i="7"/>
  <c r="K35" i="7"/>
  <c r="F35" i="7"/>
  <c r="E35" i="7"/>
  <c r="D35" i="7"/>
  <c r="AH34" i="7"/>
  <c r="AD34" i="7"/>
  <c r="Z34" i="7"/>
  <c r="Y34" i="7"/>
  <c r="V34" i="7"/>
  <c r="U34" i="7"/>
  <c r="R34" i="7"/>
  <c r="Q34" i="7"/>
  <c r="L34" i="7"/>
  <c r="K34" i="7"/>
  <c r="F34" i="7"/>
  <c r="E34" i="7"/>
  <c r="D34" i="7"/>
  <c r="AH33" i="7"/>
  <c r="AD33" i="7"/>
  <c r="Z33" i="7"/>
  <c r="Y33" i="7"/>
  <c r="V33" i="7"/>
  <c r="U33" i="7"/>
  <c r="R33" i="7"/>
  <c r="Q33" i="7"/>
  <c r="L33" i="7"/>
  <c r="K33" i="7"/>
  <c r="F33" i="7"/>
  <c r="E33" i="7"/>
  <c r="D33" i="7"/>
  <c r="AH32" i="7"/>
  <c r="AD32" i="7"/>
  <c r="Z32" i="7"/>
  <c r="Y32" i="7"/>
  <c r="V32" i="7"/>
  <c r="U32" i="7"/>
  <c r="R32" i="7"/>
  <c r="Q32" i="7"/>
  <c r="L32" i="7"/>
  <c r="K32" i="7"/>
  <c r="F32" i="7"/>
  <c r="E32" i="7"/>
  <c r="D32" i="7"/>
  <c r="AH31" i="7"/>
  <c r="AD31" i="7"/>
  <c r="Z31" i="7"/>
  <c r="Y31" i="7"/>
  <c r="V31" i="7"/>
  <c r="U31" i="7"/>
  <c r="R31" i="7"/>
  <c r="Q31" i="7"/>
  <c r="L31" i="7"/>
  <c r="K31" i="7"/>
  <c r="F31" i="7"/>
  <c r="E31" i="7"/>
  <c r="D31" i="7"/>
  <c r="AH30" i="7"/>
  <c r="AD30" i="7"/>
  <c r="Z30" i="7"/>
  <c r="Y30" i="7"/>
  <c r="V30" i="7"/>
  <c r="U30" i="7"/>
  <c r="R30" i="7"/>
  <c r="Q30" i="7"/>
  <c r="L30" i="7"/>
  <c r="K30" i="7"/>
  <c r="F30" i="7"/>
  <c r="E30" i="7"/>
  <c r="D30" i="7"/>
  <c r="AH29" i="7"/>
  <c r="AD29" i="7"/>
  <c r="Z29" i="7"/>
  <c r="Y29" i="7"/>
  <c r="V29" i="7"/>
  <c r="U29" i="7"/>
  <c r="R29" i="7"/>
  <c r="Q29" i="7"/>
  <c r="L29" i="7"/>
  <c r="K29" i="7"/>
  <c r="F29" i="7"/>
  <c r="E29" i="7"/>
  <c r="D29" i="7"/>
  <c r="AH28" i="7"/>
  <c r="AD28" i="7"/>
  <c r="Z28" i="7"/>
  <c r="Y28" i="7"/>
  <c r="V28" i="7"/>
  <c r="U28" i="7"/>
  <c r="R28" i="7"/>
  <c r="Q28" i="7"/>
  <c r="L28" i="7"/>
  <c r="K28" i="7"/>
  <c r="F28" i="7"/>
  <c r="E28" i="7"/>
  <c r="D28" i="7"/>
  <c r="AH27" i="7"/>
  <c r="AD27" i="7"/>
  <c r="Z27" i="7"/>
  <c r="Y27" i="7"/>
  <c r="V27" i="7"/>
  <c r="U27" i="7"/>
  <c r="R27" i="7"/>
  <c r="Q27" i="7"/>
  <c r="L27" i="7"/>
  <c r="K27" i="7"/>
  <c r="F27" i="7"/>
  <c r="E27" i="7"/>
  <c r="D27" i="7"/>
  <c r="AH26" i="7"/>
  <c r="AD26" i="7"/>
  <c r="Z26" i="7"/>
  <c r="Y26" i="7"/>
  <c r="V26" i="7"/>
  <c r="U26" i="7"/>
  <c r="R26" i="7"/>
  <c r="Q26" i="7"/>
  <c r="L26" i="7"/>
  <c r="K26" i="7"/>
  <c r="F26" i="7"/>
  <c r="E26" i="7"/>
  <c r="D26" i="7"/>
  <c r="AH25" i="7"/>
  <c r="AD25" i="7"/>
  <c r="Z25" i="7"/>
  <c r="Y25" i="7"/>
  <c r="V25" i="7"/>
  <c r="U25" i="7"/>
  <c r="R25" i="7"/>
  <c r="Q25" i="7"/>
  <c r="L25" i="7"/>
  <c r="K25" i="7"/>
  <c r="F25" i="7"/>
  <c r="E25" i="7"/>
  <c r="D25" i="7"/>
  <c r="AH24" i="7"/>
  <c r="AD24" i="7"/>
  <c r="Z24" i="7"/>
  <c r="Y24" i="7"/>
  <c r="V24" i="7"/>
  <c r="U24" i="7"/>
  <c r="R24" i="7"/>
  <c r="Q24" i="7"/>
  <c r="L24" i="7"/>
  <c r="K24" i="7"/>
  <c r="F24" i="7"/>
  <c r="E24" i="7"/>
  <c r="D24" i="7"/>
  <c r="AH23" i="7"/>
  <c r="AD23" i="7"/>
  <c r="Z23" i="7"/>
  <c r="Y23" i="7"/>
  <c r="V23" i="7"/>
  <c r="U23" i="7"/>
  <c r="R23" i="7"/>
  <c r="Q23" i="7"/>
  <c r="L23" i="7"/>
  <c r="K23" i="7"/>
  <c r="F23" i="7"/>
  <c r="E23" i="7"/>
  <c r="D23" i="7"/>
  <c r="AH22" i="7"/>
  <c r="AD22" i="7"/>
  <c r="Z22" i="7"/>
  <c r="Y22" i="7"/>
  <c r="V22" i="7"/>
  <c r="U22" i="7"/>
  <c r="R22" i="7"/>
  <c r="Q22" i="7"/>
  <c r="L22" i="7"/>
  <c r="K22" i="7"/>
  <c r="F22" i="7"/>
  <c r="E22" i="7"/>
  <c r="D22" i="7"/>
  <c r="AH21" i="7"/>
  <c r="AD21" i="7"/>
  <c r="Z21" i="7"/>
  <c r="Y21" i="7"/>
  <c r="V21" i="7"/>
  <c r="U21" i="7"/>
  <c r="R21" i="7"/>
  <c r="Q21" i="7"/>
  <c r="L21" i="7"/>
  <c r="K21" i="7"/>
  <c r="F21" i="7"/>
  <c r="E21" i="7"/>
  <c r="D21" i="7"/>
  <c r="AH20" i="7"/>
  <c r="AD20" i="7"/>
  <c r="Z20" i="7"/>
  <c r="Y20" i="7"/>
  <c r="V20" i="7"/>
  <c r="U20" i="7"/>
  <c r="R20" i="7"/>
  <c r="Q20" i="7"/>
  <c r="L20" i="7"/>
  <c r="K20" i="7"/>
  <c r="F20" i="7"/>
  <c r="E20" i="7"/>
  <c r="D20" i="7"/>
  <c r="AH19" i="7"/>
  <c r="AD19" i="7"/>
  <c r="Z19" i="7"/>
  <c r="Y19" i="7"/>
  <c r="V19" i="7"/>
  <c r="U19" i="7"/>
  <c r="R19" i="7"/>
  <c r="Q19" i="7"/>
  <c r="L19" i="7"/>
  <c r="K19" i="7"/>
  <c r="F19" i="7"/>
  <c r="E19" i="7"/>
  <c r="D19" i="7"/>
  <c r="AH18" i="7"/>
  <c r="AD18" i="7"/>
  <c r="Z18" i="7"/>
  <c r="Y18" i="7"/>
  <c r="V18" i="7"/>
  <c r="U18" i="7"/>
  <c r="R18" i="7"/>
  <c r="Q18" i="7"/>
  <c r="L18" i="7"/>
  <c r="K18" i="7"/>
  <c r="F18" i="7"/>
  <c r="E18" i="7"/>
  <c r="D18" i="7"/>
  <c r="AH17" i="7"/>
  <c r="AD17" i="7"/>
  <c r="Z17" i="7"/>
  <c r="Y17" i="7"/>
  <c r="V17" i="7"/>
  <c r="U17" i="7"/>
  <c r="R17" i="7"/>
  <c r="Q17" i="7"/>
  <c r="L17" i="7"/>
  <c r="K17" i="7"/>
  <c r="F17" i="7"/>
  <c r="E17" i="7"/>
  <c r="D17" i="7"/>
  <c r="AH16" i="7"/>
  <c r="AD16" i="7"/>
  <c r="Z16" i="7"/>
  <c r="Y16" i="7"/>
  <c r="V16" i="7"/>
  <c r="U16" i="7"/>
  <c r="R16" i="7"/>
  <c r="Q16" i="7"/>
  <c r="L16" i="7"/>
  <c r="K16" i="7"/>
  <c r="F16" i="7"/>
  <c r="E16" i="7"/>
  <c r="D16" i="7"/>
  <c r="AH15" i="7"/>
  <c r="AD15" i="7"/>
  <c r="Z15" i="7"/>
  <c r="Y15" i="7"/>
  <c r="V15" i="7"/>
  <c r="U15" i="7"/>
  <c r="R15" i="7"/>
  <c r="Q15" i="7"/>
  <c r="L15" i="7"/>
  <c r="K15" i="7"/>
  <c r="F15" i="7"/>
  <c r="E15" i="7"/>
  <c r="D15" i="7"/>
  <c r="AH14" i="7"/>
  <c r="AD14" i="7"/>
  <c r="Z14" i="7"/>
  <c r="Y14" i="7"/>
  <c r="V14" i="7"/>
  <c r="U14" i="7"/>
  <c r="R14" i="7"/>
  <c r="Q14" i="7"/>
  <c r="L14" i="7"/>
  <c r="K14" i="7"/>
  <c r="F14" i="7"/>
  <c r="E14" i="7"/>
  <c r="D14" i="7"/>
  <c r="AH13" i="7"/>
  <c r="AD13" i="7"/>
  <c r="Z13" i="7"/>
  <c r="Y13" i="7"/>
  <c r="V13" i="7"/>
  <c r="U13" i="7"/>
  <c r="R13" i="7"/>
  <c r="Q13" i="7"/>
  <c r="L13" i="7"/>
  <c r="K13" i="7"/>
  <c r="H13" i="7"/>
  <c r="F13" i="7"/>
  <c r="E13" i="7"/>
  <c r="D13" i="7"/>
  <c r="AH12" i="7"/>
  <c r="AD12" i="7"/>
  <c r="Z12" i="7"/>
  <c r="Y12" i="7"/>
  <c r="V12" i="7"/>
  <c r="U12" i="7"/>
  <c r="R12" i="7"/>
  <c r="Q12" i="7"/>
  <c r="L12" i="7"/>
  <c r="K12" i="7"/>
  <c r="H12" i="7"/>
  <c r="G12" i="7"/>
  <c r="F12" i="7"/>
  <c r="E12" i="7"/>
  <c r="D12" i="7"/>
  <c r="AH11" i="7"/>
  <c r="AD11" i="7"/>
  <c r="Z11" i="7"/>
  <c r="Y11" i="7"/>
  <c r="V11" i="7"/>
  <c r="U11" i="7"/>
  <c r="R11" i="7"/>
  <c r="Q11" i="7"/>
  <c r="L11" i="7"/>
  <c r="K11" i="7"/>
  <c r="F11" i="7"/>
  <c r="E11" i="7"/>
  <c r="D11" i="7"/>
  <c r="AH10" i="7"/>
  <c r="AD10" i="7"/>
  <c r="Z10" i="7"/>
  <c r="Y10" i="7"/>
  <c r="V10" i="7"/>
  <c r="U10" i="7"/>
  <c r="R10" i="7"/>
  <c r="Q10" i="7"/>
  <c r="L10" i="7"/>
  <c r="K10" i="7"/>
  <c r="F10" i="7"/>
  <c r="E10" i="7"/>
  <c r="D10" i="7"/>
  <c r="AH9" i="7"/>
  <c r="AD9" i="7"/>
  <c r="Z9" i="7"/>
  <c r="Y9" i="7"/>
  <c r="V9" i="7"/>
  <c r="U9" i="7"/>
  <c r="R9" i="7"/>
  <c r="Q9" i="7"/>
  <c r="L9" i="7"/>
  <c r="K9" i="7"/>
  <c r="F9" i="7"/>
  <c r="E9" i="7"/>
  <c r="D9" i="7"/>
  <c r="AH8" i="7"/>
  <c r="AD8" i="7"/>
  <c r="Z8" i="7"/>
  <c r="Y8" i="7"/>
  <c r="V8" i="7"/>
  <c r="U8" i="7"/>
  <c r="R8" i="7"/>
  <c r="Q8" i="7"/>
  <c r="L8" i="7"/>
  <c r="K8" i="7"/>
  <c r="F8" i="7"/>
  <c r="E8" i="7"/>
  <c r="D8" i="7"/>
  <c r="AH7" i="7"/>
  <c r="AD7" i="7"/>
  <c r="Z7" i="7"/>
  <c r="Y7" i="7"/>
  <c r="V7" i="7"/>
  <c r="U7" i="7"/>
  <c r="R7" i="7"/>
  <c r="Q7" i="7"/>
  <c r="L7" i="7"/>
  <c r="K7" i="7"/>
  <c r="F7" i="7"/>
  <c r="E7" i="7"/>
  <c r="D7" i="7"/>
  <c r="E9" i="5"/>
  <c r="E8" i="1"/>
  <c r="E7" i="1"/>
  <c r="E8" i="5"/>
  <c r="E7" i="5"/>
  <c r="E9" i="1"/>
  <c r="G9" i="7" l="1"/>
  <c r="G8" i="7"/>
  <c r="G7" i="7"/>
  <c r="E8" i="3"/>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U10" i="2"/>
  <c r="U9" i="2"/>
  <c r="U8"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U7" i="2"/>
  <c r="Q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L76" i="5"/>
  <c r="O76" i="7" s="1"/>
  <c r="L75" i="5"/>
  <c r="O75" i="7" s="1"/>
  <c r="L74" i="5"/>
  <c r="O74" i="7" s="1"/>
  <c r="L73" i="5"/>
  <c r="O73" i="7" s="1"/>
  <c r="L72" i="5"/>
  <c r="O72" i="7" s="1"/>
  <c r="L71" i="5"/>
  <c r="O71" i="7" s="1"/>
  <c r="L70" i="5"/>
  <c r="O70" i="7" s="1"/>
  <c r="L69" i="5"/>
  <c r="O69" i="7" s="1"/>
  <c r="L68" i="5"/>
  <c r="O68" i="7" s="1"/>
  <c r="L67" i="5"/>
  <c r="O67" i="7" s="1"/>
  <c r="L66" i="5"/>
  <c r="O66" i="7" s="1"/>
  <c r="L65" i="5"/>
  <c r="O65" i="7" s="1"/>
  <c r="L64" i="5"/>
  <c r="O64" i="7" s="1"/>
  <c r="L63" i="5"/>
  <c r="O63" i="7" s="1"/>
  <c r="L62" i="5"/>
  <c r="O62" i="7" s="1"/>
  <c r="L61" i="5"/>
  <c r="O61" i="7" s="1"/>
  <c r="L60" i="5"/>
  <c r="O60" i="7" s="1"/>
  <c r="L59" i="5"/>
  <c r="O59" i="7" s="1"/>
  <c r="L58" i="5"/>
  <c r="O58" i="7" s="1"/>
  <c r="L57" i="5"/>
  <c r="O57" i="7" s="1"/>
  <c r="L56" i="5"/>
  <c r="O56" i="7" s="1"/>
  <c r="L55" i="5"/>
  <c r="O55" i="7" s="1"/>
  <c r="L54" i="5"/>
  <c r="O54" i="7" s="1"/>
  <c r="L53" i="5"/>
  <c r="O53" i="7" s="1"/>
  <c r="L52" i="5"/>
  <c r="O52" i="7" s="1"/>
  <c r="L51" i="5"/>
  <c r="O51" i="7" s="1"/>
  <c r="L50" i="5"/>
  <c r="O50" i="7" s="1"/>
  <c r="L49" i="5"/>
  <c r="O49" i="7" s="1"/>
  <c r="L48" i="5"/>
  <c r="O48" i="7" s="1"/>
  <c r="L47" i="5"/>
  <c r="O47" i="7" s="1"/>
  <c r="L76" i="1"/>
  <c r="O76" i="2" s="1"/>
  <c r="L75" i="1"/>
  <c r="O75" i="2" s="1"/>
  <c r="L74" i="1"/>
  <c r="O74" i="2" s="1"/>
  <c r="L73" i="1"/>
  <c r="O73" i="2" s="1"/>
  <c r="L72" i="1"/>
  <c r="O72" i="2" s="1"/>
  <c r="L71" i="1"/>
  <c r="O71" i="2" s="1"/>
  <c r="L70" i="1"/>
  <c r="O70" i="2" s="1"/>
  <c r="L69" i="1"/>
  <c r="O69" i="2" s="1"/>
  <c r="L68" i="1"/>
  <c r="O68" i="2" s="1"/>
  <c r="L67" i="1"/>
  <c r="O67" i="2" s="1"/>
  <c r="L66" i="1"/>
  <c r="O66" i="2" s="1"/>
  <c r="L65" i="1"/>
  <c r="O65" i="2" s="1"/>
  <c r="L64" i="1"/>
  <c r="O64" i="2" s="1"/>
  <c r="L63" i="1"/>
  <c r="O63" i="2" s="1"/>
  <c r="L62" i="1"/>
  <c r="O62" i="2" s="1"/>
  <c r="L61" i="1"/>
  <c r="O61" i="2" s="1"/>
  <c r="L60" i="1"/>
  <c r="O60" i="2" s="1"/>
  <c r="L59" i="1"/>
  <c r="O59" i="2" s="1"/>
  <c r="L58" i="1"/>
  <c r="O58" i="2" s="1"/>
  <c r="L57" i="1"/>
  <c r="O57" i="2" s="1"/>
  <c r="L56" i="1"/>
  <c r="O56" i="2" s="1"/>
  <c r="L46" i="5"/>
  <c r="O46" i="7" s="1"/>
  <c r="L45" i="5"/>
  <c r="O45" i="7" s="1"/>
  <c r="L44" i="5"/>
  <c r="O44" i="7" s="1"/>
  <c r="L43" i="5"/>
  <c r="O43" i="7" s="1"/>
  <c r="L42" i="5"/>
  <c r="O42" i="7" s="1"/>
  <c r="L41" i="5"/>
  <c r="O41" i="7" s="1"/>
  <c r="L40" i="5"/>
  <c r="O40" i="7" s="1"/>
  <c r="L39" i="5"/>
  <c r="O39" i="7" s="1"/>
  <c r="L38" i="5"/>
  <c r="O38" i="7" s="1"/>
  <c r="L37" i="5"/>
  <c r="O37" i="7" s="1"/>
  <c r="L36" i="5"/>
  <c r="O36" i="7" s="1"/>
  <c r="L35" i="5"/>
  <c r="O35" i="7" s="1"/>
  <c r="L34" i="5"/>
  <c r="O34" i="7" s="1"/>
  <c r="L33" i="5"/>
  <c r="O33" i="7" s="1"/>
  <c r="L32" i="5"/>
  <c r="O32" i="7" s="1"/>
  <c r="L31" i="5"/>
  <c r="O31" i="7" s="1"/>
  <c r="L30" i="5"/>
  <c r="O30" i="7" s="1"/>
  <c r="L29" i="5"/>
  <c r="O29" i="7" s="1"/>
  <c r="L28" i="5"/>
  <c r="O28" i="7" s="1"/>
  <c r="L27" i="5"/>
  <c r="O27" i="7" s="1"/>
  <c r="L26" i="5"/>
  <c r="O26" i="7" s="1"/>
  <c r="L25" i="5"/>
  <c r="O25" i="7" s="1"/>
  <c r="L24" i="5"/>
  <c r="O24" i="7" s="1"/>
  <c r="L23" i="5"/>
  <c r="O23" i="7" s="1"/>
  <c r="L22" i="5"/>
  <c r="O22" i="7" s="1"/>
  <c r="L21" i="5"/>
  <c r="O21" i="7" s="1"/>
  <c r="L20" i="5"/>
  <c r="O20" i="7" s="1"/>
  <c r="L19" i="5"/>
  <c r="O19" i="7" s="1"/>
  <c r="L18" i="5"/>
  <c r="O18" i="7" s="1"/>
  <c r="L17" i="5"/>
  <c r="O17" i="7" s="1"/>
  <c r="L16" i="5"/>
  <c r="O16" i="7" s="1"/>
  <c r="L15" i="5"/>
  <c r="O15" i="7" s="1"/>
  <c r="L55" i="1"/>
  <c r="O55" i="2" s="1"/>
  <c r="L54" i="1"/>
  <c r="O54" i="2" s="1"/>
  <c r="L53" i="1"/>
  <c r="O53" i="2" s="1"/>
  <c r="L52" i="1"/>
  <c r="O52" i="2" s="1"/>
  <c r="L51" i="1"/>
  <c r="O51" i="2" s="1"/>
  <c r="L50" i="1"/>
  <c r="O50" i="2" s="1"/>
  <c r="L49" i="1"/>
  <c r="O49" i="2" s="1"/>
  <c r="L48" i="1"/>
  <c r="O48" i="2" s="1"/>
  <c r="L47" i="1"/>
  <c r="O47" i="2" s="1"/>
  <c r="L46" i="1"/>
  <c r="O46" i="2" s="1"/>
  <c r="L45" i="1"/>
  <c r="O45" i="2" s="1"/>
  <c r="L44" i="1"/>
  <c r="O44" i="2" s="1"/>
  <c r="L43" i="1"/>
  <c r="O43" i="2" s="1"/>
  <c r="L42" i="1"/>
  <c r="O42" i="2" s="1"/>
  <c r="L41" i="1"/>
  <c r="O41" i="2" s="1"/>
  <c r="L40" i="1"/>
  <c r="O40" i="2" s="1"/>
  <c r="L39" i="1"/>
  <c r="O39" i="2" s="1"/>
  <c r="L38" i="1"/>
  <c r="O38" i="2" s="1"/>
  <c r="L37" i="1"/>
  <c r="O37" i="2" s="1"/>
  <c r="L36" i="1"/>
  <c r="O36" i="2" s="1"/>
  <c r="L35" i="1"/>
  <c r="O35" i="2" s="1"/>
  <c r="L34" i="1"/>
  <c r="O34" i="2" s="1"/>
  <c r="L33" i="1"/>
  <c r="O33" i="2" s="1"/>
  <c r="L32" i="1"/>
  <c r="O32" i="2" s="1"/>
  <c r="L31" i="1"/>
  <c r="O31" i="2" s="1"/>
  <c r="L30" i="1"/>
  <c r="O30" i="2" s="1"/>
  <c r="L29" i="1"/>
  <c r="O29" i="2" s="1"/>
  <c r="L28" i="1"/>
  <c r="O28" i="2" s="1"/>
  <c r="L27" i="1"/>
  <c r="O27" i="2" s="1"/>
  <c r="L26" i="1"/>
  <c r="O26" i="2" s="1"/>
  <c r="L25" i="1"/>
  <c r="O25" i="2" s="1"/>
  <c r="N77" i="5"/>
  <c r="N77" i="1"/>
  <c r="AH76" i="2"/>
  <c r="AD76" i="2"/>
  <c r="Z76" i="2"/>
  <c r="Y76" i="2"/>
  <c r="V76" i="2"/>
  <c r="R76" i="2"/>
  <c r="L76" i="2"/>
  <c r="K76" i="2"/>
  <c r="F76" i="2"/>
  <c r="E76" i="2"/>
  <c r="AH75" i="2"/>
  <c r="AD75" i="2"/>
  <c r="Z75" i="2"/>
  <c r="Y75" i="2"/>
  <c r="V75" i="2"/>
  <c r="R75" i="2"/>
  <c r="L75" i="2"/>
  <c r="K75" i="2"/>
  <c r="F75" i="2"/>
  <c r="E75" i="2"/>
  <c r="AH74" i="2"/>
  <c r="AD74" i="2"/>
  <c r="Z74" i="2"/>
  <c r="Y74" i="2"/>
  <c r="V74" i="2"/>
  <c r="R74" i="2"/>
  <c r="L74" i="2"/>
  <c r="K74" i="2"/>
  <c r="F74" i="2"/>
  <c r="E74" i="2"/>
  <c r="AH73" i="2"/>
  <c r="AD73" i="2"/>
  <c r="Z73" i="2"/>
  <c r="Y73" i="2"/>
  <c r="V73" i="2"/>
  <c r="R73" i="2"/>
  <c r="L73" i="2"/>
  <c r="K73" i="2"/>
  <c r="F73" i="2"/>
  <c r="E73" i="2"/>
  <c r="AH72" i="2"/>
  <c r="AD72" i="2"/>
  <c r="Z72" i="2"/>
  <c r="Y72" i="2"/>
  <c r="V72" i="2"/>
  <c r="R72" i="2"/>
  <c r="L72" i="2"/>
  <c r="K72" i="2"/>
  <c r="F72" i="2"/>
  <c r="E72" i="2"/>
  <c r="AH71" i="2"/>
  <c r="AD71" i="2"/>
  <c r="Z71" i="2"/>
  <c r="Y71" i="2"/>
  <c r="V71" i="2"/>
  <c r="R71" i="2"/>
  <c r="L71" i="2"/>
  <c r="K71" i="2"/>
  <c r="F71" i="2"/>
  <c r="E71" i="2"/>
  <c r="AH70" i="2"/>
  <c r="AD70" i="2"/>
  <c r="Z70" i="2"/>
  <c r="Y70" i="2"/>
  <c r="V70" i="2"/>
  <c r="R70" i="2"/>
  <c r="L70" i="2"/>
  <c r="K70" i="2"/>
  <c r="F70" i="2"/>
  <c r="E70" i="2"/>
  <c r="AH69" i="2"/>
  <c r="AD69" i="2"/>
  <c r="Z69" i="2"/>
  <c r="Y69" i="2"/>
  <c r="V69" i="2"/>
  <c r="R69" i="2"/>
  <c r="L69" i="2"/>
  <c r="K69" i="2"/>
  <c r="F69" i="2"/>
  <c r="E69" i="2"/>
  <c r="AH68" i="2"/>
  <c r="AD68" i="2"/>
  <c r="Z68" i="2"/>
  <c r="Y68" i="2"/>
  <c r="V68" i="2"/>
  <c r="R68" i="2"/>
  <c r="L68" i="2"/>
  <c r="K68" i="2"/>
  <c r="F68" i="2"/>
  <c r="E68" i="2"/>
  <c r="AH67" i="2"/>
  <c r="AD67" i="2"/>
  <c r="Z67" i="2"/>
  <c r="Y67" i="2"/>
  <c r="V67" i="2"/>
  <c r="R67" i="2"/>
  <c r="L67" i="2"/>
  <c r="K67" i="2"/>
  <c r="F67" i="2"/>
  <c r="E67" i="2"/>
  <c r="AH66" i="2"/>
  <c r="AD66" i="2"/>
  <c r="Z66" i="2"/>
  <c r="Y66" i="2"/>
  <c r="V66" i="2"/>
  <c r="R66" i="2"/>
  <c r="L66" i="2"/>
  <c r="K66" i="2"/>
  <c r="F66" i="2"/>
  <c r="E66" i="2"/>
  <c r="AH65" i="2"/>
  <c r="AD65" i="2"/>
  <c r="Z65" i="2"/>
  <c r="Y65" i="2"/>
  <c r="V65" i="2"/>
  <c r="R65" i="2"/>
  <c r="L65" i="2"/>
  <c r="K65" i="2"/>
  <c r="F65" i="2"/>
  <c r="E65" i="2"/>
  <c r="AH64" i="2"/>
  <c r="AD64" i="2"/>
  <c r="Z64" i="2"/>
  <c r="Y64" i="2"/>
  <c r="V64" i="2"/>
  <c r="R64" i="2"/>
  <c r="L64" i="2"/>
  <c r="K64" i="2"/>
  <c r="F64" i="2"/>
  <c r="E64" i="2"/>
  <c r="AH63" i="2"/>
  <c r="AD63" i="2"/>
  <c r="Z63" i="2"/>
  <c r="Y63" i="2"/>
  <c r="V63" i="2"/>
  <c r="R63" i="2"/>
  <c r="L63" i="2"/>
  <c r="K63" i="2"/>
  <c r="F63" i="2"/>
  <c r="E63" i="2"/>
  <c r="AH62" i="2"/>
  <c r="AD62" i="2"/>
  <c r="Z62" i="2"/>
  <c r="Y62" i="2"/>
  <c r="V62" i="2"/>
  <c r="R62" i="2"/>
  <c r="L62" i="2"/>
  <c r="K62" i="2"/>
  <c r="F62" i="2"/>
  <c r="E62" i="2"/>
  <c r="AH61" i="2"/>
  <c r="AD61" i="2"/>
  <c r="Z61" i="2"/>
  <c r="Y61" i="2"/>
  <c r="V61" i="2"/>
  <c r="R61" i="2"/>
  <c r="L61" i="2"/>
  <c r="K61" i="2"/>
  <c r="F61" i="2"/>
  <c r="E61" i="2"/>
  <c r="AH60" i="2"/>
  <c r="AD60" i="2"/>
  <c r="Z60" i="2"/>
  <c r="Y60" i="2"/>
  <c r="V60" i="2"/>
  <c r="R60" i="2"/>
  <c r="L60" i="2"/>
  <c r="K60" i="2"/>
  <c r="F60" i="2"/>
  <c r="E60" i="2"/>
  <c r="AH59" i="2"/>
  <c r="AD59" i="2"/>
  <c r="Z59" i="2"/>
  <c r="Y59" i="2"/>
  <c r="V59" i="2"/>
  <c r="R59" i="2"/>
  <c r="L59" i="2"/>
  <c r="K59" i="2"/>
  <c r="F59" i="2"/>
  <c r="E59" i="2"/>
  <c r="AH58" i="2"/>
  <c r="AD58" i="2"/>
  <c r="Z58" i="2"/>
  <c r="Y58" i="2"/>
  <c r="V58" i="2"/>
  <c r="R58" i="2"/>
  <c r="L58" i="2"/>
  <c r="K58" i="2"/>
  <c r="F58" i="2"/>
  <c r="E58" i="2"/>
  <c r="AH57" i="2"/>
  <c r="AD57" i="2"/>
  <c r="Z57" i="2"/>
  <c r="Y57" i="2"/>
  <c r="V57" i="2"/>
  <c r="R57" i="2"/>
  <c r="L57" i="2"/>
  <c r="K57" i="2"/>
  <c r="F57" i="2"/>
  <c r="E57" i="2"/>
  <c r="AH56" i="2"/>
  <c r="AD56" i="2"/>
  <c r="Z56" i="2"/>
  <c r="Y56" i="2"/>
  <c r="V56" i="2"/>
  <c r="R56" i="2"/>
  <c r="L56" i="2"/>
  <c r="K56" i="2"/>
  <c r="F56" i="2"/>
  <c r="E56" i="2"/>
  <c r="AH55" i="2"/>
  <c r="AD55" i="2"/>
  <c r="Z55" i="2"/>
  <c r="Y55" i="2"/>
  <c r="V55" i="2"/>
  <c r="R55" i="2"/>
  <c r="L55" i="2"/>
  <c r="K55" i="2"/>
  <c r="F55" i="2"/>
  <c r="E55" i="2"/>
  <c r="AH54" i="2"/>
  <c r="AD54" i="2"/>
  <c r="Z54" i="2"/>
  <c r="Y54" i="2"/>
  <c r="V54" i="2"/>
  <c r="R54" i="2"/>
  <c r="L54" i="2"/>
  <c r="K54" i="2"/>
  <c r="F54" i="2"/>
  <c r="E54" i="2"/>
  <c r="AH53" i="2"/>
  <c r="AD53" i="2"/>
  <c r="Z53" i="2"/>
  <c r="Y53" i="2"/>
  <c r="V53" i="2"/>
  <c r="R53" i="2"/>
  <c r="L53" i="2"/>
  <c r="K53" i="2"/>
  <c r="F53" i="2"/>
  <c r="E53" i="2"/>
  <c r="AH52" i="2"/>
  <c r="AD52" i="2"/>
  <c r="Z52" i="2"/>
  <c r="Y52" i="2"/>
  <c r="V52" i="2"/>
  <c r="R52" i="2"/>
  <c r="L52" i="2"/>
  <c r="K52" i="2"/>
  <c r="F52" i="2"/>
  <c r="E52" i="2"/>
  <c r="AH51" i="2"/>
  <c r="AD51" i="2"/>
  <c r="Z51" i="2"/>
  <c r="Y51" i="2"/>
  <c r="V51" i="2"/>
  <c r="R51" i="2"/>
  <c r="L51" i="2"/>
  <c r="K51" i="2"/>
  <c r="F51" i="2"/>
  <c r="E51" i="2"/>
  <c r="AH50" i="2"/>
  <c r="AD50" i="2"/>
  <c r="Z50" i="2"/>
  <c r="Y50" i="2"/>
  <c r="V50" i="2"/>
  <c r="R50" i="2"/>
  <c r="L50" i="2"/>
  <c r="K50" i="2"/>
  <c r="F50" i="2"/>
  <c r="E50" i="2"/>
  <c r="AH49" i="2"/>
  <c r="AD49" i="2"/>
  <c r="Z49" i="2"/>
  <c r="Y49" i="2"/>
  <c r="V49" i="2"/>
  <c r="R49" i="2"/>
  <c r="L49" i="2"/>
  <c r="K49" i="2"/>
  <c r="F49" i="2"/>
  <c r="E49" i="2"/>
  <c r="AH48" i="2"/>
  <c r="AD48" i="2"/>
  <c r="Z48" i="2"/>
  <c r="Y48" i="2"/>
  <c r="V48" i="2"/>
  <c r="R48" i="2"/>
  <c r="L48" i="2"/>
  <c r="K48" i="2"/>
  <c r="F48" i="2"/>
  <c r="E48" i="2"/>
  <c r="AH47" i="2"/>
  <c r="AD47" i="2"/>
  <c r="Z47" i="2"/>
  <c r="Y47" i="2"/>
  <c r="V47" i="2"/>
  <c r="R47" i="2"/>
  <c r="L47" i="2"/>
  <c r="K47" i="2"/>
  <c r="F47" i="2"/>
  <c r="E47" i="2"/>
  <c r="AH46" i="2"/>
  <c r="AD46" i="2"/>
  <c r="Z46" i="2"/>
  <c r="Y46" i="2"/>
  <c r="V46" i="2"/>
  <c r="R46" i="2"/>
  <c r="L46" i="2"/>
  <c r="K46" i="2"/>
  <c r="F46" i="2"/>
  <c r="E46" i="2"/>
  <c r="AH45" i="2"/>
  <c r="AD45" i="2"/>
  <c r="Z45" i="2"/>
  <c r="Y45" i="2"/>
  <c r="V45" i="2"/>
  <c r="R45" i="2"/>
  <c r="L45" i="2"/>
  <c r="K45" i="2"/>
  <c r="F45" i="2"/>
  <c r="E45" i="2"/>
  <c r="AH44" i="2"/>
  <c r="AD44" i="2"/>
  <c r="Z44" i="2"/>
  <c r="Y44" i="2"/>
  <c r="V44" i="2"/>
  <c r="R44" i="2"/>
  <c r="L44" i="2"/>
  <c r="K44" i="2"/>
  <c r="F44" i="2"/>
  <c r="E44" i="2"/>
  <c r="AH43" i="2"/>
  <c r="AD43" i="2"/>
  <c r="Z43" i="2"/>
  <c r="Y43" i="2"/>
  <c r="V43" i="2"/>
  <c r="R43" i="2"/>
  <c r="L43" i="2"/>
  <c r="K43" i="2"/>
  <c r="F43" i="2"/>
  <c r="E43" i="2"/>
  <c r="AH42" i="2"/>
  <c r="AD42" i="2"/>
  <c r="Z42" i="2"/>
  <c r="Y42" i="2"/>
  <c r="V42" i="2"/>
  <c r="R42" i="2"/>
  <c r="L42" i="2"/>
  <c r="K42" i="2"/>
  <c r="F42" i="2"/>
  <c r="E42" i="2"/>
  <c r="AH41" i="2"/>
  <c r="AD41" i="2"/>
  <c r="Z41" i="2"/>
  <c r="Y41" i="2"/>
  <c r="V41" i="2"/>
  <c r="R41" i="2"/>
  <c r="L41" i="2"/>
  <c r="K41" i="2"/>
  <c r="F41" i="2"/>
  <c r="E41" i="2"/>
  <c r="AH40" i="2"/>
  <c r="AD40" i="2"/>
  <c r="Z40" i="2"/>
  <c r="Y40" i="2"/>
  <c r="V40" i="2"/>
  <c r="R40" i="2"/>
  <c r="L40" i="2"/>
  <c r="K40" i="2"/>
  <c r="F40" i="2"/>
  <c r="E40" i="2"/>
  <c r="AH39" i="2"/>
  <c r="AD39" i="2"/>
  <c r="Z39" i="2"/>
  <c r="Y39" i="2"/>
  <c r="V39" i="2"/>
  <c r="R39" i="2"/>
  <c r="L39" i="2"/>
  <c r="K39" i="2"/>
  <c r="F39" i="2"/>
  <c r="E39" i="2"/>
  <c r="AH38" i="2"/>
  <c r="AD38" i="2"/>
  <c r="Z38" i="2"/>
  <c r="Y38" i="2"/>
  <c r="V38" i="2"/>
  <c r="R38" i="2"/>
  <c r="L38" i="2"/>
  <c r="K38" i="2"/>
  <c r="F38" i="2"/>
  <c r="E38" i="2"/>
  <c r="AH37" i="2"/>
  <c r="AD37" i="2"/>
  <c r="Z37" i="2"/>
  <c r="Y37" i="2"/>
  <c r="V37" i="2"/>
  <c r="R37" i="2"/>
  <c r="L37" i="2"/>
  <c r="K37" i="2"/>
  <c r="F37" i="2"/>
  <c r="E37" i="2"/>
  <c r="AH36" i="2"/>
  <c r="AD36" i="2"/>
  <c r="Z36" i="2"/>
  <c r="Y36" i="2"/>
  <c r="V36" i="2"/>
  <c r="R36" i="2"/>
  <c r="L36" i="2"/>
  <c r="K36" i="2"/>
  <c r="F36" i="2"/>
  <c r="E36" i="2"/>
  <c r="AH35" i="2"/>
  <c r="AD35" i="2"/>
  <c r="Z35" i="2"/>
  <c r="Y35" i="2"/>
  <c r="V35" i="2"/>
  <c r="R35" i="2"/>
  <c r="L35" i="2"/>
  <c r="K35" i="2"/>
  <c r="F35" i="2"/>
  <c r="E35" i="2"/>
  <c r="AH34" i="2"/>
  <c r="AD34" i="2"/>
  <c r="Z34" i="2"/>
  <c r="Y34" i="2"/>
  <c r="V34" i="2"/>
  <c r="R34" i="2"/>
  <c r="L34" i="2"/>
  <c r="K34" i="2"/>
  <c r="F34" i="2"/>
  <c r="E34" i="2"/>
  <c r="AH33" i="2"/>
  <c r="AD33" i="2"/>
  <c r="Z33" i="2"/>
  <c r="Y33" i="2"/>
  <c r="V33" i="2"/>
  <c r="R33" i="2"/>
  <c r="L33" i="2"/>
  <c r="K33" i="2"/>
  <c r="F33" i="2"/>
  <c r="E33" i="2"/>
  <c r="AH32" i="2"/>
  <c r="AD32" i="2"/>
  <c r="Z32" i="2"/>
  <c r="Y32" i="2"/>
  <c r="V32" i="2"/>
  <c r="R32" i="2"/>
  <c r="L32" i="2"/>
  <c r="K32" i="2"/>
  <c r="F32" i="2"/>
  <c r="E32" i="2"/>
  <c r="AH31" i="2"/>
  <c r="AD31" i="2"/>
  <c r="Z31" i="2"/>
  <c r="Y31" i="2"/>
  <c r="V31" i="2"/>
  <c r="R31" i="2"/>
  <c r="L31" i="2"/>
  <c r="K31" i="2"/>
  <c r="F31" i="2"/>
  <c r="E31" i="2"/>
  <c r="AH30" i="2"/>
  <c r="AD30" i="2"/>
  <c r="Z30" i="2"/>
  <c r="Y30" i="2"/>
  <c r="V30" i="2"/>
  <c r="R30" i="2"/>
  <c r="L30" i="2"/>
  <c r="K30" i="2"/>
  <c r="F30" i="2"/>
  <c r="E30" i="2"/>
  <c r="AH29" i="2"/>
  <c r="AD29" i="2"/>
  <c r="Z29" i="2"/>
  <c r="Y29" i="2"/>
  <c r="V29" i="2"/>
  <c r="R29" i="2"/>
  <c r="L29" i="2"/>
  <c r="K29" i="2"/>
  <c r="F29" i="2"/>
  <c r="E29" i="2"/>
  <c r="AH28" i="2"/>
  <c r="AD28" i="2"/>
  <c r="Z28" i="2"/>
  <c r="Y28" i="2"/>
  <c r="V28" i="2"/>
  <c r="R28" i="2"/>
  <c r="L28" i="2"/>
  <c r="K28" i="2"/>
  <c r="F28" i="2"/>
  <c r="E28" i="2"/>
  <c r="AH27" i="2"/>
  <c r="AD27" i="2"/>
  <c r="Z27" i="2"/>
  <c r="Y27" i="2"/>
  <c r="V27" i="2"/>
  <c r="R27" i="2"/>
  <c r="L27" i="2"/>
  <c r="K27" i="2"/>
  <c r="F27" i="2"/>
  <c r="E27" i="2"/>
  <c r="AH26" i="2"/>
  <c r="AD26" i="2"/>
  <c r="Z26" i="2"/>
  <c r="Y26" i="2"/>
  <c r="V26" i="2"/>
  <c r="R26" i="2"/>
  <c r="L26" i="2"/>
  <c r="K26" i="2"/>
  <c r="F26" i="2"/>
  <c r="E26" i="2"/>
  <c r="AH25" i="2"/>
  <c r="AD25" i="2"/>
  <c r="Z25" i="2"/>
  <c r="Y25" i="2"/>
  <c r="V25" i="2"/>
  <c r="R25" i="2"/>
  <c r="L25" i="2"/>
  <c r="K25" i="2"/>
  <c r="F25" i="2"/>
  <c r="E25" i="2"/>
  <c r="AH24" i="2"/>
  <c r="AD24" i="2"/>
  <c r="Z24" i="2"/>
  <c r="Y24" i="2"/>
  <c r="V24" i="2"/>
  <c r="R24" i="2"/>
  <c r="L24" i="2"/>
  <c r="K24" i="2"/>
  <c r="H24" i="2"/>
  <c r="G24" i="2"/>
  <c r="F24" i="2"/>
  <c r="E24" i="2"/>
  <c r="AH23" i="2"/>
  <c r="AD23" i="2"/>
  <c r="Z23" i="2"/>
  <c r="Y23" i="2"/>
  <c r="V23" i="2"/>
  <c r="R23" i="2"/>
  <c r="L23" i="2"/>
  <c r="K23" i="2"/>
  <c r="H23" i="2"/>
  <c r="G23" i="2"/>
  <c r="F23" i="2"/>
  <c r="E23" i="2"/>
  <c r="AH22" i="2"/>
  <c r="AD22" i="2"/>
  <c r="Z22" i="2"/>
  <c r="Y22" i="2"/>
  <c r="V22" i="2"/>
  <c r="R22" i="2"/>
  <c r="L22" i="2"/>
  <c r="K22" i="2"/>
  <c r="H22" i="2"/>
  <c r="G22" i="2"/>
  <c r="F22" i="2"/>
  <c r="E22" i="2"/>
  <c r="AH21" i="2"/>
  <c r="AD21" i="2"/>
  <c r="Z21" i="2"/>
  <c r="Y21" i="2"/>
  <c r="V21" i="2"/>
  <c r="R21" i="2"/>
  <c r="L21" i="2"/>
  <c r="K21" i="2"/>
  <c r="H21" i="2"/>
  <c r="G21" i="2"/>
  <c r="F21" i="2"/>
  <c r="E21" i="2"/>
  <c r="AH20" i="2"/>
  <c r="AD20" i="2"/>
  <c r="Z20" i="2"/>
  <c r="Y20" i="2"/>
  <c r="V20" i="2"/>
  <c r="R20" i="2"/>
  <c r="L20" i="2"/>
  <c r="K20" i="2"/>
  <c r="H20" i="2"/>
  <c r="G20" i="2"/>
  <c r="F20" i="2"/>
  <c r="E20" i="2"/>
  <c r="AH19" i="2"/>
  <c r="AD19" i="2"/>
  <c r="Z19" i="2"/>
  <c r="Y19" i="2"/>
  <c r="V19" i="2"/>
  <c r="R19" i="2"/>
  <c r="L19" i="2"/>
  <c r="K19" i="2"/>
  <c r="H19" i="2"/>
  <c r="G19" i="2"/>
  <c r="F19" i="2"/>
  <c r="E19" i="2"/>
  <c r="AH18" i="2"/>
  <c r="AD18" i="2"/>
  <c r="Z18" i="2"/>
  <c r="Y18" i="2"/>
  <c r="V18" i="2"/>
  <c r="R18" i="2"/>
  <c r="L18" i="2"/>
  <c r="K18" i="2"/>
  <c r="H18" i="2"/>
  <c r="G18" i="2"/>
  <c r="F18" i="2"/>
  <c r="E18" i="2"/>
  <c r="AH17" i="2"/>
  <c r="AD17" i="2"/>
  <c r="Z17" i="2"/>
  <c r="Y17" i="2"/>
  <c r="V17" i="2"/>
  <c r="R17" i="2"/>
  <c r="L17" i="2"/>
  <c r="K17" i="2"/>
  <c r="H17" i="2"/>
  <c r="G17" i="2"/>
  <c r="F17" i="2"/>
  <c r="E17" i="2"/>
  <c r="AH16" i="2"/>
  <c r="AD16" i="2"/>
  <c r="Z16" i="2"/>
  <c r="Y16" i="2"/>
  <c r="V16" i="2"/>
  <c r="R16" i="2"/>
  <c r="L16" i="2"/>
  <c r="K16" i="2"/>
  <c r="H16" i="2"/>
  <c r="G16" i="2"/>
  <c r="F16" i="2"/>
  <c r="E16" i="2"/>
  <c r="AH15" i="2"/>
  <c r="AD15" i="2"/>
  <c r="Z15" i="2"/>
  <c r="Y15" i="2"/>
  <c r="V15" i="2"/>
  <c r="R15" i="2"/>
  <c r="L15" i="2"/>
  <c r="K15" i="2"/>
  <c r="H15" i="2"/>
  <c r="G15" i="2"/>
  <c r="F15" i="2"/>
  <c r="E15" i="2"/>
  <c r="AH14" i="2"/>
  <c r="AD14" i="2"/>
  <c r="Z14" i="2"/>
  <c r="Y14" i="2"/>
  <c r="V14" i="2"/>
  <c r="R14" i="2"/>
  <c r="L14" i="2"/>
  <c r="K14" i="2"/>
  <c r="H14" i="2"/>
  <c r="G14" i="2"/>
  <c r="F14" i="2"/>
  <c r="E14" i="2"/>
  <c r="AH13" i="2"/>
  <c r="AD13" i="2"/>
  <c r="Z13" i="2"/>
  <c r="Y13" i="2"/>
  <c r="V13" i="2"/>
  <c r="R13" i="2"/>
  <c r="L13" i="2"/>
  <c r="K13" i="2"/>
  <c r="H13" i="2"/>
  <c r="G13" i="2"/>
  <c r="F13" i="2"/>
  <c r="E13" i="2"/>
  <c r="AH12" i="2"/>
  <c r="AD12" i="2"/>
  <c r="Z12" i="2"/>
  <c r="Y12" i="2"/>
  <c r="V12" i="2"/>
  <c r="R12" i="2"/>
  <c r="L12" i="2"/>
  <c r="K12" i="2"/>
  <c r="H12" i="2"/>
  <c r="G12" i="2"/>
  <c r="F12" i="2"/>
  <c r="E12" i="2"/>
  <c r="AH11" i="2"/>
  <c r="AD11" i="2"/>
  <c r="Z11" i="2"/>
  <c r="Y11" i="2"/>
  <c r="V11" i="2"/>
  <c r="R11" i="2"/>
  <c r="L11" i="2"/>
  <c r="K11" i="2"/>
  <c r="H11" i="2"/>
  <c r="G11" i="2"/>
  <c r="F11" i="2"/>
  <c r="E11" i="2"/>
  <c r="AH10" i="2"/>
  <c r="AD10" i="2"/>
  <c r="Z10" i="2"/>
  <c r="Y10" i="2"/>
  <c r="V10" i="2"/>
  <c r="R10" i="2"/>
  <c r="L10" i="2"/>
  <c r="K10" i="2"/>
  <c r="H10" i="2"/>
  <c r="G10" i="2"/>
  <c r="F10" i="2"/>
  <c r="E10" i="2"/>
  <c r="AH9" i="2"/>
  <c r="AD9" i="2"/>
  <c r="Z9" i="2"/>
  <c r="Y9" i="2"/>
  <c r="V9" i="2"/>
  <c r="R9" i="2"/>
  <c r="L9" i="2"/>
  <c r="K9" i="2"/>
  <c r="H9" i="2"/>
  <c r="G9" i="2"/>
  <c r="F9" i="2"/>
  <c r="E9" i="2"/>
  <c r="AH8" i="2"/>
  <c r="AD8" i="2"/>
  <c r="Z8" i="2"/>
  <c r="Y8" i="2"/>
  <c r="V8" i="2"/>
  <c r="R8" i="2"/>
  <c r="L8" i="2"/>
  <c r="K8" i="2"/>
  <c r="H8" i="2"/>
  <c r="G8" i="2"/>
  <c r="F8" i="2"/>
  <c r="E8" i="2"/>
  <c r="AH7" i="2"/>
  <c r="AD7" i="2"/>
  <c r="Z7" i="2"/>
  <c r="V7" i="2"/>
  <c r="R7" i="2"/>
  <c r="L7" i="2"/>
  <c r="K7" i="2"/>
  <c r="F7" i="2"/>
  <c r="E7" i="2"/>
  <c r="Y7" i="2"/>
  <c r="H76" i="7"/>
  <c r="E76" i="5"/>
  <c r="G76" i="7" s="1"/>
  <c r="B76" i="5"/>
  <c r="B76" i="7" s="1"/>
  <c r="H75" i="7"/>
  <c r="E75" i="5"/>
  <c r="G75" i="7" s="1"/>
  <c r="B75" i="5"/>
  <c r="B75" i="7" s="1"/>
  <c r="H74" i="7"/>
  <c r="E74" i="5"/>
  <c r="G74" i="7" s="1"/>
  <c r="B74" i="5"/>
  <c r="B74" i="7" s="1"/>
  <c r="H73" i="7"/>
  <c r="E73" i="5"/>
  <c r="G73" i="7" s="1"/>
  <c r="B73" i="5"/>
  <c r="B73" i="7" s="1"/>
  <c r="H72" i="7"/>
  <c r="E72" i="5"/>
  <c r="G72" i="7" s="1"/>
  <c r="B72" i="5"/>
  <c r="B72" i="7" s="1"/>
  <c r="H71" i="7"/>
  <c r="E71" i="5"/>
  <c r="G71" i="7" s="1"/>
  <c r="B71" i="5"/>
  <c r="B71" i="7" s="1"/>
  <c r="H70" i="7"/>
  <c r="E70" i="5"/>
  <c r="G70" i="7" s="1"/>
  <c r="B70" i="5"/>
  <c r="B70" i="7" s="1"/>
  <c r="H69" i="7"/>
  <c r="E69" i="5"/>
  <c r="G69" i="7" s="1"/>
  <c r="B69" i="5"/>
  <c r="B69" i="7" s="1"/>
  <c r="H68" i="7"/>
  <c r="E68" i="5"/>
  <c r="G68" i="7" s="1"/>
  <c r="B68" i="5"/>
  <c r="B68" i="7" s="1"/>
  <c r="H67" i="7"/>
  <c r="E67" i="5"/>
  <c r="G67" i="7" s="1"/>
  <c r="B67" i="5"/>
  <c r="B67" i="7" s="1"/>
  <c r="H66" i="7"/>
  <c r="E66" i="5"/>
  <c r="G66" i="7" s="1"/>
  <c r="B66" i="5"/>
  <c r="B66" i="7" s="1"/>
  <c r="H65" i="7"/>
  <c r="E65" i="5"/>
  <c r="G65" i="7" s="1"/>
  <c r="B65" i="5"/>
  <c r="B65" i="7" s="1"/>
  <c r="H64" i="7"/>
  <c r="E64" i="5"/>
  <c r="G64" i="7" s="1"/>
  <c r="B64" i="5"/>
  <c r="B64" i="7" s="1"/>
  <c r="H63" i="7"/>
  <c r="E63" i="5"/>
  <c r="G63" i="7" s="1"/>
  <c r="B63" i="5"/>
  <c r="B63" i="7" s="1"/>
  <c r="H62" i="7"/>
  <c r="E62" i="5"/>
  <c r="G62" i="7" s="1"/>
  <c r="B62" i="5"/>
  <c r="B62" i="7" s="1"/>
  <c r="H61" i="7"/>
  <c r="E61" i="5"/>
  <c r="G61" i="7" s="1"/>
  <c r="B61" i="5"/>
  <c r="B61" i="7" s="1"/>
  <c r="H60" i="7"/>
  <c r="E60" i="5"/>
  <c r="G60" i="7" s="1"/>
  <c r="B60" i="5"/>
  <c r="B60" i="7" s="1"/>
  <c r="H59" i="7"/>
  <c r="E59" i="5"/>
  <c r="G59" i="7" s="1"/>
  <c r="B59" i="5"/>
  <c r="B59" i="7" s="1"/>
  <c r="H58" i="7"/>
  <c r="E58" i="5"/>
  <c r="G58" i="7" s="1"/>
  <c r="B58" i="5"/>
  <c r="B58" i="7" s="1"/>
  <c r="H57" i="7"/>
  <c r="E57" i="5"/>
  <c r="G57" i="7" s="1"/>
  <c r="B57" i="5"/>
  <c r="B57" i="7" s="1"/>
  <c r="H56" i="7"/>
  <c r="E56" i="5"/>
  <c r="G56" i="7" s="1"/>
  <c r="B56" i="5"/>
  <c r="B56" i="7" s="1"/>
  <c r="H55" i="7"/>
  <c r="E55" i="5"/>
  <c r="G55" i="7" s="1"/>
  <c r="B55" i="5"/>
  <c r="B55" i="7" s="1"/>
  <c r="H54" i="7"/>
  <c r="E54" i="5"/>
  <c r="G54" i="7" s="1"/>
  <c r="B54" i="5"/>
  <c r="B54" i="7" s="1"/>
  <c r="H53" i="7"/>
  <c r="E53" i="5"/>
  <c r="G53" i="7" s="1"/>
  <c r="B53" i="5"/>
  <c r="B53" i="7" s="1"/>
  <c r="H52" i="7"/>
  <c r="E52" i="5"/>
  <c r="G52" i="7" s="1"/>
  <c r="B52" i="5"/>
  <c r="B52" i="7" s="1"/>
  <c r="H51" i="7"/>
  <c r="E51" i="5"/>
  <c r="G51" i="7" s="1"/>
  <c r="B51" i="5"/>
  <c r="B51" i="7" s="1"/>
  <c r="H50" i="7"/>
  <c r="E50" i="5"/>
  <c r="G50" i="7" s="1"/>
  <c r="B50" i="5"/>
  <c r="B50" i="7" s="1"/>
  <c r="H49" i="7"/>
  <c r="E49" i="5"/>
  <c r="G49" i="7" s="1"/>
  <c r="B49" i="5"/>
  <c r="B49" i="7" s="1"/>
  <c r="H48" i="7"/>
  <c r="E48" i="5"/>
  <c r="G48" i="7" s="1"/>
  <c r="B48" i="5"/>
  <c r="B48" i="7" s="1"/>
  <c r="H47" i="7"/>
  <c r="E47" i="5"/>
  <c r="G47" i="7" s="1"/>
  <c r="B47" i="5"/>
  <c r="B47" i="7" s="1"/>
  <c r="H46" i="7"/>
  <c r="E46" i="5"/>
  <c r="G46" i="7" s="1"/>
  <c r="B46" i="5"/>
  <c r="B46" i="7" s="1"/>
  <c r="H45" i="7"/>
  <c r="E45" i="5"/>
  <c r="G45" i="7" s="1"/>
  <c r="B45" i="5"/>
  <c r="B45" i="7" s="1"/>
  <c r="H44" i="7"/>
  <c r="E44" i="5"/>
  <c r="G44" i="7" s="1"/>
  <c r="B44" i="5"/>
  <c r="B44" i="7" s="1"/>
  <c r="H43" i="7"/>
  <c r="E43" i="5"/>
  <c r="G43" i="7" s="1"/>
  <c r="B43" i="5"/>
  <c r="B43" i="7" s="1"/>
  <c r="H42" i="7"/>
  <c r="E42" i="5"/>
  <c r="G42" i="7" s="1"/>
  <c r="B42" i="5"/>
  <c r="B42" i="7" s="1"/>
  <c r="H41" i="7"/>
  <c r="E41" i="5"/>
  <c r="G41" i="7" s="1"/>
  <c r="B41" i="5"/>
  <c r="B41" i="7" s="1"/>
  <c r="H40" i="7"/>
  <c r="E40" i="5"/>
  <c r="G40" i="7" s="1"/>
  <c r="B40" i="5"/>
  <c r="B40" i="7" s="1"/>
  <c r="H39" i="7"/>
  <c r="E39" i="5"/>
  <c r="G39" i="7" s="1"/>
  <c r="B39" i="5"/>
  <c r="B39" i="7" s="1"/>
  <c r="H38" i="7"/>
  <c r="E38" i="5"/>
  <c r="G38" i="7" s="1"/>
  <c r="B38" i="5"/>
  <c r="B38" i="7" s="1"/>
  <c r="H37" i="7"/>
  <c r="E37" i="5"/>
  <c r="G37" i="7" s="1"/>
  <c r="B37" i="5"/>
  <c r="B37" i="7" s="1"/>
  <c r="H36" i="7"/>
  <c r="E36" i="5"/>
  <c r="G36" i="7" s="1"/>
  <c r="B36" i="5"/>
  <c r="B36" i="7" s="1"/>
  <c r="H35" i="7"/>
  <c r="E35" i="5"/>
  <c r="G35" i="7" s="1"/>
  <c r="B35" i="5"/>
  <c r="B35" i="7" s="1"/>
  <c r="H34" i="7"/>
  <c r="E34" i="5"/>
  <c r="G34" i="7" s="1"/>
  <c r="B34" i="5"/>
  <c r="B34" i="7" s="1"/>
  <c r="H33" i="7"/>
  <c r="E33" i="5"/>
  <c r="G33" i="7" s="1"/>
  <c r="B33" i="5"/>
  <c r="B33" i="7" s="1"/>
  <c r="H32" i="7"/>
  <c r="E32" i="5"/>
  <c r="G32" i="7" s="1"/>
  <c r="B32" i="5"/>
  <c r="B32" i="7" s="1"/>
  <c r="H31" i="7"/>
  <c r="E31" i="5"/>
  <c r="G31" i="7" s="1"/>
  <c r="B31" i="5"/>
  <c r="B31" i="7" s="1"/>
  <c r="H30" i="7"/>
  <c r="E30" i="5"/>
  <c r="G30" i="7" s="1"/>
  <c r="B30" i="5"/>
  <c r="B30" i="7" s="1"/>
  <c r="H29" i="7"/>
  <c r="E29" i="5"/>
  <c r="G29" i="7" s="1"/>
  <c r="B29" i="5"/>
  <c r="B29" i="7" s="1"/>
  <c r="H28" i="7"/>
  <c r="E28" i="5"/>
  <c r="G28" i="7" s="1"/>
  <c r="B28" i="5"/>
  <c r="B28" i="7" s="1"/>
  <c r="H27" i="7"/>
  <c r="E27" i="5"/>
  <c r="G27" i="7" s="1"/>
  <c r="B27" i="5"/>
  <c r="B27" i="7" s="1"/>
  <c r="H26" i="7"/>
  <c r="E26" i="5"/>
  <c r="G26" i="7" s="1"/>
  <c r="B26" i="5"/>
  <c r="B26" i="7" s="1"/>
  <c r="H25" i="7"/>
  <c r="E25" i="5"/>
  <c r="G25" i="7" s="1"/>
  <c r="B25" i="5"/>
  <c r="B25" i="7" s="1"/>
  <c r="H24" i="7"/>
  <c r="E24" i="5"/>
  <c r="G24" i="7" s="1"/>
  <c r="B24" i="5"/>
  <c r="B24" i="7" s="1"/>
  <c r="H23" i="7"/>
  <c r="E23" i="5"/>
  <c r="G23" i="7" s="1"/>
  <c r="B23" i="5"/>
  <c r="B23" i="7" s="1"/>
  <c r="H22" i="7"/>
  <c r="E22" i="5"/>
  <c r="G22" i="7" s="1"/>
  <c r="B22" i="5"/>
  <c r="B22" i="7" s="1"/>
  <c r="H21" i="7"/>
  <c r="E21" i="5"/>
  <c r="G21" i="7" s="1"/>
  <c r="B21" i="5"/>
  <c r="B21" i="7" s="1"/>
  <c r="H20" i="7"/>
  <c r="E20" i="5"/>
  <c r="G20" i="7" s="1"/>
  <c r="B20" i="5"/>
  <c r="B20" i="7" s="1"/>
  <c r="H19" i="7"/>
  <c r="E19" i="5"/>
  <c r="G19" i="7" s="1"/>
  <c r="B19" i="5"/>
  <c r="B19" i="7" s="1"/>
  <c r="H18" i="7"/>
  <c r="E18" i="5"/>
  <c r="G18" i="7" s="1"/>
  <c r="B18" i="5"/>
  <c r="B18" i="7" s="1"/>
  <c r="H17" i="7"/>
  <c r="E17" i="5"/>
  <c r="G17" i="7" s="1"/>
  <c r="B17" i="5"/>
  <c r="B17" i="7" s="1"/>
  <c r="H16" i="7"/>
  <c r="E16" i="5"/>
  <c r="G16" i="7" s="1"/>
  <c r="B16" i="5"/>
  <c r="B16" i="7" s="1"/>
  <c r="H15" i="7"/>
  <c r="E15" i="5"/>
  <c r="G15" i="7" s="1"/>
  <c r="B15" i="5"/>
  <c r="B15" i="7" s="1"/>
  <c r="H76" i="2"/>
  <c r="E76" i="1"/>
  <c r="G76" i="2" s="1"/>
  <c r="B76" i="1"/>
  <c r="B76" i="2" s="1"/>
  <c r="H75" i="2"/>
  <c r="E75" i="1"/>
  <c r="G75" i="2" s="1"/>
  <c r="B75" i="1"/>
  <c r="B75" i="2" s="1"/>
  <c r="H74" i="2"/>
  <c r="E74" i="1"/>
  <c r="G74" i="2" s="1"/>
  <c r="B74" i="1"/>
  <c r="B74" i="2" s="1"/>
  <c r="H73" i="2"/>
  <c r="E73" i="1"/>
  <c r="G73" i="2" s="1"/>
  <c r="B73" i="1"/>
  <c r="B73" i="2" s="1"/>
  <c r="H72" i="2"/>
  <c r="E72" i="1"/>
  <c r="G72" i="2" s="1"/>
  <c r="B72" i="1"/>
  <c r="B72" i="2" s="1"/>
  <c r="H71" i="2"/>
  <c r="E71" i="1"/>
  <c r="G71" i="2" s="1"/>
  <c r="B71" i="1"/>
  <c r="B71" i="2" s="1"/>
  <c r="H70" i="2"/>
  <c r="E70" i="1"/>
  <c r="G70" i="2" s="1"/>
  <c r="B70" i="1"/>
  <c r="B70" i="2" s="1"/>
  <c r="H69" i="2"/>
  <c r="E69" i="1"/>
  <c r="G69" i="2" s="1"/>
  <c r="B69" i="1"/>
  <c r="B69" i="2" s="1"/>
  <c r="H68" i="2"/>
  <c r="E68" i="1"/>
  <c r="G68" i="2" s="1"/>
  <c r="B68" i="1"/>
  <c r="B68" i="2" s="1"/>
  <c r="H67" i="2"/>
  <c r="E67" i="1"/>
  <c r="G67" i="2" s="1"/>
  <c r="B67" i="1"/>
  <c r="B67" i="2" s="1"/>
  <c r="H66" i="2"/>
  <c r="E66" i="1"/>
  <c r="G66" i="2" s="1"/>
  <c r="B66" i="1"/>
  <c r="B66" i="2" s="1"/>
  <c r="H65" i="2"/>
  <c r="E65" i="1"/>
  <c r="G65" i="2" s="1"/>
  <c r="B65" i="1"/>
  <c r="B65" i="2" s="1"/>
  <c r="H64" i="2"/>
  <c r="E64" i="1"/>
  <c r="G64" i="2" s="1"/>
  <c r="B64" i="1"/>
  <c r="B64" i="2" s="1"/>
  <c r="H63" i="2"/>
  <c r="E63" i="1"/>
  <c r="G63" i="2" s="1"/>
  <c r="B63" i="1"/>
  <c r="B63" i="2" s="1"/>
  <c r="H62" i="2"/>
  <c r="E62" i="1"/>
  <c r="G62" i="2" s="1"/>
  <c r="B62" i="1"/>
  <c r="B62" i="2" s="1"/>
  <c r="H61" i="2"/>
  <c r="E61" i="1"/>
  <c r="G61" i="2" s="1"/>
  <c r="B61" i="1"/>
  <c r="B61" i="2" s="1"/>
  <c r="H60" i="2"/>
  <c r="E60" i="1"/>
  <c r="G60" i="2" s="1"/>
  <c r="B60" i="1"/>
  <c r="B60" i="2" s="1"/>
  <c r="H59" i="2"/>
  <c r="E59" i="1"/>
  <c r="G59" i="2" s="1"/>
  <c r="B59" i="1"/>
  <c r="B59" i="2" s="1"/>
  <c r="H58" i="2"/>
  <c r="E58" i="1"/>
  <c r="G58" i="2" s="1"/>
  <c r="B58" i="1"/>
  <c r="B58" i="2" s="1"/>
  <c r="H57" i="2"/>
  <c r="E57" i="1"/>
  <c r="G57" i="2" s="1"/>
  <c r="B57" i="1"/>
  <c r="B57" i="2" s="1"/>
  <c r="H56" i="2"/>
  <c r="E56" i="1"/>
  <c r="G56" i="2" s="1"/>
  <c r="B56" i="1"/>
  <c r="B56" i="2" s="1"/>
  <c r="H55" i="2"/>
  <c r="E55" i="1"/>
  <c r="G55" i="2" s="1"/>
  <c r="B55" i="1"/>
  <c r="B55" i="2" s="1"/>
  <c r="H54" i="2"/>
  <c r="E54" i="1"/>
  <c r="G54" i="2" s="1"/>
  <c r="B54" i="1"/>
  <c r="B54" i="2" s="1"/>
  <c r="H53" i="2"/>
  <c r="E53" i="1"/>
  <c r="G53" i="2" s="1"/>
  <c r="B53" i="1"/>
  <c r="B53" i="2" s="1"/>
  <c r="H52" i="2"/>
  <c r="E52" i="1"/>
  <c r="G52" i="2" s="1"/>
  <c r="B52" i="1"/>
  <c r="B52" i="2" s="1"/>
  <c r="H51" i="2"/>
  <c r="E51" i="1"/>
  <c r="G51" i="2" s="1"/>
  <c r="B51" i="1"/>
  <c r="B51" i="2" s="1"/>
  <c r="H50" i="2"/>
  <c r="E50" i="1"/>
  <c r="G50" i="2" s="1"/>
  <c r="B50" i="1"/>
  <c r="B50" i="2" s="1"/>
  <c r="H49" i="2"/>
  <c r="E49" i="1"/>
  <c r="G49" i="2" s="1"/>
  <c r="B49" i="1"/>
  <c r="B49" i="2" s="1"/>
  <c r="H48" i="2"/>
  <c r="E48" i="1"/>
  <c r="G48" i="2" s="1"/>
  <c r="B48" i="1"/>
  <c r="B48" i="2" s="1"/>
  <c r="H47" i="2"/>
  <c r="E47" i="1"/>
  <c r="G47" i="2" s="1"/>
  <c r="B47" i="1"/>
  <c r="B47" i="2" s="1"/>
  <c r="H46" i="2"/>
  <c r="E46" i="1"/>
  <c r="G46" i="2" s="1"/>
  <c r="B46" i="1"/>
  <c r="B46" i="2" s="1"/>
  <c r="H45" i="2"/>
  <c r="E45" i="1"/>
  <c r="G45" i="2" s="1"/>
  <c r="B45" i="1"/>
  <c r="B45" i="2" s="1"/>
  <c r="H44" i="2"/>
  <c r="E44" i="1"/>
  <c r="G44" i="2" s="1"/>
  <c r="B44" i="1"/>
  <c r="B44" i="2" s="1"/>
  <c r="H43" i="2"/>
  <c r="E43" i="1"/>
  <c r="G43" i="2" s="1"/>
  <c r="B43" i="1"/>
  <c r="B43" i="2" s="1"/>
  <c r="H42" i="2"/>
  <c r="E42" i="1"/>
  <c r="G42" i="2" s="1"/>
  <c r="B42" i="1"/>
  <c r="B42" i="2" s="1"/>
  <c r="H41" i="2"/>
  <c r="E41" i="1"/>
  <c r="G41" i="2" s="1"/>
  <c r="B41" i="1"/>
  <c r="B41" i="2" s="1"/>
  <c r="H40" i="2"/>
  <c r="E40" i="1"/>
  <c r="G40" i="2" s="1"/>
  <c r="B40" i="1"/>
  <c r="B40" i="2" s="1"/>
  <c r="H39" i="2"/>
  <c r="E39" i="1"/>
  <c r="G39" i="2" s="1"/>
  <c r="B39" i="1"/>
  <c r="B39" i="2" s="1"/>
  <c r="H38" i="2"/>
  <c r="E38" i="1"/>
  <c r="G38" i="2" s="1"/>
  <c r="B38" i="1"/>
  <c r="B38" i="2" s="1"/>
  <c r="H37" i="2"/>
  <c r="E37" i="1"/>
  <c r="G37" i="2" s="1"/>
  <c r="B37" i="1"/>
  <c r="B37" i="2" s="1"/>
  <c r="H36" i="2"/>
  <c r="E36" i="1"/>
  <c r="G36" i="2" s="1"/>
  <c r="B36" i="1"/>
  <c r="B36" i="2" s="1"/>
  <c r="H35" i="2"/>
  <c r="E35" i="1"/>
  <c r="G35" i="2" s="1"/>
  <c r="B35" i="1"/>
  <c r="B35" i="2" s="1"/>
  <c r="H34" i="2"/>
  <c r="E34" i="1"/>
  <c r="G34" i="2" s="1"/>
  <c r="B34" i="1"/>
  <c r="B34" i="2" s="1"/>
  <c r="H33" i="2"/>
  <c r="E33" i="1"/>
  <c r="G33" i="2" s="1"/>
  <c r="B33" i="1"/>
  <c r="B33" i="2" s="1"/>
  <c r="H32" i="2"/>
  <c r="E32" i="1"/>
  <c r="G32" i="2" s="1"/>
  <c r="B32" i="1"/>
  <c r="B32" i="2" s="1"/>
  <c r="H31" i="2"/>
  <c r="E31" i="1"/>
  <c r="G31" i="2" s="1"/>
  <c r="B31" i="1"/>
  <c r="B31" i="2" s="1"/>
  <c r="H30" i="2"/>
  <c r="E30" i="1"/>
  <c r="G30" i="2" s="1"/>
  <c r="B30" i="1"/>
  <c r="B30" i="2" s="1"/>
  <c r="H29" i="2"/>
  <c r="E29" i="1"/>
  <c r="G29" i="2" s="1"/>
  <c r="B29" i="1"/>
  <c r="B29" i="2" s="1"/>
  <c r="H28" i="2"/>
  <c r="E28" i="1"/>
  <c r="G28" i="2" s="1"/>
  <c r="B28" i="1"/>
  <c r="B28" i="2" s="1"/>
  <c r="H27" i="2"/>
  <c r="E27" i="1"/>
  <c r="G27" i="2" s="1"/>
  <c r="B27" i="1"/>
  <c r="B27" i="2" s="1"/>
  <c r="H26" i="2"/>
  <c r="E26" i="1"/>
  <c r="G26" i="2" s="1"/>
  <c r="B26" i="1"/>
  <c r="B26" i="2" s="1"/>
  <c r="H25" i="2"/>
  <c r="E25" i="1"/>
  <c r="G25" i="2" s="1"/>
  <c r="B25" i="1"/>
  <c r="B25" i="2" s="1"/>
  <c r="B24" i="2"/>
  <c r="B23" i="2"/>
  <c r="B22" i="2"/>
  <c r="B21" i="2"/>
  <c r="B20" i="2"/>
  <c r="B19" i="2"/>
  <c r="B18" i="2"/>
  <c r="B17" i="2"/>
  <c r="B16" i="2"/>
  <c r="B15" i="2"/>
  <c r="B14" i="2"/>
  <c r="B13" i="2"/>
  <c r="B12" i="2"/>
  <c r="B11" i="2"/>
  <c r="B10" i="2"/>
  <c r="B9" i="2"/>
  <c r="B8" i="2"/>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H7" i="2"/>
  <c r="B7" i="2"/>
  <c r="H77" i="3"/>
  <c r="E77" i="3"/>
  <c r="D77" i="3"/>
  <c r="H76" i="3"/>
  <c r="E76" i="3"/>
  <c r="D76" i="3"/>
  <c r="H75" i="3"/>
  <c r="E75" i="3"/>
  <c r="D75" i="3"/>
  <c r="H74" i="3"/>
  <c r="E74" i="3"/>
  <c r="D74" i="3"/>
  <c r="H73" i="3"/>
  <c r="E73" i="3"/>
  <c r="D73" i="3"/>
  <c r="H72" i="3"/>
  <c r="E72" i="3"/>
  <c r="D72" i="3"/>
  <c r="H71" i="3"/>
  <c r="E71" i="3"/>
  <c r="D71" i="3"/>
  <c r="H70" i="3"/>
  <c r="E70" i="3"/>
  <c r="D70" i="3"/>
  <c r="H69" i="3"/>
  <c r="E69" i="3"/>
  <c r="D69" i="3"/>
  <c r="H68" i="3"/>
  <c r="E68" i="3"/>
  <c r="D68" i="3"/>
  <c r="H67" i="3"/>
  <c r="E67" i="3"/>
  <c r="D67" i="3"/>
  <c r="H66" i="3"/>
  <c r="E66" i="3"/>
  <c r="D66" i="3"/>
  <c r="H65" i="3"/>
  <c r="E65" i="3"/>
  <c r="D65" i="3"/>
  <c r="H64" i="3"/>
  <c r="E64" i="3"/>
  <c r="D64" i="3"/>
  <c r="H63" i="3"/>
  <c r="E63" i="3"/>
  <c r="D63" i="3"/>
  <c r="H62" i="3"/>
  <c r="E62" i="3"/>
  <c r="D62" i="3"/>
  <c r="H61" i="3"/>
  <c r="E61" i="3"/>
  <c r="D61" i="3"/>
  <c r="H60" i="3"/>
  <c r="E60" i="3"/>
  <c r="D60" i="3"/>
  <c r="H59" i="3"/>
  <c r="E59" i="3"/>
  <c r="D59" i="3"/>
  <c r="H58" i="3"/>
  <c r="E58" i="3"/>
  <c r="D58" i="3"/>
  <c r="H57" i="3"/>
  <c r="E57" i="3"/>
  <c r="D57" i="3"/>
  <c r="H56" i="3"/>
  <c r="E56" i="3"/>
  <c r="D56" i="3"/>
  <c r="H55" i="3"/>
  <c r="E55" i="3"/>
  <c r="D55" i="3"/>
  <c r="H54" i="3"/>
  <c r="E54" i="3"/>
  <c r="D54" i="3"/>
  <c r="H53" i="3"/>
  <c r="E53" i="3"/>
  <c r="D53" i="3"/>
  <c r="H52" i="3"/>
  <c r="E52" i="3"/>
  <c r="D52" i="3"/>
  <c r="H51" i="3"/>
  <c r="E51" i="3"/>
  <c r="D51" i="3"/>
  <c r="H50" i="3"/>
  <c r="E50" i="3"/>
  <c r="D50" i="3"/>
  <c r="H49" i="3"/>
  <c r="E49" i="3"/>
  <c r="D49" i="3"/>
  <c r="H48" i="3"/>
  <c r="E48" i="3"/>
  <c r="D48" i="3"/>
  <c r="H47" i="3"/>
  <c r="E47" i="3"/>
  <c r="D47" i="3"/>
  <c r="H46" i="3"/>
  <c r="E46" i="3"/>
  <c r="D46" i="3"/>
  <c r="H45" i="3"/>
  <c r="E45" i="3"/>
  <c r="D45" i="3"/>
  <c r="H44" i="3"/>
  <c r="E44" i="3"/>
  <c r="D44" i="3"/>
  <c r="H43" i="3"/>
  <c r="E43" i="3"/>
  <c r="D43" i="3"/>
  <c r="H42" i="3"/>
  <c r="E42" i="3"/>
  <c r="D42" i="3"/>
  <c r="H41" i="3"/>
  <c r="E41" i="3"/>
  <c r="D41" i="3"/>
  <c r="H40" i="3"/>
  <c r="E40" i="3"/>
  <c r="D40" i="3"/>
  <c r="H39" i="3"/>
  <c r="E39" i="3"/>
  <c r="D39" i="3"/>
  <c r="H38" i="3"/>
  <c r="E38" i="3"/>
  <c r="D38" i="3"/>
  <c r="H37" i="3"/>
  <c r="E37" i="3"/>
  <c r="D37" i="3"/>
  <c r="H36" i="3"/>
  <c r="E36" i="3"/>
  <c r="D36" i="3"/>
  <c r="H35" i="3"/>
  <c r="E35" i="3"/>
  <c r="D35" i="3"/>
  <c r="H34" i="3"/>
  <c r="E34" i="3"/>
  <c r="D34" i="3"/>
  <c r="H33" i="3"/>
  <c r="E33" i="3"/>
  <c r="D33" i="3"/>
  <c r="H32" i="3"/>
  <c r="E32" i="3"/>
  <c r="D32" i="3"/>
  <c r="H31" i="3"/>
  <c r="E31" i="3"/>
  <c r="D31" i="3"/>
  <c r="H30" i="3"/>
  <c r="E30" i="3"/>
  <c r="D30" i="3"/>
  <c r="H29" i="3"/>
  <c r="E29" i="3"/>
  <c r="D29" i="3"/>
  <c r="H28" i="3"/>
  <c r="E28" i="3"/>
  <c r="D28" i="3"/>
  <c r="H27" i="3"/>
  <c r="E27" i="3"/>
  <c r="D27" i="3"/>
  <c r="H26" i="3"/>
  <c r="E26" i="3"/>
  <c r="D26" i="3"/>
  <c r="H25" i="3"/>
  <c r="E25" i="3"/>
  <c r="D25" i="3"/>
  <c r="H24" i="3"/>
  <c r="E24" i="3"/>
  <c r="D24" i="3"/>
  <c r="H23" i="3"/>
  <c r="E23" i="3"/>
  <c r="D23" i="3"/>
  <c r="H22" i="3"/>
  <c r="E22" i="3"/>
  <c r="D22" i="3"/>
  <c r="H21" i="3"/>
  <c r="E21" i="3"/>
  <c r="D21" i="3"/>
  <c r="H20" i="3"/>
  <c r="E20" i="3"/>
  <c r="D20" i="3"/>
  <c r="H19" i="3"/>
  <c r="E19" i="3"/>
  <c r="D19" i="3"/>
  <c r="H18" i="3"/>
  <c r="E18" i="3"/>
  <c r="D18" i="3"/>
  <c r="H17" i="3"/>
  <c r="E17" i="3"/>
  <c r="D17" i="3"/>
  <c r="H16" i="3"/>
  <c r="E16" i="3"/>
  <c r="D16" i="3"/>
  <c r="H15" i="3"/>
  <c r="E15" i="3"/>
  <c r="D15" i="3"/>
  <c r="H14" i="3"/>
  <c r="E14" i="3"/>
  <c r="D14" i="3"/>
  <c r="H13" i="3"/>
  <c r="E13" i="3"/>
  <c r="D13" i="3"/>
  <c r="H12" i="3"/>
  <c r="E12" i="3"/>
  <c r="D12" i="3"/>
  <c r="H11" i="3"/>
  <c r="E11" i="3"/>
  <c r="D11" i="3"/>
  <c r="H10" i="3"/>
  <c r="E10" i="3"/>
  <c r="D10" i="3"/>
  <c r="H9" i="3"/>
  <c r="E9" i="3"/>
  <c r="D9" i="3"/>
  <c r="G7" i="2"/>
  <c r="E4" i="5"/>
  <c r="E4" i="1"/>
  <c r="H79" i="3" l="1"/>
  <c r="H8" i="3"/>
  <c r="D9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NK2</author>
    <author>matumoto</author>
  </authors>
  <commentList>
    <comment ref="C4" authorId="0" shapeId="0" xr:uid="{00000000-0006-0000-0000-00000100000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C8" authorId="0" shapeId="0" xr:uid="{00000000-0006-0000-0000-000002000000}">
      <text>
        <r>
          <rPr>
            <b/>
            <sz val="9"/>
            <color indexed="10"/>
            <rFont val="ＭＳ Ｐゴシック"/>
            <family val="3"/>
            <charset val="128"/>
          </rPr>
          <t>所属名</t>
        </r>
        <r>
          <rPr>
            <sz val="9"/>
            <color indexed="81"/>
            <rFont val="ＭＳ Ｐゴシック"/>
            <family val="3"/>
            <charset val="128"/>
          </rPr>
          <t xml:space="preserve">
　大会プログラムに記載されます。なるべく全角６文字以内でお願いします。</t>
        </r>
      </text>
    </comment>
    <comment ref="D8" authorId="0" shapeId="0" xr:uid="{00000000-0006-0000-0000-000003000000}">
      <text>
        <r>
          <rPr>
            <b/>
            <sz val="9"/>
            <color indexed="10"/>
            <rFont val="ＭＳ Ｐゴシック"/>
            <family val="3"/>
            <charset val="128"/>
          </rPr>
          <t>フリガナ</t>
        </r>
        <r>
          <rPr>
            <sz val="9"/>
            <color indexed="81"/>
            <rFont val="ＭＳ Ｐゴシック"/>
            <family val="3"/>
            <charset val="128"/>
          </rPr>
          <t xml:space="preserve">
　所属名のフリガナが自動表示されます。違う場合は半角ｶﾀｶﾅで直接入力してください。大型電光掲示板の表示に使用します。なるべく１２文字以内で入力して下さい。</t>
        </r>
      </text>
    </comment>
    <comment ref="E8" authorId="0" shapeId="0" xr:uid="{00000000-0006-0000-0000-00000400000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F8" authorId="0" shapeId="0" xr:uid="{00000000-0006-0000-0000-000005000000}">
      <text>
        <r>
          <rPr>
            <b/>
            <sz val="9"/>
            <color indexed="10"/>
            <rFont val="ＭＳ Ｐゴシック"/>
            <family val="3"/>
            <charset val="128"/>
          </rPr>
          <t>男子</t>
        </r>
        <r>
          <rPr>
            <sz val="9"/>
            <color indexed="81"/>
            <rFont val="ＭＳ Ｐゴシック"/>
            <family val="3"/>
            <charset val="128"/>
          </rPr>
          <t xml:space="preserve">
　男子名簿に登録した男子の参加競技者総数を自動表示します。</t>
        </r>
      </text>
    </comment>
    <comment ref="G8" authorId="0" shapeId="0" xr:uid="{00000000-0006-0000-0000-000006000000}">
      <text>
        <r>
          <rPr>
            <b/>
            <sz val="9"/>
            <color indexed="10"/>
            <rFont val="ＭＳ Ｐゴシック"/>
            <family val="3"/>
            <charset val="128"/>
          </rPr>
          <t>女子</t>
        </r>
        <r>
          <rPr>
            <sz val="9"/>
            <color indexed="81"/>
            <rFont val="ＭＳ Ｐゴシック"/>
            <family val="3"/>
            <charset val="128"/>
          </rPr>
          <t xml:space="preserve">
　女子名簿に登録した女子の参加競技者総数を自動表示します</t>
        </r>
      </text>
    </comment>
    <comment ref="H8" authorId="0" shapeId="0" xr:uid="{00000000-0006-0000-0000-000007000000}">
      <text>
        <r>
          <rPr>
            <b/>
            <sz val="9"/>
            <color indexed="10"/>
            <rFont val="ＭＳ Ｐゴシック"/>
            <family val="3"/>
            <charset val="128"/>
          </rPr>
          <t>計</t>
        </r>
        <r>
          <rPr>
            <sz val="9"/>
            <color indexed="81"/>
            <rFont val="ＭＳ Ｐゴシック"/>
            <family val="3"/>
            <charset val="128"/>
          </rPr>
          <t xml:space="preserve">
　男女の合計を自動表示します。</t>
        </r>
      </text>
    </comment>
    <comment ref="C87" authorId="1" shapeId="0" xr:uid="{00000000-0006-0000-0000-000008000000}">
      <text>
        <r>
          <rPr>
            <sz val="9"/>
            <color indexed="81"/>
            <rFont val="ＭＳ Ｐゴシック"/>
            <family val="3"/>
            <charset val="128"/>
          </rPr>
          <t>記録の確認などで連絡がつくようにしてください。</t>
        </r>
      </text>
    </comment>
    <comment ref="C88" authorId="1" shapeId="0" xr:uid="{00000000-0006-0000-0000-000009000000}">
      <text>
        <r>
          <rPr>
            <sz val="9"/>
            <color indexed="81"/>
            <rFont val="ＭＳ Ｐゴシック"/>
            <family val="3"/>
            <charset val="128"/>
          </rPr>
          <t>記録の確認などで連絡がつくようにしてください。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NK2</author>
    <author>matumoto</author>
    <author>Shirane</author>
    <author>matsu-k</author>
  </authors>
  <commentList>
    <comment ref="B7" authorId="0" shapeId="0" xr:uid="{00000000-0006-0000-0100-000001000000}">
      <text>
        <r>
          <rPr>
            <b/>
            <sz val="12"/>
            <color indexed="10"/>
            <rFont val="ＭＳ Ｐゴシック"/>
            <family val="3"/>
            <charset val="128"/>
          </rPr>
          <t>所属名</t>
        </r>
        <r>
          <rPr>
            <sz val="12"/>
            <color indexed="81"/>
            <rFont val="ＭＳ Ｐゴシック"/>
            <family val="3"/>
            <charset val="128"/>
          </rPr>
          <t xml:space="preserve">
　セルをクリックすると▼が表示されます。この▼をクリックして、所属名一覧シートで入力した所属名を選択します。間違って選択したときは、再度選択し直すか、Deleteキーで削除します。</t>
        </r>
      </text>
    </comment>
    <comment ref="D7" authorId="1" shapeId="0" xr:uid="{00000000-0006-0000-0100-000002000000}">
      <text>
        <r>
          <rPr>
            <b/>
            <sz val="9"/>
            <color indexed="81"/>
            <rFont val="MS P ゴシック"/>
            <family val="3"/>
            <charset val="128"/>
          </rPr>
          <t>学連登録者のみ地区番号を選択してください。</t>
        </r>
      </text>
    </comment>
    <comment ref="E7" authorId="0" shapeId="0" xr:uid="{00000000-0006-0000-0100-00000300000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xr:uid="{00000000-0006-0000-0100-000004000000}">
      <text>
        <r>
          <rPr>
            <b/>
            <sz val="12"/>
            <color indexed="10"/>
            <rFont val="ＭＳ Ｐゴシック"/>
            <family val="3"/>
            <charset val="128"/>
          </rPr>
          <t>選手名</t>
        </r>
        <r>
          <rPr>
            <sz val="12"/>
            <color indexed="81"/>
            <rFont val="ＭＳ Ｐゴシック"/>
            <family val="3"/>
            <charset val="128"/>
          </rPr>
          <t xml:space="preserve">
　競技者名を全角６文字で入力します。名前が６文字に満たない場合は、姓と名の間に全角の空白を入れて６文字にします。氏名が６文字以上の場合は空白は入れません。</t>
        </r>
      </text>
    </comment>
    <comment ref="G7" authorId="0" shapeId="0" xr:uid="{00000000-0006-0000-0100-000005000000}">
      <text>
        <r>
          <rPr>
            <b/>
            <sz val="12"/>
            <color indexed="10"/>
            <rFont val="ＭＳ Ｐゴシック"/>
            <family val="3"/>
            <charset val="128"/>
          </rPr>
          <t>ﾌﾘｶﾞﾅ</t>
        </r>
        <r>
          <rPr>
            <sz val="12"/>
            <color indexed="81"/>
            <rFont val="ＭＳ Ｐゴシック"/>
            <family val="3"/>
            <charset val="128"/>
          </rPr>
          <t xml:space="preserve">
　自動入力されます。もし表示されたﾌﾘｶﾞﾅが実際の読みと異なる場合は、直接入力して下さい。半角ｶﾀｶﾅで入力できるように設定しています。姓と名の間に半角の空白を</t>
        </r>
        <r>
          <rPr>
            <sz val="12"/>
            <color indexed="10"/>
            <rFont val="ＭＳ Ｐゴシック"/>
            <family val="3"/>
            <charset val="128"/>
          </rPr>
          <t>１つ以上</t>
        </r>
        <r>
          <rPr>
            <sz val="12"/>
            <color indexed="81"/>
            <rFont val="ＭＳ Ｐゴシック"/>
            <family val="3"/>
            <charset val="128"/>
          </rPr>
          <t>入れます。</t>
        </r>
      </text>
    </comment>
    <comment ref="I7" authorId="0" shapeId="0" xr:uid="{00000000-0006-0000-0100-00000600000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t>
        </r>
        <r>
          <rPr>
            <sz val="12"/>
            <color indexed="81"/>
            <rFont val="ＭＳ Ｐゴシック"/>
            <family val="3"/>
            <charset val="128"/>
          </rPr>
          <t>入れます。
例：KAWAMURA Yasuhiro</t>
        </r>
      </text>
    </comment>
    <comment ref="J7" authorId="0" shapeId="0" xr:uid="{00000000-0006-0000-0100-00000700000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xr:uid="{00000000-0006-0000-0100-00000800000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2" shapeId="0" xr:uid="{00000000-0006-0000-0100-000009000000}">
      <text>
        <r>
          <rPr>
            <b/>
            <sz val="12"/>
            <color indexed="10"/>
            <rFont val="ＭＳ Ｐゴシック"/>
            <family val="3"/>
            <charset val="128"/>
          </rPr>
          <t>生年</t>
        </r>
        <r>
          <rPr>
            <sz val="12"/>
            <color indexed="81"/>
            <rFont val="ＭＳ Ｐゴシック"/>
            <family val="3"/>
            <charset val="128"/>
          </rPr>
          <t xml:space="preserve">
　半角数字で、西暦を入力します。</t>
        </r>
        <r>
          <rPr>
            <sz val="9"/>
            <color indexed="81"/>
            <rFont val="ＭＳ Ｐゴシック"/>
            <family val="3"/>
            <charset val="128"/>
          </rPr>
          <t xml:space="preserve">
</t>
        </r>
      </text>
    </comment>
    <comment ref="N7" authorId="2" shapeId="0" xr:uid="{00000000-0006-0000-0100-00000A00000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O7" authorId="3" shapeId="0" xr:uid="{00000000-0006-0000-0100-00000B00000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R7" authorId="0" shapeId="0" xr:uid="{00000000-0006-0000-0100-00000C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S7" authorId="0" shapeId="0" xr:uid="{00000000-0006-0000-0100-00000D000000}">
      <text>
        <r>
          <rPr>
            <b/>
            <sz val="12"/>
            <color indexed="10"/>
            <rFont val="ＭＳ Ｐゴシック"/>
            <family val="3"/>
            <charset val="128"/>
          </rPr>
          <t>記録</t>
        </r>
        <r>
          <rPr>
            <sz val="12"/>
            <color indexed="81"/>
            <rFont val="ＭＳ Ｐゴシック"/>
            <family val="3"/>
            <charset val="128"/>
          </rPr>
          <t xml:space="preserve">
　公認記録を半角数字で入力します。分と秒の区切り記号は共に「．（ドット）」、距離は「m」です。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T7" authorId="0" shapeId="0" xr:uid="{00000000-0006-0000-0100-00000E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V7" authorId="0" shapeId="0" xr:uid="{00000000-0006-0000-0100-00000F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NK2</author>
    <author>Shirane</author>
    <author>matsu-k</author>
  </authors>
  <commentList>
    <comment ref="B7" authorId="0" shapeId="0" xr:uid="{00000000-0006-0000-0200-000001000000}">
      <text>
        <r>
          <rPr>
            <b/>
            <sz val="12"/>
            <color indexed="10"/>
            <rFont val="ＭＳ Ｐゴシック"/>
            <family val="3"/>
            <charset val="128"/>
          </rPr>
          <t>所属名</t>
        </r>
        <r>
          <rPr>
            <sz val="12"/>
            <color indexed="81"/>
            <rFont val="ＭＳ Ｐゴシック"/>
            <family val="3"/>
            <charset val="128"/>
          </rPr>
          <t xml:space="preserve">
　競技者名を入力すると自動で表示されるので、基本的に直接入力の必要はありません。基本情報で入力されたものと一致していることを確認してください。
</t>
        </r>
      </text>
    </comment>
    <comment ref="C7" authorId="0" shapeId="0" xr:uid="{00000000-0006-0000-0200-00000200000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D7" authorId="0" shapeId="0" xr:uid="{00000000-0006-0000-0200-000003000000}">
      <text>
        <r>
          <rPr>
            <b/>
            <sz val="12"/>
            <color indexed="10"/>
            <rFont val="ＭＳ Ｐゴシック"/>
            <family val="3"/>
            <charset val="128"/>
          </rPr>
          <t>選手名</t>
        </r>
        <r>
          <rPr>
            <sz val="12"/>
            <color indexed="81"/>
            <rFont val="ＭＳ Ｐゴシック"/>
            <family val="3"/>
            <charset val="128"/>
          </rPr>
          <t xml:space="preserve">
　競技者名を全角で入力します。姓と名の間は全角で1文字空けてください。</t>
        </r>
      </text>
    </comment>
    <comment ref="E7" authorId="0" shapeId="0" xr:uid="{00000000-0006-0000-0200-000004000000}">
      <text>
        <r>
          <rPr>
            <b/>
            <sz val="12"/>
            <color indexed="10"/>
            <rFont val="ＭＳ Ｐゴシック"/>
            <family val="3"/>
            <charset val="128"/>
          </rPr>
          <t>ﾌﾘｶﾞﾅ</t>
        </r>
        <r>
          <rPr>
            <sz val="12"/>
            <color indexed="81"/>
            <rFont val="ＭＳ Ｐゴシック"/>
            <family val="3"/>
            <charset val="128"/>
          </rPr>
          <t xml:space="preserve">
　自動入力されます。もし表示されたﾌﾘｶﾞﾅが実際の読みと異なる場合は、直接入力して下さい。半角ｶﾀｶﾅで入力できるように設定しています。姓と名の間に半角の空白を</t>
        </r>
        <r>
          <rPr>
            <sz val="12"/>
            <color indexed="10"/>
            <rFont val="ＭＳ Ｐゴシック"/>
            <family val="3"/>
            <charset val="128"/>
          </rPr>
          <t>１つ以上</t>
        </r>
        <r>
          <rPr>
            <sz val="12"/>
            <color indexed="81"/>
            <rFont val="ＭＳ Ｐゴシック"/>
            <family val="3"/>
            <charset val="128"/>
          </rPr>
          <t>入れます。</t>
        </r>
      </text>
    </comment>
    <comment ref="F7" authorId="0" shapeId="0" xr:uid="{00000000-0006-0000-0200-00000500000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t>
        </r>
        <r>
          <rPr>
            <sz val="12"/>
            <color indexed="81"/>
            <rFont val="ＭＳ Ｐゴシック"/>
            <family val="3"/>
            <charset val="128"/>
          </rPr>
          <t>入れます。
例：KAWAMURA Yasuhiro</t>
        </r>
      </text>
    </comment>
    <comment ref="G7" authorId="0" shapeId="0" xr:uid="{00000000-0006-0000-0200-00000600000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I7" authorId="0" shapeId="0" xr:uid="{00000000-0006-0000-0200-00000700000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J7" authorId="1" shapeId="0" xr:uid="{00000000-0006-0000-0200-000008000000}">
      <text>
        <r>
          <rPr>
            <b/>
            <sz val="12"/>
            <color indexed="10"/>
            <rFont val="ＭＳ Ｐゴシック"/>
            <family val="3"/>
            <charset val="128"/>
          </rPr>
          <t>生年</t>
        </r>
        <r>
          <rPr>
            <sz val="12"/>
            <color indexed="81"/>
            <rFont val="ＭＳ Ｐゴシック"/>
            <family val="3"/>
            <charset val="128"/>
          </rPr>
          <t xml:space="preserve">
　半角数字で、西暦を入力します。</t>
        </r>
        <r>
          <rPr>
            <sz val="9"/>
            <color indexed="81"/>
            <rFont val="ＭＳ Ｐゴシック"/>
            <family val="3"/>
            <charset val="128"/>
          </rPr>
          <t xml:space="preserve">
</t>
        </r>
      </text>
    </comment>
    <comment ref="K7" authorId="1" shapeId="0" xr:uid="{00000000-0006-0000-0200-00000900000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L7" authorId="2" shapeId="0" xr:uid="{00000000-0006-0000-0200-00000A00000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N7" authorId="0" shapeId="0" xr:uid="{00000000-0006-0000-0200-00000B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O7" authorId="0" shapeId="0" xr:uid="{00000000-0006-0000-0200-00000C000000}">
      <text>
        <r>
          <rPr>
            <b/>
            <sz val="12"/>
            <color indexed="10"/>
            <rFont val="ＭＳ Ｐゴシック"/>
            <family val="3"/>
            <charset val="128"/>
          </rPr>
          <t>記録</t>
        </r>
        <r>
          <rPr>
            <sz val="12"/>
            <color indexed="81"/>
            <rFont val="ＭＳ Ｐゴシック"/>
            <family val="3"/>
            <charset val="128"/>
          </rPr>
          <t xml:space="preserve">
　公認記録を半角数字で入力します。
分の記号は「:（コロン）」その他は、「.(ドット)」です。
例えば、
　１２秒３５は　　12.35
　１５分３５秒８７は　　15:35.87
　４５ｍ２３は　　45.23
 と入力します。
</t>
        </r>
        <r>
          <rPr>
            <sz val="12"/>
            <color indexed="10"/>
            <rFont val="ＭＳ Ｐゴシック"/>
            <family val="3"/>
            <charset val="128"/>
          </rPr>
          <t>400m、400mHについては　　59.22または1:05.24のように入力します。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NK2</author>
    <author>Shirane</author>
    <author>matsu-k</author>
  </authors>
  <commentList>
    <comment ref="B7" authorId="0" shapeId="0" xr:uid="{00000000-0006-0000-0300-000001000000}">
      <text>
        <r>
          <rPr>
            <b/>
            <sz val="12"/>
            <color indexed="10"/>
            <rFont val="ＭＳ Ｐゴシック"/>
            <family val="3"/>
            <charset val="128"/>
          </rPr>
          <t>所属名</t>
        </r>
        <r>
          <rPr>
            <sz val="12"/>
            <color indexed="81"/>
            <rFont val="ＭＳ Ｐゴシック"/>
            <family val="3"/>
            <charset val="128"/>
          </rPr>
          <t xml:space="preserve">
　競技者名を入力すると自動で表示されるので、基本的に直接入力の必要はありません。基本情報で入力されたものと一致していることを確認してください。
</t>
        </r>
      </text>
    </comment>
    <comment ref="C7" authorId="0" shapeId="0" xr:uid="{00000000-0006-0000-0300-00000200000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D7" authorId="0" shapeId="0" xr:uid="{00000000-0006-0000-0300-000003000000}">
      <text>
        <r>
          <rPr>
            <b/>
            <sz val="12"/>
            <color indexed="10"/>
            <rFont val="ＭＳ Ｐゴシック"/>
            <family val="3"/>
            <charset val="128"/>
          </rPr>
          <t>選手名</t>
        </r>
        <r>
          <rPr>
            <sz val="12"/>
            <color indexed="81"/>
            <rFont val="ＭＳ Ｐゴシック"/>
            <family val="3"/>
            <charset val="128"/>
          </rPr>
          <t xml:space="preserve">
　競技者名を全角で入力します。姓と名の間は全角で1文字空けてください。</t>
        </r>
      </text>
    </comment>
    <comment ref="E7" authorId="0" shapeId="0" xr:uid="{00000000-0006-0000-0300-000004000000}">
      <text>
        <r>
          <rPr>
            <b/>
            <sz val="12"/>
            <color indexed="10"/>
            <rFont val="ＭＳ Ｐゴシック"/>
            <family val="3"/>
            <charset val="128"/>
          </rPr>
          <t>ﾌﾘｶﾞﾅ</t>
        </r>
        <r>
          <rPr>
            <sz val="12"/>
            <color indexed="81"/>
            <rFont val="ＭＳ Ｐゴシック"/>
            <family val="3"/>
            <charset val="128"/>
          </rPr>
          <t xml:space="preserve">
　自動入力します。もし表示されたﾌﾘｶﾞﾅが実際の読みと異なる場合は、直接入力して下さい。半角ｶﾀｶﾅで入力できるように設定しています。姓と名の間に半角の空白を</t>
        </r>
        <r>
          <rPr>
            <sz val="12"/>
            <color indexed="10"/>
            <rFont val="ＭＳ Ｐゴシック"/>
            <family val="3"/>
            <charset val="128"/>
          </rPr>
          <t>１つ以上</t>
        </r>
        <r>
          <rPr>
            <sz val="12"/>
            <color indexed="81"/>
            <rFont val="ＭＳ Ｐゴシック"/>
            <family val="3"/>
            <charset val="128"/>
          </rPr>
          <t>入れます。</t>
        </r>
      </text>
    </comment>
    <comment ref="F7" authorId="0" shapeId="0" xr:uid="{00000000-0006-0000-0300-00000500000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t>
        </r>
        <r>
          <rPr>
            <sz val="12"/>
            <color indexed="81"/>
            <rFont val="ＭＳ Ｐゴシック"/>
            <family val="3"/>
            <charset val="128"/>
          </rPr>
          <t>入れます。
例：KAWAMURA Yasuhiro</t>
        </r>
      </text>
    </comment>
    <comment ref="G7" authorId="0" shapeId="0" xr:uid="{00000000-0006-0000-0300-00000600000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I7" authorId="0" shapeId="0" xr:uid="{00000000-0006-0000-0300-00000700000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J7" authorId="1" shapeId="0" xr:uid="{00000000-0006-0000-0300-000008000000}">
      <text>
        <r>
          <rPr>
            <b/>
            <sz val="12"/>
            <color indexed="10"/>
            <rFont val="ＭＳ Ｐゴシック"/>
            <family val="3"/>
            <charset val="128"/>
          </rPr>
          <t>生年</t>
        </r>
        <r>
          <rPr>
            <sz val="12"/>
            <color indexed="81"/>
            <rFont val="ＭＳ Ｐゴシック"/>
            <family val="3"/>
            <charset val="128"/>
          </rPr>
          <t xml:space="preserve">
　半角数字で、西暦を入力します。</t>
        </r>
        <r>
          <rPr>
            <sz val="9"/>
            <color indexed="81"/>
            <rFont val="ＭＳ Ｐゴシック"/>
            <family val="3"/>
            <charset val="128"/>
          </rPr>
          <t xml:space="preserve">
</t>
        </r>
      </text>
    </comment>
    <comment ref="K7" authorId="1" shapeId="0" xr:uid="{00000000-0006-0000-0300-00000900000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L7" authorId="2" shapeId="0" xr:uid="{00000000-0006-0000-0300-00000A00000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N7" authorId="0" shapeId="0" xr:uid="{00000000-0006-0000-0300-00000B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O7" authorId="0" shapeId="0" xr:uid="{00000000-0006-0000-0300-00000C000000}">
      <text>
        <r>
          <rPr>
            <b/>
            <sz val="12"/>
            <color indexed="10"/>
            <rFont val="ＭＳ Ｐゴシック"/>
            <family val="3"/>
            <charset val="128"/>
          </rPr>
          <t>記録</t>
        </r>
        <r>
          <rPr>
            <sz val="12"/>
            <color indexed="10"/>
            <rFont val="ＭＳ Ｐゴシック"/>
            <family val="3"/>
            <charset val="128"/>
          </rPr>
          <t xml:space="preserve">
</t>
        </r>
        <r>
          <rPr>
            <sz val="12"/>
            <color indexed="8"/>
            <rFont val="ＭＳ Ｐゴシック"/>
            <family val="3"/>
            <charset val="128"/>
          </rPr>
          <t>　公認記録を半角数字で入力します。
分の記号は「:（コロン）」その他は、「.(ドット)」です。
例えば、
　１２秒３５は　　12.35
　１５分３５秒８７は　　15:35.87
　４５ｍ２３は　　45.23
 と入力します。</t>
        </r>
        <r>
          <rPr>
            <sz val="12"/>
            <color indexed="10"/>
            <rFont val="ＭＳ Ｐゴシック"/>
            <family val="3"/>
            <charset val="128"/>
          </rPr>
          <t xml:space="preserve">
400m、400mHについては　　59.22または1:05.24のように入力します。</t>
        </r>
      </text>
    </comment>
  </commentList>
</comments>
</file>

<file path=xl/sharedStrings.xml><?xml version="1.0" encoding="utf-8"?>
<sst xmlns="http://schemas.openxmlformats.org/spreadsheetml/2006/main" count="671" uniqueCount="416">
  <si>
    <t>競技者NO</t>
  </si>
  <si>
    <t>所属コード1</t>
  </si>
  <si>
    <t>所属コード2</t>
  </si>
  <si>
    <t>ナンバー</t>
  </si>
  <si>
    <t>ナンバー2</t>
  </si>
  <si>
    <t>競技者名</t>
  </si>
  <si>
    <t>競技者名カナ</t>
  </si>
  <si>
    <t>競技者名略称</t>
  </si>
  <si>
    <t>性別</t>
  </si>
  <si>
    <t>学年</t>
  </si>
  <si>
    <t>生年</t>
  </si>
  <si>
    <t>月日</t>
  </si>
  <si>
    <t>個人所属地名</t>
  </si>
  <si>
    <t>陸連コード</t>
  </si>
  <si>
    <t>参加競技-競技コード1</t>
  </si>
  <si>
    <t>参加競技-自己記録1</t>
  </si>
  <si>
    <t>参加競技-オープン参加FLG1</t>
  </si>
  <si>
    <t>参加競技-記録FLG1</t>
  </si>
  <si>
    <t>参加競技-競技コード2</t>
  </si>
  <si>
    <t>参加競技-自己記録2</t>
  </si>
  <si>
    <t>参加競技-オープン参加FLG2</t>
  </si>
  <si>
    <t>参加競技-記録FLG2</t>
  </si>
  <si>
    <t>参加競技-競技コード3</t>
  </si>
  <si>
    <t>参加競技-自己記録3</t>
  </si>
  <si>
    <t>参加競技-オープン参加FLG3</t>
  </si>
  <si>
    <t>参加競技-記録FLG3</t>
  </si>
  <si>
    <t>参加競技-競技コード4</t>
  </si>
  <si>
    <t>参加競技-自己記録4</t>
  </si>
  <si>
    <t>参加競技-オープン参加FLG4</t>
  </si>
  <si>
    <t>参加競技-記録FLG4</t>
  </si>
  <si>
    <t>参加競技-競技コード5</t>
  </si>
  <si>
    <t>参加競技-自己記録5</t>
  </si>
  <si>
    <t>参加競技-オープン参加FLG5</t>
  </si>
  <si>
    <t>参加競技-記録FLG5</t>
  </si>
  <si>
    <t>島根</t>
  </si>
  <si>
    <t>ナンバー</t>
    <phoneticPr fontId="1"/>
  </si>
  <si>
    <t>【管理者用】このシートは、絶対に変更しないでください。</t>
    <rPh sb="1" eb="4">
      <t>カンリシャ</t>
    </rPh>
    <rPh sb="4" eb="5">
      <t>ヨウ</t>
    </rPh>
    <rPh sb="13" eb="15">
      <t>ゼッタイ</t>
    </rPh>
    <rPh sb="16" eb="18">
      <t>ヘンコウ</t>
    </rPh>
    <phoneticPr fontId="4"/>
  </si>
  <si>
    <t>大会名</t>
    <rPh sb="0" eb="2">
      <t>タイカイ</t>
    </rPh>
    <rPh sb="2" eb="3">
      <t>メイ</t>
    </rPh>
    <phoneticPr fontId="4"/>
  </si>
  <si>
    <t>参加競技コードの設定</t>
    <rPh sb="0" eb="2">
      <t>サンカ</t>
    </rPh>
    <rPh sb="2" eb="4">
      <t>キョウギ</t>
    </rPh>
    <rPh sb="8" eb="10">
      <t>セッテイ</t>
    </rPh>
    <phoneticPr fontId="4"/>
  </si>
  <si>
    <t>【男子】</t>
    <rPh sb="1" eb="3">
      <t>ダンシ</t>
    </rPh>
    <phoneticPr fontId="4"/>
  </si>
  <si>
    <t>【女子】</t>
    <rPh sb="1" eb="3">
      <t>ジョシ</t>
    </rPh>
    <phoneticPr fontId="4"/>
  </si>
  <si>
    <t>リレー以外</t>
    <rPh sb="3" eb="5">
      <t>イガイ</t>
    </rPh>
    <phoneticPr fontId="4"/>
  </si>
  <si>
    <t>リレー</t>
    <phoneticPr fontId="4"/>
  </si>
  <si>
    <t>都道府県名</t>
    <rPh sb="0" eb="4">
      <t>トドウフケン</t>
    </rPh>
    <rPh sb="4" eb="5">
      <t>メイ</t>
    </rPh>
    <phoneticPr fontId="4"/>
  </si>
  <si>
    <t>北海道</t>
  </si>
  <si>
    <t>神奈川</t>
  </si>
  <si>
    <t>選手参加人数一覧表</t>
    <rPh sb="0" eb="2">
      <t>センシュ</t>
    </rPh>
    <rPh sb="2" eb="4">
      <t>サンカ</t>
    </rPh>
    <rPh sb="4" eb="6">
      <t>ニンズウ</t>
    </rPh>
    <rPh sb="6" eb="9">
      <t>イチランヒョウ</t>
    </rPh>
    <phoneticPr fontId="4"/>
  </si>
  <si>
    <t>番号</t>
    <rPh sb="0" eb="2">
      <t>バンゴウ</t>
    </rPh>
    <phoneticPr fontId="4"/>
  </si>
  <si>
    <t>計</t>
    <rPh sb="0" eb="1">
      <t>ケイ</t>
    </rPh>
    <phoneticPr fontId="4"/>
  </si>
  <si>
    <t>チェックシート</t>
    <phoneticPr fontId="4"/>
  </si>
  <si>
    <t>ナンバーの入力</t>
    <rPh sb="5" eb="7">
      <t>ニュウリョク</t>
    </rPh>
    <phoneticPr fontId="4"/>
  </si>
  <si>
    <t>公認記録の入力</t>
    <rPh sb="0" eb="2">
      <t>コウニン</t>
    </rPh>
    <rPh sb="2" eb="4">
      <t>キロク</t>
    </rPh>
    <rPh sb="5" eb="7">
      <t>ニュウリョク</t>
    </rPh>
    <phoneticPr fontId="4"/>
  </si>
  <si>
    <t>連絡担当者氏名：</t>
    <rPh sb="0" eb="2">
      <t>レンラク</t>
    </rPh>
    <rPh sb="2" eb="5">
      <t>タントウシャ</t>
    </rPh>
    <rPh sb="5" eb="7">
      <t>シメイ</t>
    </rPh>
    <phoneticPr fontId="4"/>
  </si>
  <si>
    <t>競技会名</t>
    <rPh sb="0" eb="3">
      <t>キョウギカイ</t>
    </rPh>
    <rPh sb="3" eb="4">
      <t>メイ</t>
    </rPh>
    <phoneticPr fontId="1"/>
  </si>
  <si>
    <t>NO</t>
    <phoneticPr fontId="1"/>
  </si>
  <si>
    <t>【csv変換用】このシートは、絶対に変更しないでください。</t>
    <rPh sb="4" eb="7">
      <t>ヘンカンヨウ</t>
    </rPh>
    <rPh sb="15" eb="17">
      <t>ゼッタイ</t>
    </rPh>
    <rPh sb="18" eb="20">
      <t>ヘンコウ</t>
    </rPh>
    <phoneticPr fontId="4"/>
  </si>
  <si>
    <t>入力例</t>
    <rPh sb="0" eb="2">
      <t>ニュウリョク</t>
    </rPh>
    <rPh sb="2" eb="3">
      <t>レイ</t>
    </rPh>
    <phoneticPr fontId="1"/>
  </si>
  <si>
    <t>島根　　陸生</t>
    <rPh sb="0" eb="2">
      <t>シマネ</t>
    </rPh>
    <rPh sb="4" eb="6">
      <t>リクオ</t>
    </rPh>
    <phoneticPr fontId="1"/>
  </si>
  <si>
    <t>100m</t>
    <phoneticPr fontId="1"/>
  </si>
  <si>
    <t>全山陰陸上</t>
    <rPh sb="0" eb="1">
      <t>ゼン</t>
    </rPh>
    <rPh sb="1" eb="3">
      <t>サンイン</t>
    </rPh>
    <rPh sb="3" eb="5">
      <t>リクジョウ</t>
    </rPh>
    <phoneticPr fontId="1"/>
  </si>
  <si>
    <t>青森</t>
    <phoneticPr fontId="1"/>
  </si>
  <si>
    <t>岩手</t>
    <phoneticPr fontId="1"/>
  </si>
  <si>
    <t>宮城</t>
    <phoneticPr fontId="1"/>
  </si>
  <si>
    <t>秋田</t>
    <phoneticPr fontId="1"/>
  </si>
  <si>
    <t>山形</t>
    <phoneticPr fontId="1"/>
  </si>
  <si>
    <t>福島</t>
    <phoneticPr fontId="1"/>
  </si>
  <si>
    <t>茨城</t>
    <phoneticPr fontId="1"/>
  </si>
  <si>
    <t>栃木</t>
    <phoneticPr fontId="1"/>
  </si>
  <si>
    <t>群馬</t>
    <phoneticPr fontId="1"/>
  </si>
  <si>
    <t>埼玉</t>
    <phoneticPr fontId="1"/>
  </si>
  <si>
    <t>千葉</t>
    <phoneticPr fontId="1"/>
  </si>
  <si>
    <t>東京</t>
    <phoneticPr fontId="1"/>
  </si>
  <si>
    <t>山梨</t>
    <phoneticPr fontId="1"/>
  </si>
  <si>
    <t>新潟</t>
    <phoneticPr fontId="1"/>
  </si>
  <si>
    <t>富山</t>
    <phoneticPr fontId="1"/>
  </si>
  <si>
    <t>石川</t>
    <phoneticPr fontId="1"/>
  </si>
  <si>
    <t>福井</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</si>
  <si>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</si>
  <si>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</si>
  <si>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</si>
  <si>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</si>
  <si>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</si>
  <si>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</si>
  <si>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</si>
  <si>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</si>
  <si>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</si>
  <si>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奈良</t>
    <phoneticPr fontId="1"/>
  </si>
  <si>
    <t>和歌山</t>
    <phoneticPr fontId="1"/>
  </si>
  <si>
    <t>鳥取</t>
    <phoneticPr fontId="1"/>
  </si>
  <si>
    <t>島根</t>
    <phoneticPr fontId="1"/>
  </si>
  <si>
    <t>岡山</t>
    <phoneticPr fontId="1"/>
  </si>
  <si>
    <t>広島</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</si>
  <si>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</si>
  <si>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</si>
  <si>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</si>
  <si>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</si>
  <si>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</si>
  <si>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</si>
  <si>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</si>
  <si>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</si>
  <si>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大分</t>
    <phoneticPr fontId="1"/>
  </si>
  <si>
    <t>熊本</t>
    <phoneticPr fontId="1"/>
  </si>
  <si>
    <t>宮崎</t>
    <phoneticPr fontId="1"/>
  </si>
  <si>
    <t>鹿児島</t>
    <phoneticPr fontId="1"/>
  </si>
  <si>
    <t>沖縄</t>
    <phoneticPr fontId="1"/>
  </si>
  <si>
    <t>女子個人種目合計</t>
    <rPh sb="0" eb="2">
      <t>ジョシ</t>
    </rPh>
    <rPh sb="2" eb="4">
      <t>コジン</t>
    </rPh>
    <rPh sb="4" eb="6">
      <t>シュモク</t>
    </rPh>
    <rPh sb="6" eb="8">
      <t>ゴウケイ</t>
    </rPh>
    <phoneticPr fontId="1"/>
  </si>
  <si>
    <t>男 子</t>
    <rPh sb="0" eb="1">
      <t>オトコ</t>
    </rPh>
    <rPh sb="2" eb="3">
      <t>シ</t>
    </rPh>
    <phoneticPr fontId="4"/>
  </si>
  <si>
    <t>女 子</t>
    <rPh sb="0" eb="1">
      <t>オンナ</t>
    </rPh>
    <rPh sb="2" eb="3">
      <t>シ</t>
    </rPh>
    <phoneticPr fontId="4"/>
  </si>
  <si>
    <t>学校名</t>
    <rPh sb="0" eb="2">
      <t>ガッコウ</t>
    </rPh>
    <rPh sb="2" eb="3">
      <t>メイ</t>
    </rPh>
    <phoneticPr fontId="4"/>
  </si>
  <si>
    <t>登録陸協</t>
    <rPh sb="0" eb="2">
      <t>トウロク</t>
    </rPh>
    <rPh sb="2" eb="4">
      <t>リクキョウ</t>
    </rPh>
    <phoneticPr fontId="1"/>
  </si>
  <si>
    <t>島根</t>
    <rPh sb="0" eb="2">
      <t>シマネ</t>
    </rPh>
    <phoneticPr fontId="1"/>
  </si>
  <si>
    <t>登録都道府県名</t>
    <rPh sb="0" eb="2">
      <t>トウロク</t>
    </rPh>
    <rPh sb="2" eb="6">
      <t>トドウフケン</t>
    </rPh>
    <rPh sb="6" eb="7">
      <t>メイ</t>
    </rPh>
    <phoneticPr fontId="4"/>
  </si>
  <si>
    <t>電話番号：</t>
    <rPh sb="0" eb="2">
      <t>デンワ</t>
    </rPh>
    <rPh sb="2" eb="4">
      <t>バンゴウ</t>
    </rPh>
    <phoneticPr fontId="4"/>
  </si>
  <si>
    <t>または携帯番号：</t>
    <rPh sb="3" eb="5">
      <t>ケイタイ</t>
    </rPh>
    <rPh sb="5" eb="7">
      <t>バンゴウ</t>
    </rPh>
    <phoneticPr fontId="4"/>
  </si>
  <si>
    <t>チーム</t>
    <phoneticPr fontId="1"/>
  </si>
  <si>
    <t>B</t>
    <phoneticPr fontId="1"/>
  </si>
  <si>
    <t>[男子]</t>
    <rPh sb="1" eb="3">
      <t>ダンシ</t>
    </rPh>
    <phoneticPr fontId="1"/>
  </si>
  <si>
    <t>[女子]</t>
    <rPh sb="1" eb="3">
      <t>ジョシ</t>
    </rPh>
    <phoneticPr fontId="1"/>
  </si>
  <si>
    <t>7-</t>
    <phoneticPr fontId="1"/>
  </si>
  <si>
    <t>島根　　陸子</t>
    <rPh sb="0" eb="2">
      <t>シマネ</t>
    </rPh>
    <rPh sb="4" eb="5">
      <t>リク</t>
    </rPh>
    <rPh sb="5" eb="6">
      <t>コ</t>
    </rPh>
    <phoneticPr fontId="1"/>
  </si>
  <si>
    <t>参加料合計</t>
    <rPh sb="0" eb="3">
      <t>サンカリョウ</t>
    </rPh>
    <rPh sb="3" eb="5">
      <t>ゴウケイ</t>
    </rPh>
    <phoneticPr fontId="1"/>
  </si>
  <si>
    <t>個人種目数</t>
    <rPh sb="0" eb="2">
      <t>コジン</t>
    </rPh>
    <rPh sb="2" eb="4">
      <t>シュモク</t>
    </rPh>
    <rPh sb="4" eb="5">
      <t>スウ</t>
    </rPh>
    <phoneticPr fontId="4"/>
  </si>
  <si>
    <t>小学</t>
    <rPh sb="0" eb="2">
      <t>ショウガク</t>
    </rPh>
    <phoneticPr fontId="1"/>
  </si>
  <si>
    <t>中学</t>
    <rPh sb="0" eb="2">
      <t>チュウガク</t>
    </rPh>
    <phoneticPr fontId="1"/>
  </si>
  <si>
    <t>一般</t>
    <rPh sb="0" eb="2">
      <t>イッパン</t>
    </rPh>
    <phoneticPr fontId="1"/>
  </si>
  <si>
    <t>参加料金額　　　　個人種目</t>
    <rPh sb="0" eb="3">
      <t>サンカリョウ</t>
    </rPh>
    <rPh sb="3" eb="5">
      <t>キンガク</t>
    </rPh>
    <rPh sb="9" eb="11">
      <t>コジン</t>
    </rPh>
    <rPh sb="11" eb="13">
      <t>シュモク</t>
    </rPh>
    <phoneticPr fontId="1"/>
  </si>
  <si>
    <t>　　　　　　　　　　　　　リレー</t>
    <phoneticPr fontId="1"/>
  </si>
  <si>
    <t>種目</t>
    <rPh sb="0" eb="2">
      <t>シュモク</t>
    </rPh>
    <phoneticPr fontId="1"/>
  </si>
  <si>
    <t>人数</t>
    <rPh sb="0" eb="2">
      <t>ニンズウ</t>
    </rPh>
    <phoneticPr fontId="1"/>
  </si>
  <si>
    <t>学連地区ナンバー</t>
    <rPh sb="0" eb="1">
      <t>ガク</t>
    </rPh>
    <rPh sb="1" eb="2">
      <t>レン</t>
    </rPh>
    <rPh sb="2" eb="4">
      <t>チク</t>
    </rPh>
    <phoneticPr fontId="1"/>
  </si>
  <si>
    <t>パスポート表記を基本とする</t>
    <rPh sb="5" eb="7">
      <t>ヒョウキ</t>
    </rPh>
    <rPh sb="8" eb="10">
      <t>キホン</t>
    </rPh>
    <phoneticPr fontId="1"/>
  </si>
  <si>
    <t>３文字</t>
    <rPh sb="1" eb="3">
      <t>モジ</t>
    </rPh>
    <phoneticPr fontId="1"/>
  </si>
  <si>
    <t>SHIMANE Rikuo</t>
    <phoneticPr fontId="1"/>
  </si>
  <si>
    <t>JPN</t>
    <phoneticPr fontId="1"/>
  </si>
  <si>
    <t>競技者名英語表記</t>
    <rPh sb="4" eb="6">
      <t>エイゴ</t>
    </rPh>
    <rPh sb="6" eb="8">
      <t>ヒョウキ</t>
    </rPh>
    <phoneticPr fontId="1"/>
  </si>
  <si>
    <t>国籍</t>
    <rPh sb="0" eb="2">
      <t>コクセキ</t>
    </rPh>
    <phoneticPr fontId="1"/>
  </si>
  <si>
    <r>
      <t>選手参加申込　（</t>
    </r>
    <r>
      <rPr>
        <sz val="24"/>
        <color indexed="12"/>
        <rFont val="ＭＳ ゴシック"/>
        <family val="3"/>
        <charset val="128"/>
      </rPr>
      <t>男子</t>
    </r>
    <r>
      <rPr>
        <sz val="24"/>
        <rFont val="ＭＳ ゴシック"/>
        <family val="3"/>
        <charset val="128"/>
      </rPr>
      <t>）</t>
    </r>
    <rPh sb="0" eb="1">
      <t>セン</t>
    </rPh>
    <rPh sb="1" eb="2">
      <t>テ</t>
    </rPh>
    <rPh sb="2" eb="3">
      <t>サン</t>
    </rPh>
    <rPh sb="3" eb="4">
      <t>クワ</t>
    </rPh>
    <rPh sb="4" eb="5">
      <t>サル</t>
    </rPh>
    <rPh sb="5" eb="6">
      <t>コミ</t>
    </rPh>
    <rPh sb="8" eb="9">
      <t>ダン</t>
    </rPh>
    <rPh sb="9" eb="10">
      <t>シ</t>
    </rPh>
    <phoneticPr fontId="4"/>
  </si>
  <si>
    <t>学年</t>
    <phoneticPr fontId="1"/>
  </si>
  <si>
    <t>西暦</t>
    <rPh sb="0" eb="2">
      <t>セイレキ</t>
    </rPh>
    <phoneticPr fontId="1"/>
  </si>
  <si>
    <t>SHIMANE Rikuko</t>
    <phoneticPr fontId="1"/>
  </si>
  <si>
    <t/>
  </si>
  <si>
    <r>
      <t>選手参加申込　（</t>
    </r>
    <r>
      <rPr>
        <sz val="24"/>
        <color indexed="10"/>
        <rFont val="ＭＳ ゴシック"/>
        <family val="3"/>
        <charset val="128"/>
      </rPr>
      <t>女子</t>
    </r>
    <r>
      <rPr>
        <sz val="24"/>
        <rFont val="ＭＳ ゴシック"/>
        <family val="3"/>
        <charset val="128"/>
      </rPr>
      <t>）</t>
    </r>
    <rPh sb="0" eb="1">
      <t>セン</t>
    </rPh>
    <rPh sb="1" eb="2">
      <t>テ</t>
    </rPh>
    <rPh sb="2" eb="3">
      <t>サン</t>
    </rPh>
    <rPh sb="3" eb="4">
      <t>クワ</t>
    </rPh>
    <rPh sb="4" eb="5">
      <t>サル</t>
    </rPh>
    <rPh sb="5" eb="6">
      <t>コミ</t>
    </rPh>
    <rPh sb="8" eb="10">
      <t>ジョシ</t>
    </rPh>
    <phoneticPr fontId="4"/>
  </si>
  <si>
    <t>*上記の入力例に従ってデータ入力してください。学連は大学生のみ</t>
    <rPh sb="1" eb="3">
      <t>ジョウキ</t>
    </rPh>
    <rPh sb="4" eb="6">
      <t>ニュウリョク</t>
    </rPh>
    <rPh sb="6" eb="7">
      <t>レイ</t>
    </rPh>
    <rPh sb="8" eb="9">
      <t>シタガ</t>
    </rPh>
    <rPh sb="14" eb="16">
      <t>ニュウリョク</t>
    </rPh>
    <rPh sb="23" eb="25">
      <t>ガクレン</t>
    </rPh>
    <rPh sb="26" eb="29">
      <t>ダイガクセイ</t>
    </rPh>
    <phoneticPr fontId="1"/>
  </si>
  <si>
    <t>200m</t>
  </si>
  <si>
    <t>400m</t>
  </si>
  <si>
    <t>800m</t>
  </si>
  <si>
    <t>1500m</t>
  </si>
  <si>
    <t>110mH</t>
  </si>
  <si>
    <t>400mH</t>
  </si>
  <si>
    <t>3000mSC</t>
  </si>
  <si>
    <t>100mH</t>
  </si>
  <si>
    <t>①</t>
    <phoneticPr fontId="46"/>
  </si>
  <si>
    <t>②</t>
    <phoneticPr fontId="46"/>
  </si>
  <si>
    <t>③</t>
    <phoneticPr fontId="46"/>
  </si>
  <si>
    <t>④</t>
    <phoneticPr fontId="46"/>
  </si>
  <si>
    <t>⑤</t>
    <phoneticPr fontId="46"/>
  </si>
  <si>
    <t>⑥</t>
    <phoneticPr fontId="46"/>
  </si>
  <si>
    <t>⑦</t>
    <phoneticPr fontId="46"/>
  </si>
  <si>
    <t>⑧</t>
    <phoneticPr fontId="46"/>
  </si>
  <si>
    <t>エントリー数</t>
    <rPh sb="5" eb="6">
      <t>スウ</t>
    </rPh>
    <phoneticPr fontId="4"/>
  </si>
  <si>
    <t>リレー種目数</t>
    <rPh sb="3" eb="5">
      <t>シュモク</t>
    </rPh>
    <rPh sb="5" eb="6">
      <t>スウ</t>
    </rPh>
    <phoneticPr fontId="4"/>
  </si>
  <si>
    <t>学校名(英語)</t>
    <rPh sb="0" eb="2">
      <t>ガッコウ</t>
    </rPh>
    <rPh sb="2" eb="3">
      <t>メイ</t>
    </rPh>
    <rPh sb="4" eb="6">
      <t>エイゴ</t>
    </rPh>
    <phoneticPr fontId="4"/>
  </si>
  <si>
    <t>島根　　陸生</t>
  </si>
  <si>
    <t>入力順</t>
    <rPh sb="0" eb="2">
      <t>ニュウリョク</t>
    </rPh>
    <rPh sb="2" eb="3">
      <t>ジュン</t>
    </rPh>
    <phoneticPr fontId="46"/>
  </si>
  <si>
    <t>手順</t>
    <rPh sb="0" eb="2">
      <t>テジュン</t>
    </rPh>
    <phoneticPr fontId="46"/>
  </si>
  <si>
    <t>競技者英名を入力　パスポート表記とする。ヘボン式で入力</t>
    <rPh sb="0" eb="3">
      <t>キョウギシャ</t>
    </rPh>
    <rPh sb="3" eb="5">
      <t>エイメイ</t>
    </rPh>
    <rPh sb="6" eb="8">
      <t>ニュウリョク</t>
    </rPh>
    <rPh sb="14" eb="16">
      <t>ヒョウキ</t>
    </rPh>
    <rPh sb="23" eb="24">
      <t>シキ</t>
    </rPh>
    <rPh sb="25" eb="27">
      <t>ニュウリョク</t>
    </rPh>
    <phoneticPr fontId="46"/>
  </si>
  <si>
    <t>出場種目選択</t>
    <rPh sb="0" eb="2">
      <t>シュツジョウ</t>
    </rPh>
    <rPh sb="2" eb="4">
      <t>シュモク</t>
    </rPh>
    <rPh sb="4" eb="6">
      <t>センタク</t>
    </rPh>
    <phoneticPr fontId="46"/>
  </si>
  <si>
    <t>漢字によっては表示できない場合があります。</t>
    <rPh sb="0" eb="2">
      <t>カンジ</t>
    </rPh>
    <rPh sb="7" eb="9">
      <t>ヒョウジ</t>
    </rPh>
    <rPh sb="13" eb="15">
      <t>バアイ</t>
    </rPh>
    <phoneticPr fontId="46"/>
  </si>
  <si>
    <t>全出場種目について入力</t>
    <rPh sb="0" eb="1">
      <t>ゼン</t>
    </rPh>
    <rPh sb="1" eb="3">
      <t>シュツジョウ</t>
    </rPh>
    <rPh sb="3" eb="5">
      <t>シュモク</t>
    </rPh>
    <rPh sb="9" eb="11">
      <t>ニュウリョク</t>
    </rPh>
    <phoneticPr fontId="46"/>
  </si>
  <si>
    <t>⑨</t>
    <phoneticPr fontId="46"/>
  </si>
  <si>
    <t>⑩</t>
    <phoneticPr fontId="46"/>
  </si>
  <si>
    <t>出場する選手全員に記録を入力</t>
    <rPh sb="0" eb="2">
      <t>シュツジョウ</t>
    </rPh>
    <rPh sb="4" eb="6">
      <t>センシュ</t>
    </rPh>
    <rPh sb="6" eb="8">
      <t>ゼンイン</t>
    </rPh>
    <rPh sb="9" eb="11">
      <t>キロク</t>
    </rPh>
    <rPh sb="12" eb="14">
      <t>ニュウリョク</t>
    </rPh>
    <phoneticPr fontId="46"/>
  </si>
  <si>
    <t>各種目の出場人数表示</t>
    <rPh sb="0" eb="3">
      <t>カクシュモク</t>
    </rPh>
    <rPh sb="4" eb="6">
      <t>シュツジョウ</t>
    </rPh>
    <rPh sb="6" eb="8">
      <t>ニンズウ</t>
    </rPh>
    <rPh sb="8" eb="10">
      <t>ヒョウジ</t>
    </rPh>
    <phoneticPr fontId="46"/>
  </si>
  <si>
    <t>個人</t>
    <rPh sb="0" eb="2">
      <t>コジン</t>
    </rPh>
    <phoneticPr fontId="1"/>
  </si>
  <si>
    <t>400mR</t>
    <phoneticPr fontId="1"/>
  </si>
  <si>
    <t>1600mR</t>
    <phoneticPr fontId="1"/>
  </si>
  <si>
    <t>4×100mR</t>
  </si>
  <si>
    <t>4×400mR</t>
  </si>
  <si>
    <t>5000mW</t>
  </si>
  <si>
    <t>走高跳</t>
  </si>
  <si>
    <t>棒高跳</t>
  </si>
  <si>
    <t>走幅跳</t>
  </si>
  <si>
    <t>三段跳</t>
  </si>
  <si>
    <t>砲丸投</t>
  </si>
  <si>
    <t>円盤投</t>
  </si>
  <si>
    <t>ﾊﾝﾏｰ投</t>
  </si>
  <si>
    <t>やり投</t>
  </si>
  <si>
    <t>3000m</t>
  </si>
  <si>
    <t>棒高跳</t>
    <rPh sb="0" eb="3">
      <t>ボウタカトビ</t>
    </rPh>
    <phoneticPr fontId="1"/>
  </si>
  <si>
    <t>三段跳</t>
    <rPh sb="0" eb="3">
      <t>サンダント</t>
    </rPh>
    <phoneticPr fontId="1"/>
  </si>
  <si>
    <t>ﾊﾝﾏｰ投</t>
    <rPh sb="4" eb="5">
      <t>ナ</t>
    </rPh>
    <phoneticPr fontId="1"/>
  </si>
  <si>
    <t>競技会名</t>
    <rPh sb="0" eb="3">
      <t>キョウギカイ</t>
    </rPh>
    <rPh sb="3" eb="4">
      <t>メイ</t>
    </rPh>
    <phoneticPr fontId="21"/>
  </si>
  <si>
    <t>県陸協記録会</t>
    <rPh sb="0" eb="1">
      <t>ケン</t>
    </rPh>
    <rPh sb="1" eb="3">
      <t>リクキョウ</t>
    </rPh>
    <rPh sb="3" eb="5">
      <t>キロク</t>
    </rPh>
    <rPh sb="5" eb="6">
      <t>カイ</t>
    </rPh>
    <phoneticPr fontId="21"/>
  </si>
  <si>
    <t>出雲市陸協記録会</t>
    <rPh sb="0" eb="3">
      <t>イズモシ</t>
    </rPh>
    <rPh sb="3" eb="5">
      <t>リクキョウ</t>
    </rPh>
    <rPh sb="5" eb="7">
      <t>キロク</t>
    </rPh>
    <rPh sb="7" eb="8">
      <t>カイ</t>
    </rPh>
    <phoneticPr fontId="1"/>
  </si>
  <si>
    <t>出雲陸上</t>
    <rPh sb="0" eb="2">
      <t>イズモ</t>
    </rPh>
    <rPh sb="2" eb="4">
      <t>リクジョウ</t>
    </rPh>
    <phoneticPr fontId="21"/>
  </si>
  <si>
    <t>全山陰</t>
    <rPh sb="0" eb="1">
      <t>ゼン</t>
    </rPh>
    <rPh sb="1" eb="3">
      <t>サンイン</t>
    </rPh>
    <phoneticPr fontId="21"/>
  </si>
  <si>
    <t>益田陸上</t>
    <rPh sb="0" eb="2">
      <t>マスダ</t>
    </rPh>
    <rPh sb="2" eb="4">
      <t>リクジョウ</t>
    </rPh>
    <phoneticPr fontId="21"/>
  </si>
  <si>
    <t>石見陸上</t>
    <rPh sb="0" eb="2">
      <t>イワミ</t>
    </rPh>
    <rPh sb="2" eb="4">
      <t>リクジョウ</t>
    </rPh>
    <phoneticPr fontId="21"/>
  </si>
  <si>
    <t>全隠岐陸上</t>
    <rPh sb="0" eb="1">
      <t>ゼン</t>
    </rPh>
    <rPh sb="1" eb="3">
      <t>オキ</t>
    </rPh>
    <rPh sb="3" eb="5">
      <t>リクジョウ</t>
    </rPh>
    <phoneticPr fontId="21"/>
  </si>
  <si>
    <t>県選手権</t>
    <rPh sb="0" eb="1">
      <t>ケン</t>
    </rPh>
    <rPh sb="1" eb="4">
      <t>センシュケン</t>
    </rPh>
    <phoneticPr fontId="21"/>
  </si>
  <si>
    <t>織田記念</t>
    <rPh sb="0" eb="2">
      <t>オダ</t>
    </rPh>
    <rPh sb="2" eb="4">
      <t>キネン</t>
    </rPh>
    <phoneticPr fontId="21"/>
  </si>
  <si>
    <t>岡山県記録会</t>
    <rPh sb="0" eb="3">
      <t>オカヤマケン</t>
    </rPh>
    <rPh sb="3" eb="5">
      <t>キロク</t>
    </rPh>
    <rPh sb="5" eb="6">
      <t>カイ</t>
    </rPh>
    <phoneticPr fontId="1"/>
  </si>
  <si>
    <t>広島県記録会</t>
    <rPh sb="0" eb="3">
      <t>ヒロシマケン</t>
    </rPh>
    <rPh sb="3" eb="5">
      <t>キロク</t>
    </rPh>
    <rPh sb="5" eb="6">
      <t>カイ</t>
    </rPh>
    <phoneticPr fontId="1"/>
  </si>
  <si>
    <t>中国高校</t>
    <rPh sb="0" eb="2">
      <t>チュウゴク</t>
    </rPh>
    <rPh sb="2" eb="4">
      <t>コウコウ</t>
    </rPh>
    <phoneticPr fontId="21"/>
  </si>
  <si>
    <t>全国高校</t>
    <rPh sb="0" eb="2">
      <t>ゼンコク</t>
    </rPh>
    <rPh sb="2" eb="4">
      <t>コウコウ</t>
    </rPh>
    <phoneticPr fontId="1"/>
  </si>
  <si>
    <t>国体予選</t>
    <rPh sb="0" eb="2">
      <t>コクタイ</t>
    </rPh>
    <rPh sb="2" eb="4">
      <t>ヨセン</t>
    </rPh>
    <phoneticPr fontId="1"/>
  </si>
  <si>
    <t>西中国陸上</t>
    <rPh sb="0" eb="1">
      <t>ニシ</t>
    </rPh>
    <rPh sb="1" eb="3">
      <t>チュウゴク</t>
    </rPh>
    <rPh sb="3" eb="5">
      <t>リクジョウ</t>
    </rPh>
    <phoneticPr fontId="1"/>
  </si>
  <si>
    <t>県新人</t>
    <rPh sb="0" eb="1">
      <t>ケン</t>
    </rPh>
    <rPh sb="1" eb="3">
      <t>シンジン</t>
    </rPh>
    <phoneticPr fontId="1"/>
  </si>
  <si>
    <t>中国新人</t>
    <rPh sb="0" eb="2">
      <t>チュウゴク</t>
    </rPh>
    <rPh sb="2" eb="4">
      <t>シンジン</t>
    </rPh>
    <phoneticPr fontId="1"/>
  </si>
  <si>
    <t>都道府県駅伝予選会</t>
    <rPh sb="0" eb="4">
      <t>トドウフケン</t>
    </rPh>
    <rPh sb="4" eb="6">
      <t>エキデン</t>
    </rPh>
    <rPh sb="6" eb="8">
      <t>ヨセン</t>
    </rPh>
    <rPh sb="8" eb="9">
      <t>カイ</t>
    </rPh>
    <phoneticPr fontId="1"/>
  </si>
  <si>
    <t>中国五県</t>
    <rPh sb="0" eb="2">
      <t>チュウゴク</t>
    </rPh>
    <rPh sb="2" eb="4">
      <t>ゴケン</t>
    </rPh>
    <phoneticPr fontId="1"/>
  </si>
  <si>
    <t>その他</t>
    <rPh sb="2" eb="3">
      <t>タ</t>
    </rPh>
    <phoneticPr fontId="1"/>
  </si>
  <si>
    <t>安来</t>
    <rPh sb="0" eb="1">
      <t>アン</t>
    </rPh>
    <rPh sb="1" eb="2">
      <t>ライ</t>
    </rPh>
    <phoneticPr fontId="2"/>
  </si>
  <si>
    <t>ﾔｽｷﾞ</t>
  </si>
  <si>
    <t>情報科学</t>
    <rPh sb="0" eb="2">
      <t>ジョウホウ</t>
    </rPh>
    <rPh sb="2" eb="3">
      <t>カ</t>
    </rPh>
    <rPh sb="3" eb="4">
      <t>ガク</t>
    </rPh>
    <phoneticPr fontId="2"/>
  </si>
  <si>
    <t>ｼﾞｮｳﾎｳｶｶﾞｸ</t>
  </si>
  <si>
    <t>松江北</t>
    <rPh sb="0" eb="2">
      <t>マツエ</t>
    </rPh>
    <rPh sb="2" eb="3">
      <t>キタ</t>
    </rPh>
    <phoneticPr fontId="2"/>
  </si>
  <si>
    <t>ﾏﾂｴｷﾀ</t>
  </si>
  <si>
    <t>松江南</t>
    <rPh sb="0" eb="2">
      <t>マツエ</t>
    </rPh>
    <rPh sb="2" eb="3">
      <t>ミナミ</t>
    </rPh>
    <phoneticPr fontId="2"/>
  </si>
  <si>
    <t>ﾏﾂｴﾐﾅﾐ</t>
  </si>
  <si>
    <t>松江東</t>
    <rPh sb="0" eb="2">
      <t>マツエ</t>
    </rPh>
    <rPh sb="2" eb="3">
      <t>ヒガシ</t>
    </rPh>
    <phoneticPr fontId="2"/>
  </si>
  <si>
    <t>ﾏﾂｴﾋｶﾞｼ</t>
  </si>
  <si>
    <t>松江工業</t>
    <rPh sb="0" eb="2">
      <t>マツエ</t>
    </rPh>
    <rPh sb="2" eb="3">
      <t>コウ</t>
    </rPh>
    <rPh sb="3" eb="4">
      <t>ギョウ</t>
    </rPh>
    <phoneticPr fontId="2"/>
  </si>
  <si>
    <t>ﾏﾂｴｺｳｷﾞｮｳ</t>
  </si>
  <si>
    <t>松江商業</t>
    <rPh sb="0" eb="2">
      <t>マツエ</t>
    </rPh>
    <rPh sb="2" eb="3">
      <t>ショウ</t>
    </rPh>
    <rPh sb="3" eb="4">
      <t>ギョウ</t>
    </rPh>
    <phoneticPr fontId="2"/>
  </si>
  <si>
    <t>ﾏﾂｴｼｮｳｷﾞｮｳ</t>
  </si>
  <si>
    <t>松江農林</t>
    <rPh sb="0" eb="2">
      <t>マツエ</t>
    </rPh>
    <rPh sb="2" eb="3">
      <t>ノウ</t>
    </rPh>
    <rPh sb="3" eb="4">
      <t>リン</t>
    </rPh>
    <phoneticPr fontId="2"/>
  </si>
  <si>
    <t>ﾏﾂｴﾉｳﾘﾝ</t>
  </si>
  <si>
    <t>大東</t>
    <rPh sb="0" eb="1">
      <t>ダイ</t>
    </rPh>
    <rPh sb="1" eb="2">
      <t>ヒガシ</t>
    </rPh>
    <phoneticPr fontId="2"/>
  </si>
  <si>
    <t>ﾀﾞｲﾄｳ</t>
  </si>
  <si>
    <t>横田</t>
    <rPh sb="0" eb="1">
      <t>ヨコ</t>
    </rPh>
    <rPh sb="1" eb="2">
      <t>タ</t>
    </rPh>
    <phoneticPr fontId="2"/>
  </si>
  <si>
    <t>ﾖｺﾀ</t>
  </si>
  <si>
    <t>三刀屋</t>
    <rPh sb="0" eb="3">
      <t>ミトヤ</t>
    </rPh>
    <phoneticPr fontId="2"/>
  </si>
  <si>
    <t>ﾐﾄﾔ</t>
  </si>
  <si>
    <t>飯南</t>
    <rPh sb="0" eb="1">
      <t>メシ</t>
    </rPh>
    <rPh sb="1" eb="2">
      <t>ミナミ</t>
    </rPh>
    <phoneticPr fontId="2"/>
  </si>
  <si>
    <t>ｲｲﾅﾝ</t>
  </si>
  <si>
    <t>平田</t>
    <rPh sb="0" eb="1">
      <t>ヒラ</t>
    </rPh>
    <rPh sb="1" eb="2">
      <t>タ</t>
    </rPh>
    <phoneticPr fontId="2"/>
  </si>
  <si>
    <t>ﾋﾗﾀ</t>
  </si>
  <si>
    <t>出雲</t>
    <rPh sb="0" eb="1">
      <t>デ</t>
    </rPh>
    <rPh sb="1" eb="2">
      <t>クモ</t>
    </rPh>
    <phoneticPr fontId="2"/>
  </si>
  <si>
    <t>ｲｽﾞﾓ</t>
  </si>
  <si>
    <t>出雲工業</t>
    <rPh sb="0" eb="2">
      <t>イズモ</t>
    </rPh>
    <rPh sb="2" eb="3">
      <t>コウ</t>
    </rPh>
    <rPh sb="3" eb="4">
      <t>ギョウ</t>
    </rPh>
    <phoneticPr fontId="2"/>
  </si>
  <si>
    <t>ｲｽﾞﾓｺｳｷﾞｮｳ</t>
  </si>
  <si>
    <t>出雲商業</t>
    <rPh sb="0" eb="2">
      <t>イズモ</t>
    </rPh>
    <rPh sb="2" eb="3">
      <t>ショウ</t>
    </rPh>
    <rPh sb="3" eb="4">
      <t>ギョウ</t>
    </rPh>
    <phoneticPr fontId="2"/>
  </si>
  <si>
    <t>ｲｽﾞﾓｼｮｳｷﾞｮｳ</t>
  </si>
  <si>
    <t>出雲農林</t>
    <rPh sb="0" eb="2">
      <t>イズモ</t>
    </rPh>
    <rPh sb="2" eb="3">
      <t>ノウ</t>
    </rPh>
    <rPh sb="3" eb="4">
      <t>リン</t>
    </rPh>
    <phoneticPr fontId="2"/>
  </si>
  <si>
    <t>ｲｽﾞﾓﾉｳﾘﾝ</t>
  </si>
  <si>
    <t>大社</t>
    <rPh sb="0" eb="1">
      <t>ダイ</t>
    </rPh>
    <rPh sb="1" eb="2">
      <t>シャ</t>
    </rPh>
    <phoneticPr fontId="2"/>
  </si>
  <si>
    <t>ﾀｲｼｬ</t>
  </si>
  <si>
    <t>大田</t>
    <rPh sb="0" eb="1">
      <t>ダイ</t>
    </rPh>
    <rPh sb="1" eb="2">
      <t>タ</t>
    </rPh>
    <phoneticPr fontId="2"/>
  </si>
  <si>
    <t>ｵｵﾀﾞ</t>
  </si>
  <si>
    <t>島根中央</t>
    <rPh sb="0" eb="2">
      <t>シマネ</t>
    </rPh>
    <rPh sb="2" eb="4">
      <t>チュウオウ</t>
    </rPh>
    <phoneticPr fontId="2"/>
  </si>
  <si>
    <t>ｼﾏﾈﾁｭｳｵｳ</t>
  </si>
  <si>
    <t>矢上</t>
    <rPh sb="0" eb="1">
      <t>ヤ</t>
    </rPh>
    <rPh sb="1" eb="2">
      <t>カミ</t>
    </rPh>
    <phoneticPr fontId="2"/>
  </si>
  <si>
    <t>ﾔｶﾐ</t>
  </si>
  <si>
    <t>江津</t>
    <rPh sb="0" eb="2">
      <t>ゴウツ</t>
    </rPh>
    <phoneticPr fontId="2"/>
  </si>
  <si>
    <t>ｺﾞｳﾂ</t>
  </si>
  <si>
    <t>浜田</t>
    <rPh sb="0" eb="2">
      <t>ハマダ</t>
    </rPh>
    <phoneticPr fontId="2"/>
  </si>
  <si>
    <t>ﾊﾏﾀﾞ</t>
  </si>
  <si>
    <t>浜田商業</t>
    <rPh sb="0" eb="2">
      <t>ハマダ</t>
    </rPh>
    <rPh sb="2" eb="3">
      <t>ショウ</t>
    </rPh>
    <rPh sb="3" eb="4">
      <t>ギョウ</t>
    </rPh>
    <phoneticPr fontId="2"/>
  </si>
  <si>
    <t>ﾊﾏﾀﾞｼｮｳｷﾞｮｳ</t>
  </si>
  <si>
    <t>益田</t>
    <rPh sb="0" eb="1">
      <t>エキ</t>
    </rPh>
    <rPh sb="1" eb="2">
      <t>タ</t>
    </rPh>
    <phoneticPr fontId="2"/>
  </si>
  <si>
    <t>ﾏｽﾀﾞ</t>
  </si>
  <si>
    <t>益田翔陽</t>
    <rPh sb="0" eb="1">
      <t>エキ</t>
    </rPh>
    <rPh sb="1" eb="2">
      <t>タ</t>
    </rPh>
    <rPh sb="2" eb="3">
      <t>ショウ</t>
    </rPh>
    <rPh sb="3" eb="4">
      <t>ヨウ</t>
    </rPh>
    <phoneticPr fontId="2"/>
  </si>
  <si>
    <t>ﾏｽﾀﾞｼｮｳﾖｳ</t>
  </si>
  <si>
    <t>吉賀</t>
    <rPh sb="0" eb="2">
      <t>ヨシガ</t>
    </rPh>
    <phoneticPr fontId="2"/>
  </si>
  <si>
    <t>ﾖｼｶ</t>
  </si>
  <si>
    <t>津和野</t>
    <rPh sb="0" eb="3">
      <t>ツワノ</t>
    </rPh>
    <phoneticPr fontId="2"/>
  </si>
  <si>
    <t>ﾂﾜﾉ</t>
  </si>
  <si>
    <t>隠岐</t>
    <rPh sb="0" eb="2">
      <t>オキ</t>
    </rPh>
    <phoneticPr fontId="2"/>
  </si>
  <si>
    <t>ｵｷ</t>
  </si>
  <si>
    <t>開星</t>
    <rPh sb="0" eb="1">
      <t>カイ</t>
    </rPh>
    <rPh sb="1" eb="2">
      <t>セイ</t>
    </rPh>
    <phoneticPr fontId="2"/>
  </si>
  <si>
    <t>ｶｲｾｲ</t>
  </si>
  <si>
    <t>立正大淞南</t>
    <rPh sb="0" eb="3">
      <t>リッショウダイ</t>
    </rPh>
    <rPh sb="3" eb="5">
      <t>ショウナン</t>
    </rPh>
    <phoneticPr fontId="2"/>
  </si>
  <si>
    <t>ﾘｯｼｮｳﾀﾞｲｼｮｳﾅﾝ</t>
  </si>
  <si>
    <t>松江西</t>
    <rPh sb="0" eb="2">
      <t>マツエ</t>
    </rPh>
    <rPh sb="2" eb="3">
      <t>ニシ</t>
    </rPh>
    <phoneticPr fontId="2"/>
  </si>
  <si>
    <t>ﾏﾂｴﾆｼ</t>
  </si>
  <si>
    <t>出雲北陵</t>
    <rPh sb="0" eb="2">
      <t>イズモ</t>
    </rPh>
    <rPh sb="2" eb="3">
      <t>ホク</t>
    </rPh>
    <rPh sb="3" eb="4">
      <t>リョウ</t>
    </rPh>
    <phoneticPr fontId="2"/>
  </si>
  <si>
    <t>ｲｽﾞﾓﾎｸﾘｮｳ</t>
  </si>
  <si>
    <t>出雲西</t>
    <rPh sb="0" eb="2">
      <t>イズモ</t>
    </rPh>
    <rPh sb="2" eb="3">
      <t>ニシ</t>
    </rPh>
    <phoneticPr fontId="2"/>
  </si>
  <si>
    <t>ｲｽﾞﾓﾆｼ</t>
  </si>
  <si>
    <t>石見智翠館</t>
    <rPh sb="0" eb="2">
      <t>イワミ</t>
    </rPh>
    <rPh sb="2" eb="3">
      <t>チ</t>
    </rPh>
    <rPh sb="3" eb="4">
      <t>スイ</t>
    </rPh>
    <rPh sb="4" eb="5">
      <t>カン</t>
    </rPh>
    <phoneticPr fontId="2"/>
  </si>
  <si>
    <t>ｲﾜﾐﾁｽｲｶﾝ</t>
  </si>
  <si>
    <t>明誠</t>
    <rPh sb="0" eb="1">
      <t>メイ</t>
    </rPh>
    <rPh sb="1" eb="2">
      <t>セイ</t>
    </rPh>
    <phoneticPr fontId="2"/>
  </si>
  <si>
    <t>ﾒｲｾｲ</t>
  </si>
  <si>
    <t>益田東</t>
    <rPh sb="0" eb="2">
      <t>マスダ</t>
    </rPh>
    <rPh sb="2" eb="3">
      <t>ヒガシ</t>
    </rPh>
    <phoneticPr fontId="2"/>
  </si>
  <si>
    <t>ﾏｽﾀﾞﾋｶﾞｼ</t>
  </si>
  <si>
    <t>松江高専</t>
    <rPh sb="0" eb="1">
      <t>マツ</t>
    </rPh>
    <rPh sb="1" eb="2">
      <t>エ</t>
    </rPh>
    <rPh sb="2" eb="3">
      <t>コウ</t>
    </rPh>
    <rPh sb="3" eb="4">
      <t>セン</t>
    </rPh>
    <phoneticPr fontId="2"/>
  </si>
  <si>
    <t>ﾏﾂｴｺｳｾﾝ</t>
  </si>
  <si>
    <t>松江ろう</t>
    <rPh sb="0" eb="2">
      <t>マツエ</t>
    </rPh>
    <phoneticPr fontId="2"/>
  </si>
  <si>
    <t>ﾏﾂｴﾛｳ</t>
  </si>
  <si>
    <t>三刀屋掛合</t>
    <rPh sb="0" eb="3">
      <t>ミトヤ</t>
    </rPh>
    <rPh sb="3" eb="5">
      <t>カケヤ</t>
    </rPh>
    <phoneticPr fontId="2"/>
  </si>
  <si>
    <t>ﾐﾄﾔｶｹﾔ</t>
  </si>
  <si>
    <t>出雲養護</t>
    <rPh sb="0" eb="2">
      <t>イズモ</t>
    </rPh>
    <rPh sb="2" eb="4">
      <t>ヨウゴ</t>
    </rPh>
    <phoneticPr fontId="1"/>
  </si>
  <si>
    <t>ｲｽﾞﾓﾖｳｺﾞ</t>
  </si>
  <si>
    <t>学校名を選択の後選手データを入力する。</t>
    <rPh sb="0" eb="3">
      <t>ガッコウメイ</t>
    </rPh>
    <rPh sb="4" eb="6">
      <t>センタク</t>
    </rPh>
    <rPh sb="7" eb="8">
      <t>ノチ</t>
    </rPh>
    <rPh sb="8" eb="10">
      <t>センシュ</t>
    </rPh>
    <rPh sb="14" eb="16">
      <t>ニュウリョク</t>
    </rPh>
    <phoneticPr fontId="1"/>
  </si>
  <si>
    <t>入力サンプルをよく確認の上入力すること。</t>
    <rPh sb="0" eb="2">
      <t>ニュウリョク</t>
    </rPh>
    <rPh sb="9" eb="11">
      <t>カクニン</t>
    </rPh>
    <rPh sb="12" eb="13">
      <t>ウエ</t>
    </rPh>
    <rPh sb="13" eb="15">
      <t>ニュウリョク</t>
    </rPh>
    <phoneticPr fontId="1"/>
  </si>
  <si>
    <t>⑧</t>
    <phoneticPr fontId="46"/>
  </si>
  <si>
    <t>記録を出した大会を選択。リストにない場合は"その他"を選ぶ</t>
    <rPh sb="0" eb="2">
      <t>キロク</t>
    </rPh>
    <rPh sb="3" eb="4">
      <t>ダ</t>
    </rPh>
    <rPh sb="6" eb="8">
      <t>タイカイ</t>
    </rPh>
    <rPh sb="9" eb="11">
      <t>センタク</t>
    </rPh>
    <rPh sb="18" eb="20">
      <t>バアイ</t>
    </rPh>
    <rPh sb="24" eb="25">
      <t>タ</t>
    </rPh>
    <rPh sb="27" eb="28">
      <t>エラ</t>
    </rPh>
    <phoneticPr fontId="46"/>
  </si>
  <si>
    <t>⑪</t>
    <phoneticPr fontId="46"/>
  </si>
  <si>
    <t>⑩</t>
    <phoneticPr fontId="46"/>
  </si>
  <si>
    <t>リレーの記録を出した大会を選択</t>
    <rPh sb="4" eb="6">
      <t>キロク</t>
    </rPh>
    <rPh sb="7" eb="8">
      <t>ダ</t>
    </rPh>
    <rPh sb="10" eb="12">
      <t>タイカイ</t>
    </rPh>
    <rPh sb="13" eb="15">
      <t>センタク</t>
    </rPh>
    <phoneticPr fontId="46"/>
  </si>
  <si>
    <r>
      <t>競技者名を入力　</t>
    </r>
    <r>
      <rPr>
        <sz val="11"/>
        <color rgb="FFFF0000"/>
        <rFont val="ＭＳ Ｐゴシック"/>
        <family val="3"/>
        <charset val="128"/>
        <scheme val="minor"/>
      </rPr>
      <t>自動で学校名、フリガナがはいる。フリガナの異なる場合は直接半角カタカナで入力</t>
    </r>
    <rPh sb="0" eb="3">
      <t>キョウギシャ</t>
    </rPh>
    <rPh sb="3" eb="4">
      <t>メイ</t>
    </rPh>
    <rPh sb="5" eb="7">
      <t>ニュウリョク</t>
    </rPh>
    <rPh sb="8" eb="10">
      <t>ジドウ</t>
    </rPh>
    <rPh sb="11" eb="14">
      <t>ガッコウメイ</t>
    </rPh>
    <rPh sb="29" eb="30">
      <t>コト</t>
    </rPh>
    <rPh sb="32" eb="34">
      <t>バアイ</t>
    </rPh>
    <rPh sb="35" eb="37">
      <t>チョクセツ</t>
    </rPh>
    <rPh sb="37" eb="39">
      <t>ハンカク</t>
    </rPh>
    <rPh sb="44" eb="46">
      <t>ニュウリョク</t>
    </rPh>
    <phoneticPr fontId="46"/>
  </si>
  <si>
    <t>学年、生年、月日を半角数値で入力</t>
    <rPh sb="0" eb="2">
      <t>ガクネン</t>
    </rPh>
    <rPh sb="3" eb="5">
      <t>セイネン</t>
    </rPh>
    <rPh sb="6" eb="8">
      <t>ガッピ</t>
    </rPh>
    <rPh sb="9" eb="11">
      <t>ハンカク</t>
    </rPh>
    <rPh sb="11" eb="13">
      <t>スウチ</t>
    </rPh>
    <rPh sb="14" eb="16">
      <t>ニュウリョク</t>
    </rPh>
    <phoneticPr fontId="46"/>
  </si>
  <si>
    <t>以上を男女とも行う。</t>
    <rPh sb="0" eb="2">
      <t>イジョウ</t>
    </rPh>
    <rPh sb="3" eb="5">
      <t>ダンジョ</t>
    </rPh>
    <rPh sb="7" eb="8">
      <t>オコナ</t>
    </rPh>
    <phoneticPr fontId="46"/>
  </si>
  <si>
    <t>*上記の入力例に従ってデータ入力してください。</t>
    <rPh sb="1" eb="3">
      <t>ジョウキ</t>
    </rPh>
    <rPh sb="4" eb="6">
      <t>ニュウリョク</t>
    </rPh>
    <rPh sb="6" eb="7">
      <t>レイ</t>
    </rPh>
    <rPh sb="8" eb="9">
      <t>シタガ</t>
    </rPh>
    <rPh sb="14" eb="16">
      <t>ニュウリョク</t>
    </rPh>
    <phoneticPr fontId="1"/>
  </si>
  <si>
    <t>学校名</t>
    <rPh sb="0" eb="3">
      <t>ガッコウメイ</t>
    </rPh>
    <phoneticPr fontId="1"/>
  </si>
  <si>
    <t>1年100m</t>
    <rPh sb="1" eb="2">
      <t>ネン</t>
    </rPh>
    <phoneticPr fontId="1"/>
  </si>
  <si>
    <t>2年100m</t>
    <rPh sb="1" eb="2">
      <t>ネン</t>
    </rPh>
    <phoneticPr fontId="1"/>
  </si>
  <si>
    <t>1年5000m</t>
    <rPh sb="1" eb="2">
      <t>ネン</t>
    </rPh>
    <phoneticPr fontId="1"/>
  </si>
  <si>
    <t>2年5000m</t>
    <rPh sb="1" eb="2">
      <t>ネン</t>
    </rPh>
    <phoneticPr fontId="1"/>
  </si>
  <si>
    <t>ﾌﾘｶﾞﾅ(半角)</t>
    <rPh sb="6" eb="8">
      <t>ハンカク</t>
    </rPh>
    <phoneticPr fontId="4"/>
  </si>
  <si>
    <t>ﾌﾘｶﾞﾅ(半角)</t>
    <rPh sb="6" eb="8">
      <t>ハンカク</t>
    </rPh>
    <phoneticPr fontId="1"/>
  </si>
  <si>
    <t>国籍3文字表記で入力(島根陸協ウェブサイト【専門部より】の【情報処理部】に一覧があります。)</t>
    <rPh sb="0" eb="2">
      <t>コクセキ</t>
    </rPh>
    <rPh sb="3" eb="5">
      <t>モジ</t>
    </rPh>
    <rPh sb="5" eb="7">
      <t>ヒョウキ</t>
    </rPh>
    <rPh sb="8" eb="10">
      <t>ニュウリョク</t>
    </rPh>
    <rPh sb="11" eb="13">
      <t>シマネ</t>
    </rPh>
    <rPh sb="13" eb="14">
      <t>リク</t>
    </rPh>
    <rPh sb="14" eb="15">
      <t>キョウ</t>
    </rPh>
    <rPh sb="22" eb="24">
      <t>センモン</t>
    </rPh>
    <rPh sb="24" eb="25">
      <t>ブ</t>
    </rPh>
    <rPh sb="30" eb="32">
      <t>ジョウホウ</t>
    </rPh>
    <rPh sb="32" eb="34">
      <t>ショリ</t>
    </rPh>
    <rPh sb="34" eb="35">
      <t>ブ</t>
    </rPh>
    <rPh sb="37" eb="39">
      <t>イチラン</t>
    </rPh>
    <phoneticPr fontId="46"/>
  </si>
  <si>
    <t>今年度登録ナンバーを入力</t>
    <rPh sb="0" eb="3">
      <t>コンネンド</t>
    </rPh>
    <rPh sb="3" eb="5">
      <t>トウロク</t>
    </rPh>
    <rPh sb="10" eb="12">
      <t>ニュウリョク</t>
    </rPh>
    <phoneticPr fontId="46"/>
  </si>
  <si>
    <t>個人合計</t>
    <rPh sb="0" eb="2">
      <t>コジン</t>
    </rPh>
    <rPh sb="2" eb="4">
      <t>ゴウケイ</t>
    </rPh>
    <phoneticPr fontId="1"/>
  </si>
  <si>
    <t>リレー合計</t>
    <rPh sb="3" eb="5">
      <t>ゴウケイ</t>
    </rPh>
    <phoneticPr fontId="1"/>
  </si>
  <si>
    <t>リレーに出場する選手は"400ｍR"または”1600ｍR”を選択入力</t>
    <rPh sb="4" eb="6">
      <t>シュツジョウ</t>
    </rPh>
    <rPh sb="8" eb="10">
      <t>センシュ</t>
    </rPh>
    <rPh sb="30" eb="32">
      <t>センタク</t>
    </rPh>
    <rPh sb="32" eb="34">
      <t>ニュウリョク</t>
    </rPh>
    <phoneticPr fontId="46"/>
  </si>
  <si>
    <t>※複数種目出場の場合は、複数行にわたって記入する。</t>
    <rPh sb="1" eb="3">
      <t>フクスウ</t>
    </rPh>
    <rPh sb="3" eb="5">
      <t>シュモク</t>
    </rPh>
    <rPh sb="5" eb="7">
      <t>シュツジョウ</t>
    </rPh>
    <rPh sb="8" eb="10">
      <t>バアイ</t>
    </rPh>
    <rPh sb="12" eb="15">
      <t>フクスウギョウ</t>
    </rPh>
    <rPh sb="20" eb="22">
      <t>キニュウ</t>
    </rPh>
    <phoneticPr fontId="46"/>
  </si>
  <si>
    <t>種目コード</t>
    <rPh sb="0" eb="2">
      <t>シュモク</t>
    </rPh>
    <phoneticPr fontId="4"/>
  </si>
  <si>
    <t>003</t>
  </si>
  <si>
    <t>003</t>
    <phoneticPr fontId="1"/>
  </si>
  <si>
    <t>005</t>
  </si>
  <si>
    <t>005</t>
    <phoneticPr fontId="1"/>
  </si>
  <si>
    <t>006</t>
  </si>
  <si>
    <t>006</t>
    <phoneticPr fontId="1"/>
  </si>
  <si>
    <t>008</t>
  </si>
  <si>
    <t>008</t>
    <phoneticPr fontId="1"/>
  </si>
  <si>
    <t>034</t>
  </si>
  <si>
    <t>034</t>
    <phoneticPr fontId="1"/>
  </si>
  <si>
    <t>037</t>
  </si>
  <si>
    <t>037</t>
    <phoneticPr fontId="1"/>
  </si>
  <si>
    <t>053</t>
  </si>
  <si>
    <t>053</t>
    <phoneticPr fontId="1"/>
  </si>
  <si>
    <t>061</t>
  </si>
  <si>
    <t>061</t>
    <phoneticPr fontId="1"/>
  </si>
  <si>
    <t>071</t>
  </si>
  <si>
    <t>071</t>
    <phoneticPr fontId="1"/>
  </si>
  <si>
    <t>072</t>
  </si>
  <si>
    <t>072</t>
    <phoneticPr fontId="1"/>
  </si>
  <si>
    <t>073</t>
  </si>
  <si>
    <t>073</t>
    <phoneticPr fontId="1"/>
  </si>
  <si>
    <t>074</t>
  </si>
  <si>
    <t>074</t>
    <phoneticPr fontId="1"/>
  </si>
  <si>
    <t>081</t>
  </si>
  <si>
    <t>081</t>
    <phoneticPr fontId="1"/>
  </si>
  <si>
    <t>087</t>
  </si>
  <si>
    <t>087</t>
    <phoneticPr fontId="1"/>
  </si>
  <si>
    <t>091</t>
  </si>
  <si>
    <t>091</t>
    <phoneticPr fontId="1"/>
  </si>
  <si>
    <t>092</t>
  </si>
  <si>
    <t>092</t>
    <phoneticPr fontId="1"/>
  </si>
  <si>
    <t>601</t>
  </si>
  <si>
    <t>601</t>
    <phoneticPr fontId="1"/>
  </si>
  <si>
    <t>603</t>
  </si>
  <si>
    <t>603</t>
    <phoneticPr fontId="1"/>
  </si>
  <si>
    <t>010</t>
  </si>
  <si>
    <t>010</t>
    <phoneticPr fontId="1"/>
  </si>
  <si>
    <t>044</t>
  </si>
  <si>
    <t>044</t>
    <phoneticPr fontId="1"/>
  </si>
  <si>
    <t>046</t>
  </si>
  <si>
    <t>046</t>
    <phoneticPr fontId="1"/>
  </si>
  <si>
    <t>084</t>
  </si>
  <si>
    <t>084</t>
    <phoneticPr fontId="1"/>
  </si>
  <si>
    <t>088</t>
  </si>
  <si>
    <t>088</t>
    <phoneticPr fontId="1"/>
  </si>
  <si>
    <t>094</t>
  </si>
  <si>
    <t>094</t>
    <phoneticPr fontId="1"/>
  </si>
  <si>
    <t>093</t>
  </si>
  <si>
    <t>093</t>
    <phoneticPr fontId="1"/>
  </si>
  <si>
    <t>732</t>
  </si>
  <si>
    <t>732</t>
    <phoneticPr fontId="1"/>
  </si>
  <si>
    <t>733</t>
  </si>
  <si>
    <t>733</t>
    <phoneticPr fontId="1"/>
  </si>
  <si>
    <t>コード</t>
    <phoneticPr fontId="1"/>
  </si>
  <si>
    <t>円盤投</t>
    <phoneticPr fontId="1"/>
  </si>
  <si>
    <t>出場種目</t>
    <rPh sb="0" eb="2">
      <t>シュツジョウ</t>
    </rPh>
    <rPh sb="2" eb="4">
      <t>シュモク</t>
    </rPh>
    <phoneticPr fontId="1"/>
  </si>
  <si>
    <t>記録</t>
    <rPh sb="0" eb="2">
      <t>キロク</t>
    </rPh>
    <phoneticPr fontId="1"/>
  </si>
  <si>
    <t>コード</t>
    <phoneticPr fontId="1"/>
  </si>
  <si>
    <t>コード</t>
    <phoneticPr fontId="46"/>
  </si>
  <si>
    <t>037</t>
    <phoneticPr fontId="46"/>
  </si>
  <si>
    <t>700</t>
    <phoneticPr fontId="46"/>
  </si>
  <si>
    <t>1年100m</t>
    <rPh sb="1" eb="2">
      <t>ネン</t>
    </rPh>
    <phoneticPr fontId="46"/>
  </si>
  <si>
    <r>
      <t>ファイル名の変更</t>
    </r>
    <r>
      <rPr>
        <sz val="10"/>
        <rFont val="ＭＳ Ｐゴシック"/>
        <family val="3"/>
        <charset val="128"/>
      </rPr>
      <t>（例　益田)</t>
    </r>
    <rPh sb="4" eb="5">
      <t>メイ</t>
    </rPh>
    <rPh sb="6" eb="8">
      <t>ヘンコウ</t>
    </rPh>
    <rPh sb="9" eb="10">
      <t>レイ</t>
    </rPh>
    <rPh sb="11" eb="13">
      <t>マスダ</t>
    </rPh>
    <phoneticPr fontId="4"/>
  </si>
  <si>
    <t>ｼﾏﾈ  ﾘｸｵ</t>
    <phoneticPr fontId="46"/>
  </si>
  <si>
    <t>SHIMANE Rikuo</t>
    <phoneticPr fontId="46"/>
  </si>
  <si>
    <t>JPN</t>
    <phoneticPr fontId="46"/>
  </si>
  <si>
    <t>益田</t>
    <rPh sb="0" eb="2">
      <t>マスダ</t>
    </rPh>
    <phoneticPr fontId="46"/>
  </si>
  <si>
    <t>400mR</t>
  </si>
  <si>
    <t>2年100m</t>
    <rPh sb="1" eb="2">
      <t>ネン</t>
    </rPh>
    <phoneticPr fontId="46"/>
  </si>
  <si>
    <t>走幅跳</t>
    <rPh sb="0" eb="1">
      <t>ハシ</t>
    </rPh>
    <rPh sb="1" eb="3">
      <t>ハバト</t>
    </rPh>
    <phoneticPr fontId="46"/>
  </si>
  <si>
    <t>200m</t>
    <phoneticPr fontId="46"/>
  </si>
  <si>
    <t>400m</t>
    <phoneticPr fontId="46"/>
  </si>
  <si>
    <t>800m</t>
    <phoneticPr fontId="46"/>
  </si>
  <si>
    <t>400mH</t>
    <phoneticPr fontId="46"/>
  </si>
  <si>
    <t>400mR</t>
    <phoneticPr fontId="46"/>
  </si>
  <si>
    <t>1600R</t>
    <phoneticPr fontId="46"/>
  </si>
  <si>
    <t>益田　太郎</t>
    <rPh sb="0" eb="2">
      <t>マスダ</t>
    </rPh>
    <rPh sb="3" eb="5">
      <t>タロウ</t>
    </rPh>
    <phoneticPr fontId="46"/>
  </si>
  <si>
    <t>MASUDA Taro</t>
    <phoneticPr fontId="46"/>
  </si>
  <si>
    <t>601</t>
    <phoneticPr fontId="46"/>
  </si>
  <si>
    <t>島根</t>
    <rPh sb="0" eb="2">
      <t>シマネ</t>
    </rPh>
    <phoneticPr fontId="46"/>
  </si>
  <si>
    <t>浜田　次郎</t>
    <rPh sb="0" eb="2">
      <t>ハマダ</t>
    </rPh>
    <rPh sb="3" eb="5">
      <t>ジロウ</t>
    </rPh>
    <phoneticPr fontId="46"/>
  </si>
  <si>
    <t>HAMADA Jiro</t>
    <phoneticPr fontId="46"/>
  </si>
  <si>
    <t>江津　三郎</t>
    <rPh sb="0" eb="2">
      <t>ゴウツ</t>
    </rPh>
    <rPh sb="3" eb="5">
      <t>サブロウ</t>
    </rPh>
    <phoneticPr fontId="46"/>
  </si>
  <si>
    <t>GOTSU Saburo</t>
    <phoneticPr fontId="46"/>
  </si>
  <si>
    <t>大田　四郎</t>
    <rPh sb="0" eb="2">
      <t>オオダ</t>
    </rPh>
    <rPh sb="3" eb="5">
      <t>シロウ</t>
    </rPh>
    <phoneticPr fontId="46"/>
  </si>
  <si>
    <t>ODA Shiro</t>
    <phoneticPr fontId="46"/>
  </si>
  <si>
    <t>073</t>
    <phoneticPr fontId="46"/>
  </si>
  <si>
    <t>1:01.68</t>
    <phoneticPr fontId="46"/>
  </si>
  <si>
    <t>走幅跳</t>
    <rPh sb="0" eb="1">
      <t>ハシ</t>
    </rPh>
    <rPh sb="1" eb="3">
      <t>ハバト</t>
    </rPh>
    <phoneticPr fontId="1"/>
  </si>
  <si>
    <r>
      <t>該当種目の公認記録を入力（</t>
    </r>
    <r>
      <rPr>
        <b/>
        <sz val="11"/>
        <color rgb="FFFF0000"/>
        <rFont val="ＭＳ Ｐゴシック"/>
        <family val="3"/>
        <charset val="128"/>
        <scheme val="minor"/>
      </rPr>
      <t>文字列</t>
    </r>
    <r>
      <rPr>
        <sz val="11"/>
        <color theme="1"/>
        <rFont val="ＭＳ Ｐゴシック"/>
        <family val="3"/>
        <charset val="128"/>
        <scheme val="minor"/>
      </rPr>
      <t>で入力すること）。書式に注意。</t>
    </r>
    <r>
      <rPr>
        <sz val="11"/>
        <color rgb="FFFF0000"/>
        <rFont val="ＭＳ Ｐゴシック"/>
        <family val="3"/>
        <charset val="128"/>
        <scheme val="minor"/>
      </rPr>
      <t>公認記録が無い場合は入力しない。</t>
    </r>
    <rPh sb="0" eb="2">
      <t>ガイトウ</t>
    </rPh>
    <rPh sb="2" eb="4">
      <t>シュモク</t>
    </rPh>
    <rPh sb="5" eb="7">
      <t>コウニン</t>
    </rPh>
    <rPh sb="7" eb="9">
      <t>キロク</t>
    </rPh>
    <rPh sb="10" eb="12">
      <t>ニュウリョク</t>
    </rPh>
    <rPh sb="13" eb="16">
      <t>モジレツ</t>
    </rPh>
    <rPh sb="17" eb="19">
      <t>ニュウリョク</t>
    </rPh>
    <rPh sb="25" eb="27">
      <t>ショシキ</t>
    </rPh>
    <rPh sb="28" eb="30">
      <t>チュウイ</t>
    </rPh>
    <rPh sb="31" eb="33">
      <t>コウニン</t>
    </rPh>
    <rPh sb="33" eb="35">
      <t>キロク</t>
    </rPh>
    <rPh sb="36" eb="37">
      <t>ナ</t>
    </rPh>
    <rPh sb="38" eb="40">
      <t>バアイ</t>
    </rPh>
    <rPh sb="41" eb="43">
      <t>ニュウリョク</t>
    </rPh>
    <phoneticPr fontId="46"/>
  </si>
  <si>
    <t>男子個人種目合計</t>
    <rPh sb="0" eb="2">
      <t>ダンシ</t>
    </rPh>
    <rPh sb="2" eb="4">
      <t>コジン</t>
    </rPh>
    <rPh sb="4" eb="6">
      <t>シュモク</t>
    </rPh>
    <rPh sb="6" eb="8">
      <t>ゴウケイ</t>
    </rPh>
    <phoneticPr fontId="1"/>
  </si>
  <si>
    <t>島根　陸生</t>
    <rPh sb="0" eb="2">
      <t>シマネ</t>
    </rPh>
    <rPh sb="3" eb="5">
      <t>リクオ</t>
    </rPh>
    <phoneticPr fontId="1"/>
  </si>
  <si>
    <t>第70回島根県高等学校新人陸上競技大会</t>
    <rPh sb="0" eb="1">
      <t>ダイ</t>
    </rPh>
    <rPh sb="3" eb="4">
      <t>カイ</t>
    </rPh>
    <rPh sb="4" eb="7">
      <t>シマネケン</t>
    </rPh>
    <rPh sb="7" eb="9">
      <t>コウトウ</t>
    </rPh>
    <rPh sb="9" eb="11">
      <t>ガッコウ</t>
    </rPh>
    <rPh sb="11" eb="13">
      <t>シンジン</t>
    </rPh>
    <rPh sb="13" eb="15">
      <t>リクジョウ</t>
    </rPh>
    <rPh sb="15" eb="17">
      <t>キョウギ</t>
    </rPh>
    <rPh sb="17" eb="19">
      <t>タイカイ</t>
    </rPh>
    <phoneticPr fontId="4"/>
  </si>
  <si>
    <t>皆実が丘</t>
    <rPh sb="0" eb="2">
      <t>ミナミ</t>
    </rPh>
    <rPh sb="3" eb="4">
      <t>オカ</t>
    </rPh>
    <phoneticPr fontId="1"/>
  </si>
  <si>
    <t>ﾐﾅﾐｶﾞｵｶ</t>
    <phoneticPr fontId="1"/>
  </si>
  <si>
    <t>第71回島根県高等学校新人陸上競技大会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</si>
</sst>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0_ "/>
    <numFmt numFmtId="177" formatCode="0_ "/>
  </numFmts>
  <fonts count="55">
    <font>
      <sz val="11"/>
      <color theme="1"/>
      <name val="ＭＳ Ｐゴシック"/>
      <family val="3"/>
      <charset val="128"/>
      <scheme val="minor"/>
    </font>
    <font>
      <sz val="6"/>
      <name val="ＭＳ Ｐゴシック"/>
      <family val="3"/>
      <charset val="128"/>
    </font>
    <font>
      <sz val="12"/>
      <name val="ＭＳ 明朝"/>
      <family val="1"/>
      <charset val="128"/>
    </font>
    <font>
      <sz val="22"/>
      <color indexed="10"/>
      <name val="ＭＳ 明朝"/>
      <family val="1"/>
      <charset val="128"/>
    </font>
    <font>
      <sz val="6"/>
      <name val="ＭＳ 明朝"/>
      <family val="1"/>
      <charset val="128"/>
    </font>
    <font>
      <sz val="20"/>
      <name val="ＭＳ ゴシック"/>
      <family val="3"/>
      <charset val="128"/>
    </font>
    <font>
      <sz val="12"/>
      <name val="ＭＳ ゴシック"/>
      <family val="3"/>
      <charset val="128"/>
    </font>
    <font>
      <b/>
      <sz val="9"/>
      <color indexed="10"/>
      <name val="ＭＳ Ｐゴシック"/>
      <family val="3"/>
      <charset val="128"/>
    </font>
    <font>
      <sz val="9"/>
      <color indexed="81"/>
      <name val="ＭＳ Ｐゴシック"/>
      <family val="3"/>
      <charset val="128"/>
    </font>
    <font>
      <b/>
      <sz val="12"/>
      <color indexed="10"/>
      <name val="ＭＳ 明朝"/>
      <family val="1"/>
      <charset val="128"/>
    </font>
    <font>
      <sz val="18"/>
      <name val="ＭＳ ゴシック"/>
      <family val="3"/>
      <charset val="128"/>
    </font>
    <font>
      <sz val="10"/>
      <name val="ＭＳ ゴシック"/>
      <family val="3"/>
      <charset val="128"/>
    </font>
    <font>
      <sz val="16"/>
      <name val="ＭＳ ゴシック"/>
      <family val="3"/>
      <charset val="128"/>
    </font>
    <font>
      <sz val="10"/>
      <name val="ＭＳ Ｐゴシック"/>
      <family val="3"/>
      <charset val="128"/>
    </font>
    <font>
      <b/>
      <sz val="12"/>
      <name val="ＭＳ 明朝"/>
      <family val="1"/>
      <charset val="128"/>
    </font>
    <font>
      <sz val="24"/>
      <name val="ＭＳ ゴシック"/>
      <family val="3"/>
      <charset val="128"/>
    </font>
    <font>
      <sz val="24"/>
      <color indexed="12"/>
      <name val="ＭＳ ゴシック"/>
      <family val="3"/>
      <charset val="128"/>
    </font>
    <font>
      <sz val="24"/>
      <color indexed="10"/>
      <name val="ＭＳ ゴシック"/>
      <family val="3"/>
      <charset val="128"/>
    </font>
    <font>
      <b/>
      <sz val="12"/>
      <color indexed="10"/>
      <name val="ＭＳ Ｐゴシック"/>
      <family val="3"/>
      <charset val="128"/>
    </font>
    <font>
      <sz val="12"/>
      <color indexed="81"/>
      <name val="ＭＳ Ｐゴシック"/>
      <family val="3"/>
      <charset val="128"/>
    </font>
    <font>
      <sz val="12"/>
      <color indexed="10"/>
      <name val="ＭＳ Ｐゴシック"/>
      <family val="3"/>
      <charset val="128"/>
    </font>
    <font>
      <b/>
      <sz val="11"/>
      <color indexed="52"/>
      <name val="ＭＳ Ｐゴシック"/>
      <family val="3"/>
      <charset val="128"/>
    </font>
    <font>
      <sz val="10"/>
      <color indexed="8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color theme="1"/>
      <name val="ＭＳ Ｐゴシック"/>
      <family val="3"/>
      <charset val="128"/>
      <scheme val="minor"/>
    </font>
    <font>
      <sz val="12"/>
      <name val="ＭＳ Ｐゴシック"/>
      <family val="3"/>
      <charset val="128"/>
      <scheme val="minor"/>
    </font>
    <font>
      <b/>
      <sz val="11"/>
      <color rgb="FFFF0000"/>
      <name val="ＭＳ Ｐゴシック"/>
      <family val="3"/>
      <charset val="128"/>
      <scheme val="minor"/>
    </font>
    <font>
      <b/>
      <sz val="11"/>
      <color rgb="FF0070C0"/>
      <name val="ＭＳ Ｐゴシック"/>
      <family val="3"/>
      <charset val="128"/>
      <scheme val="minor"/>
    </font>
    <font>
      <b/>
      <sz val="12"/>
      <name val="ＭＳ Ｐゴシック"/>
      <family val="3"/>
      <charset val="128"/>
      <scheme val="minor"/>
    </font>
    <font>
      <sz val="8"/>
      <color theme="1"/>
      <name val="ＭＳ Ｐゴシック"/>
      <family val="3"/>
      <charset val="128"/>
      <scheme val="minor"/>
    </font>
    <font>
      <sz val="6"/>
      <name val="ＭＳ Ｐゴシック"/>
      <family val="3"/>
      <charset val="128"/>
      <scheme val="minor"/>
    </font>
    <font>
      <b/>
      <sz val="9"/>
      <color indexed="81"/>
      <name val="MS P ゴシック"/>
      <family val="3"/>
      <charset val="128"/>
    </font>
    <font>
      <sz val="12"/>
      <color indexed="8"/>
      <name val="ＭＳ Ｐゴシック"/>
      <family val="3"/>
      <charset val="128"/>
    </font>
    <font>
      <b/>
      <sz val="6"/>
      <color rgb="FFFF0000"/>
      <name val="ＭＳ Ｐゴシック"/>
      <family val="3"/>
      <charset val="128"/>
      <scheme val="minor"/>
    </font>
    <font>
      <b/>
      <sz val="8"/>
      <color rgb="FFFF0000"/>
      <name val="ＭＳ Ｐゴシック"/>
      <family val="3"/>
      <charset val="128"/>
      <scheme val="minor"/>
    </font>
    <font>
      <sz val="9"/>
      <color theme="1"/>
      <name val="ＭＳ Ｐゴシック"/>
      <family val="3"/>
      <charset val="128"/>
      <scheme val="minor"/>
    </font>
    <font>
      <sz val="14"/>
      <name val="ＭＳ 明朝"/>
      <family val="1"/>
      <charset val="128"/>
    </font>
    <font>
      <sz val="11"/>
      <name val="ＭＳ Ｐゴシック"/>
      <family val="3"/>
      <charset val="128"/>
      <scheme val="minor"/>
    </font>
    <font>
      <strike/>
      <sz val="11"/>
      <color rgb="FFFF0000"/>
      <name val="ＭＳ Ｐゴシック"/>
      <family val="3"/>
      <charset val="128"/>
      <scheme val="minor"/>
    </font>
  </fonts>
  <fills count="39">
    <fill>
      <patternFill patternType="none"/>
    </fill>
    <fill>
      <patternFill patternType="gray125"/>
    </fill>
    <fill>
      <patternFill patternType="solid">
        <fgColor indexed="34"/>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ashDotDot">
        <color indexed="64"/>
      </left>
      <right style="dashDotDot">
        <color indexed="64"/>
      </right>
      <top style="dashDotDot">
        <color indexed="64"/>
      </top>
      <bottom style="dashDotDot">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3">
    <xf numFmtId="0" fontId="0" fillId="0" borderId="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0" borderId="0" applyNumberFormat="0" applyFill="0" applyBorder="0" applyAlignment="0" applyProtection="0">
      <alignment vertical="center"/>
    </xf>
    <xf numFmtId="0" fontId="26" fillId="28" borderId="55" applyNumberFormat="0" applyAlignment="0" applyProtection="0">
      <alignment vertical="center"/>
    </xf>
    <xf numFmtId="0" fontId="27" fillId="29" borderId="0" applyNumberFormat="0" applyBorder="0" applyAlignment="0" applyProtection="0">
      <alignment vertical="center"/>
    </xf>
    <xf numFmtId="0" fontId="23" fillId="30" borderId="56" applyNumberFormat="0" applyFont="0" applyAlignment="0" applyProtection="0">
      <alignment vertical="center"/>
    </xf>
    <xf numFmtId="0" fontId="28" fillId="0" borderId="57" applyNumberFormat="0" applyFill="0" applyAlignment="0" applyProtection="0">
      <alignment vertical="center"/>
    </xf>
    <xf numFmtId="0" fontId="29" fillId="31" borderId="0" applyNumberFormat="0" applyBorder="0" applyAlignment="0" applyProtection="0">
      <alignment vertical="center"/>
    </xf>
    <xf numFmtId="0" fontId="30" fillId="32" borderId="58" applyNumberFormat="0" applyAlignment="0" applyProtection="0">
      <alignment vertical="center"/>
    </xf>
    <xf numFmtId="0" fontId="31" fillId="0" borderId="0" applyNumberFormat="0" applyFill="0" applyBorder="0" applyAlignment="0" applyProtection="0">
      <alignment vertical="center"/>
    </xf>
    <xf numFmtId="0" fontId="32" fillId="0" borderId="59" applyNumberFormat="0" applyFill="0" applyAlignment="0" applyProtection="0">
      <alignment vertical="center"/>
    </xf>
    <xf numFmtId="0" fontId="33" fillId="0" borderId="60" applyNumberFormat="0" applyFill="0" applyAlignment="0" applyProtection="0">
      <alignment vertical="center"/>
    </xf>
    <xf numFmtId="0" fontId="34" fillId="0" borderId="61" applyNumberFormat="0" applyFill="0" applyAlignment="0" applyProtection="0">
      <alignment vertical="center"/>
    </xf>
    <xf numFmtId="0" fontId="34" fillId="0" borderId="0" applyNumberFormat="0" applyFill="0" applyBorder="0" applyAlignment="0" applyProtection="0">
      <alignment vertical="center"/>
    </xf>
    <xf numFmtId="0" fontId="35" fillId="0" borderId="62" applyNumberFormat="0" applyFill="0" applyAlignment="0" applyProtection="0">
      <alignment vertical="center"/>
    </xf>
    <xf numFmtId="0" fontId="36" fillId="32" borderId="63" applyNumberFormat="0" applyAlignment="0" applyProtection="0">
      <alignment vertical="center"/>
    </xf>
    <xf numFmtId="0" fontId="37" fillId="0" borderId="0" applyNumberFormat="0" applyFill="0" applyBorder="0" applyAlignment="0" applyProtection="0">
      <alignment vertical="center"/>
    </xf>
    <xf numFmtId="0" fontId="38" fillId="33" borderId="58" applyNumberFormat="0" applyAlignment="0" applyProtection="0">
      <alignment vertical="center"/>
    </xf>
    <xf numFmtId="0" fontId="2" fillId="0" borderId="0"/>
    <xf numFmtId="0" fontId="39" fillId="34" borderId="0" applyNumberFormat="0" applyBorder="0" applyAlignment="0" applyProtection="0">
      <alignment vertical="center"/>
    </xf>
  </cellStyleXfs>
  <cellXfs count="225">
    <xf numFmtId="0" fontId="0" fillId="0" borderId="0" xfId="0">
      <alignment vertical="center"/>
    </xf>
    <xf numFmtId="0" fontId="0" fillId="0" borderId="1" xfId="0" applyBorder="1">
      <alignment vertical="center"/>
    </xf>
    <xf numFmtId="0" fontId="40" fillId="0" borderId="0" xfId="0" applyFont="1">
      <alignment vertical="center"/>
    </xf>
    <xf numFmtId="0" fontId="3" fillId="2" borderId="0" xfId="41" applyFont="1" applyFill="1"/>
    <xf numFmtId="0" fontId="2" fillId="2" borderId="0" xfId="41" applyFill="1"/>
    <xf numFmtId="0" fontId="2" fillId="3" borderId="0" xfId="41" applyFill="1"/>
    <xf numFmtId="0" fontId="2" fillId="3" borderId="2" xfId="41" applyFill="1" applyBorder="1" applyAlignment="1">
      <alignment horizontal="center" vertical="center"/>
    </xf>
    <xf numFmtId="0" fontId="2" fillId="3" borderId="2" xfId="41" applyFill="1" applyBorder="1"/>
    <xf numFmtId="0" fontId="2" fillId="3" borderId="3" xfId="41" applyFill="1" applyBorder="1"/>
    <xf numFmtId="0" fontId="2" fillId="3" borderId="4" xfId="41" applyFill="1" applyBorder="1"/>
    <xf numFmtId="0" fontId="2" fillId="3" borderId="5" xfId="41" applyFill="1" applyBorder="1" applyAlignment="1">
      <alignment horizontal="center"/>
    </xf>
    <xf numFmtId="0" fontId="2" fillId="3" borderId="0" xfId="41" applyFill="1" applyAlignment="1">
      <alignment horizontal="center"/>
    </xf>
    <xf numFmtId="0" fontId="2" fillId="3" borderId="7" xfId="41" applyFill="1" applyBorder="1" applyAlignment="1">
      <alignment horizontal="center"/>
    </xf>
    <xf numFmtId="0" fontId="2" fillId="3" borderId="8" xfId="41" applyFill="1" applyBorder="1"/>
    <xf numFmtId="0" fontId="2" fillId="3" borderId="9" xfId="41" applyFill="1" applyBorder="1" applyAlignment="1">
      <alignment horizontal="center"/>
    </xf>
    <xf numFmtId="0" fontId="2" fillId="3" borderId="10" xfId="41" applyFill="1" applyBorder="1"/>
    <xf numFmtId="0" fontId="2" fillId="3" borderId="11" xfId="41" applyFill="1" applyBorder="1"/>
    <xf numFmtId="0" fontId="2" fillId="3" borderId="12" xfId="41" applyFill="1" applyBorder="1" applyAlignment="1">
      <alignment horizontal="center"/>
    </xf>
    <xf numFmtId="0" fontId="6" fillId="0" borderId="13"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locked="0" hidden="1"/>
    </xf>
    <xf numFmtId="0" fontId="0" fillId="0" borderId="0" xfId="0" applyAlignment="1"/>
    <xf numFmtId="0" fontId="9" fillId="0" borderId="0" xfId="0" applyFont="1" applyAlignment="1">
      <alignment horizontal="center"/>
    </xf>
    <xf numFmtId="0" fontId="0" fillId="0" borderId="0" xfId="0" applyAlignment="1" applyProtection="1">
      <protection locked="0"/>
    </xf>
    <xf numFmtId="0" fontId="10" fillId="0" borderId="0" xfId="0" applyFont="1" applyAlignment="1" applyProtection="1">
      <protection hidden="1"/>
    </xf>
    <xf numFmtId="0" fontId="0" fillId="0" borderId="0" xfId="0" applyAlignment="1" applyProtection="1">
      <protection hidden="1"/>
    </xf>
    <xf numFmtId="0" fontId="0" fillId="0" borderId="0" xfId="0" applyAlignment="1">
      <alignment horizontal="center"/>
    </xf>
    <xf numFmtId="0" fontId="0" fillId="0" borderId="0" xfId="0" applyAlignment="1" applyProtection="1">
      <alignment horizontal="center"/>
      <protection hidden="1"/>
    </xf>
    <xf numFmtId="0" fontId="11" fillId="0" borderId="5" xfId="0" applyFont="1" applyBorder="1" applyAlignment="1" applyProtection="1">
      <alignment horizontal="center" vertical="center" shrinkToFit="1"/>
      <protection hidden="1"/>
    </xf>
    <xf numFmtId="0" fontId="6" fillId="0" borderId="15" xfId="0" applyFont="1" applyBorder="1" applyAlignment="1" applyProtection="1">
      <alignment horizontal="center" vertical="center"/>
      <protection hidden="1"/>
    </xf>
    <xf numFmtId="0" fontId="6" fillId="0" borderId="16"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0" fillId="0" borderId="17" xfId="0" applyBorder="1" applyAlignment="1" applyProtection="1">
      <alignment horizontal="center"/>
      <protection locked="0" hidden="1"/>
    </xf>
    <xf numFmtId="0" fontId="0" fillId="0" borderId="17"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19" xfId="0" applyBorder="1" applyAlignment="1" applyProtection="1">
      <alignment horizontal="center"/>
      <protection hidden="1"/>
    </xf>
    <xf numFmtId="0" fontId="0" fillId="3" borderId="20" xfId="0" applyFill="1" applyBorder="1" applyAlignment="1" applyProtection="1">
      <alignment horizontal="center"/>
      <protection hidden="1"/>
    </xf>
    <xf numFmtId="0" fontId="0" fillId="3" borderId="21" xfId="0" applyFill="1" applyBorder="1" applyAlignment="1" applyProtection="1">
      <protection hidden="1"/>
    </xf>
    <xf numFmtId="0" fontId="0" fillId="3" borderId="22" xfId="0" applyFill="1" applyBorder="1" applyAlignment="1" applyProtection="1">
      <protection hidden="1"/>
    </xf>
    <xf numFmtId="0" fontId="0" fillId="3" borderId="21" xfId="0" applyFill="1" applyBorder="1" applyAlignment="1" applyProtection="1">
      <alignment horizontal="center"/>
      <protection locked="0" hidden="1"/>
    </xf>
    <xf numFmtId="0" fontId="0" fillId="3" borderId="21" xfId="0" applyFill="1" applyBorder="1" applyAlignment="1" applyProtection="1">
      <alignment horizontal="center"/>
      <protection hidden="1"/>
    </xf>
    <xf numFmtId="0" fontId="0" fillId="3" borderId="22" xfId="0" applyFill="1" applyBorder="1" applyAlignment="1" applyProtection="1">
      <alignment horizontal="center"/>
      <protection hidden="1"/>
    </xf>
    <xf numFmtId="0" fontId="0" fillId="3" borderId="23" xfId="0" applyFill="1" applyBorder="1" applyAlignment="1" applyProtection="1">
      <alignment horizontal="center"/>
      <protection hidden="1"/>
    </xf>
    <xf numFmtId="0" fontId="0" fillId="3" borderId="24" xfId="0" applyFill="1" applyBorder="1" applyAlignment="1" applyProtection="1">
      <alignment horizontal="center"/>
      <protection hidden="1"/>
    </xf>
    <xf numFmtId="0" fontId="0" fillId="3" borderId="25" xfId="0" applyFill="1" applyBorder="1" applyAlignment="1" applyProtection="1">
      <protection hidden="1"/>
    </xf>
    <xf numFmtId="0" fontId="0" fillId="3" borderId="26" xfId="0" applyFill="1" applyBorder="1" applyAlignment="1" applyProtection="1">
      <protection hidden="1"/>
    </xf>
    <xf numFmtId="0" fontId="0" fillId="3" borderId="27" xfId="0" applyFill="1" applyBorder="1" applyAlignment="1" applyProtection="1">
      <alignment horizontal="center"/>
      <protection locked="0" hidden="1"/>
    </xf>
    <xf numFmtId="0" fontId="0" fillId="3" borderId="27" xfId="0" applyFill="1" applyBorder="1" applyAlignment="1" applyProtection="1">
      <alignment horizontal="center"/>
      <protection hidden="1"/>
    </xf>
    <xf numFmtId="0" fontId="0" fillId="3" borderId="26"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29" xfId="0" applyFill="1" applyBorder="1" applyAlignment="1" applyProtection="1">
      <alignment horizontal="center"/>
      <protection hidden="1"/>
    </xf>
    <xf numFmtId="0" fontId="0" fillId="3" borderId="30" xfId="0" applyFill="1" applyBorder="1" applyAlignment="1" applyProtection="1">
      <protection hidden="1"/>
    </xf>
    <xf numFmtId="0" fontId="0" fillId="3" borderId="31" xfId="0" applyFill="1" applyBorder="1" applyAlignment="1" applyProtection="1">
      <protection hidden="1"/>
    </xf>
    <xf numFmtId="0" fontId="0" fillId="3" borderId="30" xfId="0" applyFill="1" applyBorder="1" applyAlignment="1" applyProtection="1">
      <alignment horizontal="center"/>
      <protection locked="0" hidden="1"/>
    </xf>
    <xf numFmtId="0" fontId="0" fillId="3" borderId="30"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0" fillId="3" borderId="34" xfId="0" applyFill="1" applyBorder="1" applyAlignment="1" applyProtection="1">
      <protection hidden="1"/>
    </xf>
    <xf numFmtId="0" fontId="0" fillId="3" borderId="25" xfId="0" applyFill="1" applyBorder="1" applyAlignment="1" applyProtection="1">
      <alignment horizontal="center"/>
      <protection locked="0" hidden="1"/>
    </xf>
    <xf numFmtId="0" fontId="0" fillId="3" borderId="25" xfId="0" applyFill="1" applyBorder="1" applyAlignment="1" applyProtection="1">
      <alignment horizontal="center"/>
      <protection hidden="1"/>
    </xf>
    <xf numFmtId="0" fontId="0" fillId="3" borderId="34" xfId="0" applyFill="1" applyBorder="1" applyAlignment="1" applyProtection="1">
      <alignment horizontal="center"/>
      <protection hidden="1"/>
    </xf>
    <xf numFmtId="0" fontId="0" fillId="3" borderId="35" xfId="0" applyFill="1" applyBorder="1" applyAlignment="1" applyProtection="1">
      <alignment horizontal="center"/>
      <protection hidden="1"/>
    </xf>
    <xf numFmtId="0" fontId="0" fillId="3" borderId="36" xfId="0" applyFill="1" applyBorder="1" applyAlignment="1" applyProtection="1">
      <alignment horizontal="center"/>
      <protection hidden="1"/>
    </xf>
    <xf numFmtId="0" fontId="0" fillId="3" borderId="37" xfId="0" applyFill="1" applyBorder="1" applyAlignment="1" applyProtection="1">
      <protection hidden="1"/>
    </xf>
    <xf numFmtId="0" fontId="0" fillId="3" borderId="38" xfId="0" applyFill="1" applyBorder="1" applyAlignment="1" applyProtection="1">
      <alignment horizontal="center"/>
      <protection locked="0" hidden="1"/>
    </xf>
    <xf numFmtId="0" fontId="0" fillId="3" borderId="38" xfId="0" applyFill="1" applyBorder="1" applyAlignment="1" applyProtection="1">
      <alignment horizontal="center"/>
      <protection hidden="1"/>
    </xf>
    <xf numFmtId="0" fontId="0" fillId="3" borderId="37" xfId="0" applyFill="1" applyBorder="1" applyAlignment="1" applyProtection="1">
      <alignment horizontal="center"/>
      <protection hidden="1"/>
    </xf>
    <xf numFmtId="0" fontId="0" fillId="3" borderId="39" xfId="0" applyFill="1" applyBorder="1" applyAlignment="1" applyProtection="1">
      <alignment horizontal="center"/>
      <protection hidden="1"/>
    </xf>
    <xf numFmtId="0" fontId="0" fillId="3" borderId="30" xfId="0" quotePrefix="1" applyFill="1" applyBorder="1" applyAlignment="1" applyProtection="1">
      <protection hidden="1"/>
    </xf>
    <xf numFmtId="0" fontId="0" fillId="3" borderId="21" xfId="0" quotePrefix="1" applyFill="1" applyBorder="1" applyAlignment="1" applyProtection="1">
      <protection hidden="1"/>
    </xf>
    <xf numFmtId="0" fontId="0" fillId="3" borderId="25" xfId="0" quotePrefix="1" applyFill="1" applyBorder="1" applyAlignment="1" applyProtection="1">
      <protection hidden="1"/>
    </xf>
    <xf numFmtId="0" fontId="0" fillId="3" borderId="38" xfId="0" quotePrefix="1" applyFill="1" applyBorder="1" applyAlignment="1" applyProtection="1">
      <protection hidden="1"/>
    </xf>
    <xf numFmtId="0" fontId="0" fillId="3" borderId="38" xfId="0" applyFill="1" applyBorder="1" applyAlignment="1" applyProtection="1">
      <protection hidden="1"/>
    </xf>
    <xf numFmtId="0" fontId="0" fillId="3" borderId="40" xfId="0" applyFill="1" applyBorder="1" applyAlignment="1" applyProtection="1">
      <alignment horizontal="center"/>
      <protection hidden="1"/>
    </xf>
    <xf numFmtId="0" fontId="0" fillId="3" borderId="41" xfId="0" applyFill="1" applyBorder="1" applyAlignment="1" applyProtection="1">
      <protection hidden="1"/>
    </xf>
    <xf numFmtId="0" fontId="0" fillId="3" borderId="42" xfId="0" applyFill="1" applyBorder="1" applyAlignment="1" applyProtection="1">
      <alignment horizontal="center"/>
      <protection locked="0" hidden="1"/>
    </xf>
    <xf numFmtId="0" fontId="0" fillId="3" borderId="42" xfId="0" applyFill="1" applyBorder="1" applyAlignment="1" applyProtection="1">
      <alignment horizontal="center"/>
      <protection hidden="1"/>
    </xf>
    <xf numFmtId="0" fontId="0" fillId="3" borderId="41" xfId="0" applyFill="1" applyBorder="1" applyAlignment="1" applyProtection="1">
      <alignment horizontal="center"/>
      <protection hidden="1"/>
    </xf>
    <xf numFmtId="0" fontId="0" fillId="3" borderId="43" xfId="0" applyFill="1" applyBorder="1" applyAlignment="1" applyProtection="1">
      <alignment horizontal="center"/>
      <protection hidden="1"/>
    </xf>
    <xf numFmtId="0" fontId="0" fillId="0" borderId="6" xfId="0" applyBorder="1" applyAlignment="1" applyProtection="1">
      <alignment horizontal="center"/>
      <protection hidden="1"/>
    </xf>
    <xf numFmtId="0" fontId="2" fillId="0" borderId="0" xfId="0" applyFont="1" applyAlignment="1"/>
    <xf numFmtId="0" fontId="41" fillId="0" borderId="44" xfId="0" applyFont="1" applyBorder="1" applyAlignment="1"/>
    <xf numFmtId="0" fontId="14" fillId="0" borderId="1" xfId="0" applyFont="1" applyBorder="1" applyAlignment="1" applyProtection="1">
      <alignment horizontal="center" vertical="center"/>
      <protection locked="0"/>
    </xf>
    <xf numFmtId="0" fontId="6" fillId="0" borderId="0" xfId="0" applyFont="1">
      <alignment vertical="center"/>
    </xf>
    <xf numFmtId="0" fontId="41" fillId="0" borderId="44" xfId="0" applyFont="1" applyBorder="1">
      <alignment vertical="center"/>
    </xf>
    <xf numFmtId="0" fontId="2" fillId="0" borderId="0" xfId="0" applyFont="1" applyAlignment="1">
      <alignment horizontal="center"/>
    </xf>
    <xf numFmtId="0" fontId="0" fillId="36" borderId="1" xfId="0" applyFill="1" applyBorder="1">
      <alignment vertical="center"/>
    </xf>
    <xf numFmtId="0" fontId="0" fillId="36" borderId="1" xfId="0" applyFill="1" applyBorder="1" applyAlignment="1">
      <alignment horizontal="center" vertical="center"/>
    </xf>
    <xf numFmtId="0" fontId="0" fillId="36" borderId="1" xfId="0" applyFill="1" applyBorder="1" applyAlignment="1">
      <alignment vertical="center" shrinkToFit="1"/>
    </xf>
    <xf numFmtId="0" fontId="0" fillId="36" borderId="1" xfId="0" applyFill="1" applyBorder="1" applyAlignment="1">
      <alignment horizontal="center" vertical="center" shrinkToFit="1"/>
    </xf>
    <xf numFmtId="0" fontId="0" fillId="0" borderId="1" xfId="0" applyBorder="1" applyAlignment="1" applyProtection="1">
      <alignment vertical="center" shrinkToFit="1"/>
      <protection locked="0" hidden="1"/>
    </xf>
    <xf numFmtId="0" fontId="0" fillId="35" borderId="1" xfId="0" applyFill="1" applyBorder="1" applyAlignment="1" applyProtection="1">
      <alignment vertical="center" shrinkToFit="1"/>
      <protection locked="0" hidden="1"/>
    </xf>
    <xf numFmtId="0" fontId="3" fillId="37" borderId="0" xfId="41" applyFont="1" applyFill="1"/>
    <xf numFmtId="0" fontId="2" fillId="37" borderId="0" xfId="41" applyFill="1"/>
    <xf numFmtId="0" fontId="0" fillId="37" borderId="0" xfId="0" applyFill="1">
      <alignment vertical="center"/>
    </xf>
    <xf numFmtId="0" fontId="0" fillId="0" borderId="46" xfId="0" applyBorder="1" applyAlignment="1" applyProtection="1">
      <alignment vertical="center" shrinkToFit="1"/>
      <protection locked="0" hidden="1"/>
    </xf>
    <xf numFmtId="0" fontId="0" fillId="0" borderId="8" xfId="0" applyBorder="1" applyProtection="1">
      <alignment vertical="center"/>
      <protection hidden="1"/>
    </xf>
    <xf numFmtId="0" fontId="0" fillId="35" borderId="8" xfId="0" applyFill="1" applyBorder="1" applyProtection="1">
      <alignment vertical="center"/>
      <protection hidden="1"/>
    </xf>
    <xf numFmtId="0" fontId="0" fillId="35" borderId="11" xfId="0" applyFill="1" applyBorder="1" applyProtection="1">
      <alignment vertical="center"/>
      <protection hidden="1"/>
    </xf>
    <xf numFmtId="0" fontId="0" fillId="35" borderId="47" xfId="0" applyFill="1" applyBorder="1" applyAlignment="1" applyProtection="1">
      <alignment vertical="center" shrinkToFit="1"/>
      <protection locked="0" hidden="1"/>
    </xf>
    <xf numFmtId="0" fontId="0" fillId="0" borderId="45" xfId="0" applyBorder="1" applyProtection="1">
      <alignment vertical="center"/>
      <protection hidden="1"/>
    </xf>
    <xf numFmtId="0" fontId="0" fillId="38" borderId="5" xfId="0" applyFill="1" applyBorder="1">
      <alignment vertical="center"/>
    </xf>
    <xf numFmtId="0" fontId="0" fillId="38" borderId="49" xfId="0" applyFill="1" applyBorder="1">
      <alignment vertical="center"/>
    </xf>
    <xf numFmtId="0" fontId="0" fillId="38" borderId="49" xfId="0" applyFill="1" applyBorder="1" applyAlignment="1">
      <alignment horizontal="center" vertical="center"/>
    </xf>
    <xf numFmtId="0" fontId="0" fillId="38" borderId="6" xfId="0" applyFill="1" applyBorder="1" applyAlignment="1">
      <alignment horizontal="center" vertical="center"/>
    </xf>
    <xf numFmtId="0" fontId="0" fillId="0" borderId="8" xfId="0" applyBorder="1">
      <alignment vertical="center"/>
    </xf>
    <xf numFmtId="0" fontId="0" fillId="35" borderId="8" xfId="0" applyFill="1" applyBorder="1">
      <alignment vertical="center"/>
    </xf>
    <xf numFmtId="0" fontId="0" fillId="35" borderId="11" xfId="0" applyFill="1" applyBorder="1">
      <alignment vertical="center"/>
    </xf>
    <xf numFmtId="0" fontId="0" fillId="38" borderId="53" xfId="0" applyFill="1" applyBorder="1">
      <alignment vertical="center"/>
    </xf>
    <xf numFmtId="0" fontId="0" fillId="38" borderId="5" xfId="0" applyFill="1" applyBorder="1" applyAlignment="1">
      <alignment horizontal="center" vertical="center"/>
    </xf>
    <xf numFmtId="0" fontId="0" fillId="37" borderId="0" xfId="0" applyFill="1" applyProtection="1">
      <alignment vertical="center"/>
      <protection hidden="1"/>
    </xf>
    <xf numFmtId="0" fontId="0" fillId="0" borderId="2" xfId="0" applyBorder="1" applyAlignment="1" applyProtection="1">
      <alignment horizontal="right"/>
      <protection hidden="1"/>
    </xf>
    <xf numFmtId="0" fontId="2" fillId="3" borderId="45" xfId="41" applyFill="1" applyBorder="1" applyAlignment="1">
      <alignment shrinkToFit="1"/>
    </xf>
    <xf numFmtId="0" fontId="2" fillId="3" borderId="8" xfId="41" applyFill="1" applyBorder="1" applyAlignment="1">
      <alignment shrinkToFit="1"/>
    </xf>
    <xf numFmtId="0" fontId="2" fillId="3" borderId="11" xfId="41" applyFill="1" applyBorder="1" applyAlignment="1">
      <alignment shrinkToFit="1"/>
    </xf>
    <xf numFmtId="0" fontId="6" fillId="0" borderId="0" xfId="0" applyFont="1" applyAlignment="1" applyProtection="1">
      <alignment horizontal="left" vertical="center"/>
      <protection hidden="1"/>
    </xf>
    <xf numFmtId="0" fontId="41" fillId="0" borderId="44" xfId="0" applyFont="1" applyBorder="1" applyAlignment="1">
      <alignment shrinkToFit="1"/>
    </xf>
    <xf numFmtId="0" fontId="0" fillId="0" borderId="18" xfId="0" applyBorder="1" applyAlignment="1" applyProtection="1">
      <alignment horizontal="center"/>
      <protection locked="0" hidden="1"/>
    </xf>
    <xf numFmtId="0" fontId="0" fillId="0" borderId="46" xfId="0" applyBorder="1" applyAlignment="1" applyProtection="1">
      <alignment horizontal="center" vertical="center" shrinkToFit="1"/>
      <protection locked="0" hidden="1"/>
    </xf>
    <xf numFmtId="0" fontId="0" fillId="35" borderId="1" xfId="0" applyFill="1" applyBorder="1" applyAlignment="1" applyProtection="1">
      <alignment horizontal="center" vertical="center" shrinkToFit="1"/>
      <protection locked="0" hidden="1"/>
    </xf>
    <xf numFmtId="0" fontId="0" fillId="0" borderId="1" xfId="0" applyBorder="1" applyAlignment="1" applyProtection="1">
      <alignment horizontal="center" vertical="center" shrinkToFit="1"/>
      <protection locked="0" hidden="1"/>
    </xf>
    <xf numFmtId="0" fontId="0" fillId="35" borderId="47" xfId="0" applyFill="1" applyBorder="1" applyAlignment="1" applyProtection="1">
      <alignment horizontal="center" vertical="center" shrinkToFit="1"/>
      <protection locked="0" hidden="1"/>
    </xf>
    <xf numFmtId="0" fontId="0" fillId="35" borderId="9" xfId="0" applyFill="1" applyBorder="1" applyAlignment="1" applyProtection="1">
      <alignment horizontal="center" vertical="center" shrinkToFit="1"/>
      <protection locked="0" hidden="1"/>
    </xf>
    <xf numFmtId="0" fontId="0" fillId="0" borderId="9" xfId="0" applyBorder="1" applyAlignment="1" applyProtection="1">
      <alignment horizontal="center" vertical="center" shrinkToFit="1"/>
      <protection locked="0" hidden="1"/>
    </xf>
    <xf numFmtId="0" fontId="31" fillId="0" borderId="0" xfId="0" applyFont="1">
      <alignment vertical="center"/>
    </xf>
    <xf numFmtId="0" fontId="0" fillId="0" borderId="1" xfId="0" applyBorder="1" applyAlignment="1"/>
    <xf numFmtId="0" fontId="0" fillId="0" borderId="1" xfId="0" applyBorder="1" applyAlignment="1">
      <alignment horizontal="right" vertical="center"/>
    </xf>
    <xf numFmtId="5" fontId="0" fillId="0" borderId="1" xfId="0" applyNumberFormat="1" applyBorder="1">
      <alignment vertical="center"/>
    </xf>
    <xf numFmtId="0" fontId="0" fillId="0" borderId="65" xfId="0" applyBorder="1" applyAlignment="1" applyProtection="1">
      <alignment horizontal="center"/>
      <protection hidden="1"/>
    </xf>
    <xf numFmtId="0" fontId="0" fillId="0" borderId="64" xfId="0" applyBorder="1" applyAlignment="1" applyProtection="1">
      <protection hidden="1"/>
    </xf>
    <xf numFmtId="0" fontId="0" fillId="0" borderId="5" xfId="0" applyBorder="1" applyAlignment="1" applyProtection="1">
      <alignment horizontal="center"/>
      <protection hidden="1"/>
    </xf>
    <xf numFmtId="0" fontId="0" fillId="0" borderId="15" xfId="0" applyBorder="1" applyAlignment="1" applyProtection="1">
      <alignment horizontal="center"/>
      <protection locked="0" hidden="1"/>
    </xf>
    <xf numFmtId="0" fontId="0" fillId="38" borderId="52" xfId="0" applyFill="1" applyBorder="1" applyAlignment="1">
      <alignment horizontal="center" vertical="center"/>
    </xf>
    <xf numFmtId="0" fontId="0" fillId="38" borderId="53" xfId="0" applyFill="1" applyBorder="1" applyAlignment="1">
      <alignment horizontal="center" vertical="center"/>
    </xf>
    <xf numFmtId="0" fontId="0" fillId="0" borderId="48" xfId="0" applyBorder="1" applyAlignment="1" applyProtection="1">
      <alignment horizontal="center" vertical="center" shrinkToFit="1"/>
      <protection locked="0" hidden="1"/>
    </xf>
    <xf numFmtId="0" fontId="0" fillId="0" borderId="45" xfId="0" applyBorder="1" applyAlignment="1" applyProtection="1">
      <alignment horizontal="center" vertical="center" shrinkToFit="1"/>
      <protection locked="0" hidden="1"/>
    </xf>
    <xf numFmtId="176" fontId="0" fillId="0" borderId="7" xfId="0" applyNumberFormat="1" applyBorder="1" applyAlignment="1" applyProtection="1">
      <alignment horizontal="center" vertical="center" shrinkToFit="1"/>
      <protection locked="0" hidden="1"/>
    </xf>
    <xf numFmtId="0" fontId="0" fillId="0" borderId="66" xfId="0" applyBorder="1" applyAlignment="1" applyProtection="1">
      <alignment horizontal="center" vertical="center" shrinkToFit="1"/>
      <protection locked="0" hidden="1"/>
    </xf>
    <xf numFmtId="0" fontId="0" fillId="0" borderId="51" xfId="0" applyBorder="1" applyAlignment="1" applyProtection="1">
      <alignment horizontal="center" vertical="center" shrinkToFit="1"/>
      <protection locked="0" hidden="1"/>
    </xf>
    <xf numFmtId="0" fontId="0" fillId="35" borderId="44" xfId="0" applyFill="1" applyBorder="1" applyAlignment="1" applyProtection="1">
      <alignment horizontal="center" vertical="center" shrinkToFit="1"/>
      <protection locked="0" hidden="1"/>
    </xf>
    <xf numFmtId="0" fontId="0" fillId="35" borderId="8" xfId="0" applyFill="1" applyBorder="1" applyAlignment="1" applyProtection="1">
      <alignment horizontal="center" vertical="center" shrinkToFit="1"/>
      <protection locked="0" hidden="1"/>
    </xf>
    <xf numFmtId="0" fontId="0" fillId="35" borderId="67" xfId="0" applyFill="1" applyBorder="1" applyAlignment="1" applyProtection="1">
      <alignment horizontal="center" vertical="center" shrinkToFit="1"/>
      <protection locked="0" hidden="1"/>
    </xf>
    <xf numFmtId="0" fontId="0" fillId="35" borderId="50" xfId="0" applyFill="1" applyBorder="1" applyAlignment="1" applyProtection="1">
      <alignment horizontal="center" vertical="center" shrinkToFit="1"/>
      <protection locked="0" hidden="1"/>
    </xf>
    <xf numFmtId="0" fontId="0" fillId="0" borderId="44" xfId="0" applyBorder="1" applyAlignment="1" applyProtection="1">
      <alignment horizontal="center" vertical="center" shrinkToFit="1"/>
      <protection locked="0" hidden="1"/>
    </xf>
    <xf numFmtId="0" fontId="0" fillId="0" borderId="8" xfId="0" applyBorder="1" applyAlignment="1" applyProtection="1">
      <alignment horizontal="center" vertical="center" shrinkToFit="1"/>
      <protection locked="0" hidden="1"/>
    </xf>
    <xf numFmtId="0" fontId="0" fillId="0" borderId="67" xfId="0" applyBorder="1" applyAlignment="1" applyProtection="1">
      <alignment horizontal="center" vertical="center" shrinkToFit="1"/>
      <protection locked="0" hidden="1"/>
    </xf>
    <xf numFmtId="0" fontId="0" fillId="0" borderId="50" xfId="0" applyBorder="1" applyAlignment="1" applyProtection="1">
      <alignment horizontal="center" vertical="center" shrinkToFit="1"/>
      <protection locked="0" hidden="1"/>
    </xf>
    <xf numFmtId="177" fontId="0" fillId="0" borderId="46" xfId="0" applyNumberFormat="1" applyBorder="1" applyAlignment="1" applyProtection="1">
      <alignment horizontal="center" vertical="center" shrinkToFit="1"/>
      <protection locked="0" hidden="1"/>
    </xf>
    <xf numFmtId="177" fontId="0" fillId="35" borderId="1" xfId="0" applyNumberFormat="1" applyFill="1" applyBorder="1" applyAlignment="1" applyProtection="1">
      <alignment horizontal="center" vertical="center" shrinkToFit="1"/>
      <protection locked="0" hidden="1"/>
    </xf>
    <xf numFmtId="177" fontId="0" fillId="0" borderId="1" xfId="0" applyNumberFormat="1" applyBorder="1" applyAlignment="1" applyProtection="1">
      <alignment horizontal="center" vertical="center" shrinkToFit="1"/>
      <protection locked="0" hidden="1"/>
    </xf>
    <xf numFmtId="177" fontId="0" fillId="37" borderId="0" xfId="0" applyNumberFormat="1" applyFill="1" applyProtection="1">
      <alignment vertical="center"/>
      <protection hidden="1"/>
    </xf>
    <xf numFmtId="0" fontId="0" fillId="0" borderId="0" xfId="0" applyAlignment="1">
      <alignment horizontal="center" vertical="center"/>
    </xf>
    <xf numFmtId="176" fontId="0" fillId="0" borderId="0" xfId="0" applyNumberFormat="1" applyAlignment="1">
      <alignment horizontal="center" vertical="center"/>
    </xf>
    <xf numFmtId="0" fontId="6" fillId="0" borderId="0" xfId="0" applyFont="1" applyAlignment="1">
      <alignment vertical="center" shrinkToFit="1"/>
    </xf>
    <xf numFmtId="0" fontId="0" fillId="0" borderId="0" xfId="0" applyAlignment="1">
      <alignment shrinkToFit="1"/>
    </xf>
    <xf numFmtId="0" fontId="0" fillId="0" borderId="1" xfId="0" applyBorder="1" applyAlignment="1">
      <alignment vertical="center" shrinkToFit="1"/>
    </xf>
    <xf numFmtId="0" fontId="42" fillId="0" borderId="0" xfId="0" applyFont="1" applyAlignment="1">
      <alignment horizontal="left" vertical="center"/>
    </xf>
    <xf numFmtId="0" fontId="15" fillId="0" borderId="0" xfId="0" applyFont="1">
      <alignment vertical="center"/>
    </xf>
    <xf numFmtId="0" fontId="2" fillId="0" borderId="0" xfId="0" applyFont="1" applyAlignment="1">
      <alignment horizontal="center" vertical="center"/>
    </xf>
    <xf numFmtId="0" fontId="15" fillId="0" borderId="0" xfId="0" applyFont="1" applyAlignment="1">
      <alignment horizontal="left" vertical="center"/>
    </xf>
    <xf numFmtId="0" fontId="42" fillId="36" borderId="1" xfId="0" applyFont="1" applyFill="1" applyBorder="1">
      <alignment vertical="center"/>
    </xf>
    <xf numFmtId="0" fontId="43" fillId="0" borderId="0" xfId="0" applyFont="1">
      <alignment vertical="center"/>
    </xf>
    <xf numFmtId="0" fontId="0" fillId="38" borderId="49" xfId="0" applyFill="1" applyBorder="1" applyAlignment="1">
      <alignment horizontal="center" vertical="center" shrinkToFit="1"/>
    </xf>
    <xf numFmtId="0" fontId="42" fillId="0" borderId="0" xfId="0" applyFont="1">
      <alignment vertical="center"/>
    </xf>
    <xf numFmtId="0" fontId="42" fillId="0" borderId="0" xfId="0" applyFont="1" applyAlignment="1">
      <alignment horizontal="center" vertical="center"/>
    </xf>
    <xf numFmtId="0" fontId="6" fillId="0" borderId="68" xfId="0" applyFont="1" applyBorder="1" applyAlignment="1" applyProtection="1">
      <alignment horizontal="center" vertical="center"/>
      <protection hidden="1"/>
    </xf>
    <xf numFmtId="0" fontId="0" fillId="0" borderId="70" xfId="0" applyBorder="1" applyAlignment="1" applyProtection="1">
      <alignment horizontal="center"/>
      <protection hidden="1"/>
    </xf>
    <xf numFmtId="0" fontId="0" fillId="0" borderId="49" xfId="0" applyBorder="1" applyAlignment="1" applyProtection="1">
      <alignment horizontal="center" vertical="center"/>
      <protection hidden="1"/>
    </xf>
    <xf numFmtId="0" fontId="0" fillId="0" borderId="72" xfId="0" applyBorder="1" applyAlignment="1">
      <alignment horizontal="center" vertical="center"/>
    </xf>
    <xf numFmtId="0" fontId="0" fillId="0" borderId="73" xfId="0" applyBorder="1" applyAlignment="1">
      <alignment horizontal="center" vertical="center"/>
    </xf>
    <xf numFmtId="0" fontId="12" fillId="0" borderId="75" xfId="0" applyFont="1" applyBorder="1" applyAlignment="1" applyProtection="1">
      <alignment horizontal="right"/>
      <protection hidden="1"/>
    </xf>
    <xf numFmtId="0" fontId="0" fillId="0" borderId="74" xfId="0" applyBorder="1">
      <alignment vertical="center"/>
    </xf>
    <xf numFmtId="0" fontId="0" fillId="0" borderId="76" xfId="0" applyBorder="1">
      <alignment vertical="center"/>
    </xf>
    <xf numFmtId="5" fontId="0" fillId="0" borderId="1" xfId="0" applyNumberFormat="1" applyBorder="1" applyAlignment="1" applyProtection="1">
      <protection locked="0" hidden="1"/>
    </xf>
    <xf numFmtId="0" fontId="0" fillId="0" borderId="0" xfId="0" applyAlignment="1">
      <alignment horizontal="left"/>
    </xf>
    <xf numFmtId="0" fontId="49" fillId="0" borderId="0" xfId="0" applyFont="1" applyAlignment="1">
      <alignment horizontal="center" vertical="center"/>
    </xf>
    <xf numFmtId="0" fontId="50" fillId="0" borderId="0" xfId="0" applyFont="1" applyAlignment="1">
      <alignment horizontal="center" vertical="center" wrapText="1"/>
    </xf>
    <xf numFmtId="0" fontId="53" fillId="0" borderId="0" xfId="0" applyFont="1">
      <alignment vertical="center"/>
    </xf>
    <xf numFmtId="0" fontId="53" fillId="0" borderId="0" xfId="0" applyFont="1" applyAlignment="1">
      <alignment horizontal="center" vertical="center"/>
    </xf>
    <xf numFmtId="0" fontId="0" fillId="0" borderId="0" xfId="0" applyAlignment="1">
      <alignment horizontal="left" vertical="center"/>
    </xf>
    <xf numFmtId="0" fontId="42" fillId="0" borderId="0" xfId="0" applyFont="1" applyAlignment="1">
      <alignment horizontal="center"/>
    </xf>
    <xf numFmtId="0" fontId="0" fillId="0" borderId="0" xfId="0" applyAlignment="1">
      <alignment vertical="center" shrinkToFit="1"/>
    </xf>
    <xf numFmtId="0" fontId="54" fillId="0" borderId="0" xfId="0" applyFont="1" applyAlignment="1">
      <alignment horizontal="center" vertical="center"/>
    </xf>
    <xf numFmtId="0" fontId="54" fillId="0" borderId="0" xfId="0" applyFont="1" applyAlignment="1">
      <alignment horizontal="left" vertical="center"/>
    </xf>
    <xf numFmtId="0" fontId="35" fillId="0" borderId="0" xfId="0" applyFont="1">
      <alignment vertical="center"/>
    </xf>
    <xf numFmtId="0" fontId="53" fillId="0" borderId="68" xfId="0" applyFont="1" applyBorder="1" applyAlignment="1" applyProtection="1">
      <alignment horizontal="center"/>
      <protection locked="0" hidden="1"/>
    </xf>
    <xf numFmtId="0" fontId="2" fillId="3" borderId="6" xfId="41" applyFill="1" applyBorder="1" applyAlignment="1">
      <alignment horizontal="center" shrinkToFit="1"/>
    </xf>
    <xf numFmtId="49" fontId="2" fillId="3" borderId="7" xfId="41" applyNumberFormat="1" applyFill="1" applyBorder="1" applyAlignment="1">
      <alignment horizontal="center"/>
    </xf>
    <xf numFmtId="49" fontId="2" fillId="3" borderId="9" xfId="41" applyNumberFormat="1" applyFill="1" applyBorder="1" applyAlignment="1">
      <alignment horizontal="center"/>
    </xf>
    <xf numFmtId="49" fontId="0" fillId="0" borderId="0" xfId="0" applyNumberFormat="1" applyAlignment="1">
      <alignment vertical="center" shrinkToFit="1"/>
    </xf>
    <xf numFmtId="49" fontId="0" fillId="0" borderId="0" xfId="0" applyNumberFormat="1" applyAlignment="1">
      <alignment horizontal="center" vertical="center" shrinkToFit="1"/>
    </xf>
    <xf numFmtId="0" fontId="0" fillId="0" borderId="0" xfId="0" applyAlignment="1">
      <alignment horizontal="right" vertical="center" shrinkToFit="1"/>
    </xf>
    <xf numFmtId="0" fontId="0" fillId="38" borderId="3" xfId="0" applyFill="1" applyBorder="1" applyAlignment="1">
      <alignment horizontal="center" vertical="center"/>
    </xf>
    <xf numFmtId="49" fontId="0" fillId="0" borderId="51" xfId="0" applyNumberFormat="1" applyBorder="1" applyAlignment="1" applyProtection="1">
      <alignment horizontal="center" vertical="center" shrinkToFit="1"/>
      <protection locked="0" hidden="1"/>
    </xf>
    <xf numFmtId="49" fontId="0" fillId="35" borderId="50" xfId="0" applyNumberFormat="1" applyFill="1" applyBorder="1" applyAlignment="1" applyProtection="1">
      <alignment horizontal="center" vertical="center" shrinkToFit="1"/>
      <protection locked="0" hidden="1"/>
    </xf>
    <xf numFmtId="49" fontId="0" fillId="0" borderId="50" xfId="0" applyNumberFormat="1" applyBorder="1" applyAlignment="1" applyProtection="1">
      <alignment horizontal="center" vertical="center" shrinkToFit="1"/>
      <protection locked="0" hidden="1"/>
    </xf>
    <xf numFmtId="0" fontId="0" fillId="0" borderId="0" xfId="0" applyAlignment="1">
      <alignment horizontal="right" vertical="center"/>
    </xf>
    <xf numFmtId="0" fontId="53" fillId="0" borderId="0" xfId="0" applyFont="1" applyAlignment="1">
      <alignment horizontal="right" vertical="center"/>
    </xf>
    <xf numFmtId="49" fontId="0" fillId="0" borderId="7" xfId="0" applyNumberFormat="1" applyBorder="1" applyAlignment="1" applyProtection="1">
      <alignment horizontal="center" vertical="center" shrinkToFit="1"/>
      <protection locked="0" hidden="1"/>
    </xf>
    <xf numFmtId="49" fontId="0" fillId="35" borderId="9" xfId="0" applyNumberFormat="1" applyFill="1" applyBorder="1" applyAlignment="1" applyProtection="1">
      <alignment horizontal="center" vertical="center" shrinkToFit="1"/>
      <protection locked="0" hidden="1"/>
    </xf>
    <xf numFmtId="49" fontId="0" fillId="35" borderId="7" xfId="0" applyNumberFormat="1" applyFill="1" applyBorder="1" applyAlignment="1" applyProtection="1">
      <alignment horizontal="center" vertical="center" shrinkToFit="1"/>
      <protection locked="0" hidden="1"/>
    </xf>
    <xf numFmtId="0" fontId="52" fillId="0" borderId="65" xfId="0" applyFont="1" applyBorder="1" applyAlignment="1" applyProtection="1">
      <alignment horizontal="center" shrinkToFit="1"/>
      <protection hidden="1"/>
    </xf>
    <xf numFmtId="0" fontId="52" fillId="0" borderId="2" xfId="0" applyFont="1" applyBorder="1" applyAlignment="1" applyProtection="1">
      <alignment horizontal="center" shrinkToFit="1"/>
      <protection hidden="1"/>
    </xf>
    <xf numFmtId="0" fontId="52" fillId="0" borderId="71" xfId="0" applyFont="1" applyBorder="1" applyAlignment="1" applyProtection="1">
      <alignment horizontal="center" shrinkToFit="1"/>
      <protection hidden="1"/>
    </xf>
    <xf numFmtId="0" fontId="0" fillId="35" borderId="77" xfId="0" applyFill="1" applyBorder="1" applyAlignment="1" applyProtection="1">
      <alignment horizontal="center" vertical="center" shrinkToFit="1"/>
      <protection locked="0" hidden="1"/>
    </xf>
    <xf numFmtId="49" fontId="0" fillId="0" borderId="9" xfId="0" applyNumberFormat="1" applyBorder="1" applyAlignment="1" applyProtection="1">
      <alignment horizontal="center" vertical="center" shrinkToFit="1"/>
      <protection locked="0" hidden="1"/>
    </xf>
    <xf numFmtId="49" fontId="0" fillId="35" borderId="12" xfId="0" applyNumberFormat="1" applyFill="1" applyBorder="1" applyAlignment="1" applyProtection="1">
      <alignment horizontal="center" vertical="center" shrinkToFit="1"/>
      <protection locked="0" hidden="1"/>
    </xf>
    <xf numFmtId="0" fontId="0" fillId="38" borderId="78" xfId="0" applyFill="1" applyBorder="1">
      <alignment vertical="center"/>
    </xf>
    <xf numFmtId="0" fontId="0" fillId="38" borderId="79" xfId="0" applyFill="1" applyBorder="1" applyAlignment="1">
      <alignment horizontal="center" vertical="center"/>
    </xf>
    <xf numFmtId="0" fontId="0" fillId="38" borderId="79" xfId="0" applyFill="1" applyBorder="1" applyAlignment="1">
      <alignment horizontal="center" vertical="center" shrinkToFit="1"/>
    </xf>
    <xf numFmtId="0" fontId="0" fillId="38" borderId="80" xfId="0" applyFill="1" applyBorder="1" applyAlignment="1">
      <alignment horizontal="center" vertical="center"/>
    </xf>
    <xf numFmtId="0" fontId="45" fillId="0" borderId="0" xfId="0" applyFont="1" applyAlignment="1">
      <alignment horizontal="center" wrapText="1"/>
    </xf>
    <xf numFmtId="0" fontId="0" fillId="0" borderId="0" xfId="0">
      <alignment vertical="center"/>
    </xf>
    <xf numFmtId="0" fontId="44" fillId="38" borderId="44" xfId="0" applyFont="1" applyFill="1" applyBorder="1" applyAlignment="1">
      <alignment horizontal="center"/>
    </xf>
    <xf numFmtId="0" fontId="44" fillId="38" borderId="54" xfId="0" applyFont="1" applyFill="1" applyBorder="1" applyAlignment="1">
      <alignment horizontal="center"/>
    </xf>
    <xf numFmtId="49" fontId="0" fillId="0" borderId="2" xfId="0" applyNumberFormat="1" applyBorder="1" applyAlignment="1" applyProtection="1">
      <alignment horizontal="center"/>
      <protection locked="0" hidden="1"/>
    </xf>
    <xf numFmtId="49" fontId="0" fillId="0" borderId="3" xfId="0" applyNumberFormat="1" applyBorder="1" applyAlignment="1" applyProtection="1">
      <alignment horizontal="center"/>
      <protection locked="0" hidden="1"/>
    </xf>
    <xf numFmtId="49" fontId="0" fillId="0" borderId="4" xfId="0" applyNumberFormat="1" applyBorder="1" applyAlignment="1" applyProtection="1">
      <alignment horizontal="center"/>
      <protection locked="0" hidden="1"/>
    </xf>
    <xf numFmtId="0" fontId="0" fillId="0" borderId="2" xfId="0" applyBorder="1" applyAlignment="1" applyProtection="1">
      <alignment horizontal="center"/>
      <protection locked="0" hidden="1"/>
    </xf>
    <xf numFmtId="0" fontId="0" fillId="0" borderId="3" xfId="0" applyBorder="1" applyAlignment="1" applyProtection="1">
      <alignment horizontal="center"/>
      <protection locked="0" hidden="1"/>
    </xf>
    <xf numFmtId="0" fontId="0" fillId="0" borderId="4" xfId="0" applyBorder="1" applyAlignment="1" applyProtection="1">
      <alignment horizontal="center"/>
      <protection locked="0" hidden="1"/>
    </xf>
    <xf numFmtId="0" fontId="53" fillId="0" borderId="69" xfId="0" applyFont="1" applyBorder="1" applyAlignment="1">
      <alignment horizontal="center" vertical="center"/>
    </xf>
    <xf numFmtId="0" fontId="0" fillId="0" borderId="69" xfId="0" applyBorder="1" applyAlignment="1">
      <alignment horizontal="center" vertical="center"/>
    </xf>
    <xf numFmtId="0" fontId="51" fillId="38" borderId="0" xfId="0" applyFont="1" applyFill="1" applyAlignment="1">
      <alignment vertical="center" wrapText="1"/>
    </xf>
    <xf numFmtId="0" fontId="0" fillId="0" borderId="0" xfId="0" applyAlignment="1">
      <alignment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4">
    <dxf>
      <fill>
        <patternFill>
          <bgColor rgb="FFFF0000"/>
        </patternFill>
      </fill>
    </dxf>
    <dxf>
      <fill>
        <patternFill>
          <bgColor rgb="FFFF0000"/>
        </patternFill>
      </fill>
    </dxf>
    <dxf>
      <fill>
        <patternFill>
          <bgColor rgb="FFFF0000"/>
        </patternFill>
      </fill>
    </dxf>
    <dxf>
      <font>
        <color auto="1"/>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6349</xdr:colOff>
      <xdr:row>90</xdr:row>
      <xdr:rowOff>38100</xdr:rowOff>
    </xdr:from>
    <xdr:to>
      <xdr:col>11</xdr:col>
      <xdr:colOff>41275</xdr:colOff>
      <xdr:row>99</xdr:row>
      <xdr:rowOff>152400</xdr:rowOff>
    </xdr:to>
    <xdr:sp macro="" textlink="">
      <xdr:nvSpPr>
        <xdr:cNvPr id="2" name="Text Box 96">
          <a:extLst>
            <a:ext uri="{FF2B5EF4-FFF2-40B4-BE49-F238E27FC236}">
              <a16:creationId xmlns:a16="http://schemas.microsoft.com/office/drawing/2014/main" id="{00000000-0008-0000-0000-000002000000}"/>
            </a:ext>
          </a:extLst>
        </xdr:cNvPr>
        <xdr:cNvSpPr txBox="1">
          <a:spLocks noChangeArrowheads="1"/>
        </xdr:cNvSpPr>
      </xdr:nvSpPr>
      <xdr:spPr bwMode="auto">
        <a:xfrm>
          <a:off x="4845049" y="4616450"/>
          <a:ext cx="3425826" cy="1663700"/>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注意：以下のことを確認してください。</a:t>
          </a:r>
        </a:p>
        <a:p>
          <a:pPr algn="l" rtl="0">
            <a:defRPr sz="1000"/>
          </a:pPr>
          <a:r>
            <a:rPr lang="ja-JP" altLang="en-US" sz="1200" b="0" i="0" u="none" strike="noStrike" baseline="0">
              <a:solidFill>
                <a:srgbClr val="000000"/>
              </a:solidFill>
              <a:latin typeface="ＭＳ 明朝"/>
              <a:ea typeface="ＭＳ 明朝"/>
            </a:rPr>
            <a:t>・ファイル名は変更しましたか？</a:t>
          </a:r>
        </a:p>
        <a:p>
          <a:pPr algn="l" rtl="0">
            <a:defRPr sz="1000"/>
          </a:pPr>
          <a:r>
            <a:rPr lang="ja-JP" altLang="en-US" sz="1200" b="0" i="0" u="none" strike="noStrike" baseline="0">
              <a:solidFill>
                <a:srgbClr val="000000"/>
              </a:solidFill>
              <a:latin typeface="ＭＳ 明朝"/>
              <a:ea typeface="ＭＳ 明朝"/>
            </a:rPr>
            <a:t>・ナンバーは正しいですか？（半角および重複</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000000"/>
              </a:solidFill>
              <a:latin typeface="ＭＳ 明朝"/>
              <a:ea typeface="ＭＳ 明朝"/>
            </a:rPr>
            <a:t>・記録は正しいですか</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公認記録および書式</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FF0000"/>
              </a:solidFill>
              <a:latin typeface="ＭＳ 明朝"/>
              <a:ea typeface="ＭＳ 明朝"/>
            </a:rPr>
            <a:t>左のチェックシートに入力してください。</a:t>
          </a:r>
          <a:endParaRPr lang="en-US" altLang="ja-JP" sz="1200" b="0" i="0" u="none" strike="noStrike" baseline="0">
            <a:solidFill>
              <a:srgbClr val="FF0000"/>
            </a:solidFill>
            <a:latin typeface="ＭＳ 明朝"/>
            <a:ea typeface="ＭＳ 明朝"/>
          </a:endParaRPr>
        </a:p>
        <a:p>
          <a:pPr algn="l" rtl="0">
            <a:defRPr sz="1000"/>
          </a:pPr>
          <a:r>
            <a:rPr lang="ja-JP" altLang="en-US" sz="1200" b="0" i="0" u="none" strike="noStrike" baseline="0">
              <a:solidFill>
                <a:srgbClr val="FF0000"/>
              </a:solidFill>
              <a:latin typeface="ＭＳ 明朝"/>
              <a:ea typeface="ＭＳ 明朝"/>
            </a:rPr>
            <a:t>　間違いのある場合返送して再度提出いただきます。</a:t>
          </a:r>
          <a:r>
            <a:rPr lang="ja-JP" altLang="en-US" sz="1200" b="0" i="0" u="none" strike="noStrike" baseline="0">
              <a:solidFill>
                <a:srgbClr val="000000"/>
              </a:solidFill>
              <a:latin typeface="ＭＳ 明朝"/>
              <a:ea typeface="ＭＳ 明朝"/>
            </a:rPr>
            <a:t>申込締切までに正しいものを提出ください。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160866</xdr:colOff>
      <xdr:row>5</xdr:row>
      <xdr:rowOff>25400</xdr:rowOff>
    </xdr:from>
    <xdr:to>
      <xdr:col>4</xdr:col>
      <xdr:colOff>78316</xdr:colOff>
      <xdr:row>8</xdr:row>
      <xdr:rowOff>12700</xdr:rowOff>
    </xdr:to>
    <xdr:sp macro="" textlink="">
      <xdr:nvSpPr>
        <xdr:cNvPr id="2" name="楕円 1">
          <a:extLst>
            <a:ext uri="{FF2B5EF4-FFF2-40B4-BE49-F238E27FC236}">
              <a16:creationId xmlns:a16="http://schemas.microsoft.com/office/drawing/2014/main" id="{07CFB8EB-D2ED-4880-80D6-C47B0BD8E4A1}"/>
            </a:ext>
          </a:extLst>
        </xdr:cNvPr>
        <xdr:cNvSpPr/>
      </xdr:nvSpPr>
      <xdr:spPr bwMode="auto">
        <a:xfrm>
          <a:off x="160866" y="1253067"/>
          <a:ext cx="992717" cy="49530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584200</xdr:colOff>
      <xdr:row>5</xdr:row>
      <xdr:rowOff>50800</xdr:rowOff>
    </xdr:from>
    <xdr:to>
      <xdr:col>6</xdr:col>
      <xdr:colOff>6350</xdr:colOff>
      <xdr:row>8</xdr:row>
      <xdr:rowOff>2116</xdr:rowOff>
    </xdr:to>
    <xdr:sp macro="" textlink="">
      <xdr:nvSpPr>
        <xdr:cNvPr id="3" name="楕円 2">
          <a:extLst>
            <a:ext uri="{FF2B5EF4-FFF2-40B4-BE49-F238E27FC236}">
              <a16:creationId xmlns:a16="http://schemas.microsoft.com/office/drawing/2014/main" id="{5E3C6AA5-E916-45F9-9F2A-D22A6C6DFBFE}"/>
            </a:ext>
          </a:extLst>
        </xdr:cNvPr>
        <xdr:cNvSpPr/>
      </xdr:nvSpPr>
      <xdr:spPr bwMode="auto">
        <a:xfrm>
          <a:off x="1659467" y="1278467"/>
          <a:ext cx="937683" cy="459316"/>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16934</xdr:colOff>
      <xdr:row>5</xdr:row>
      <xdr:rowOff>143934</xdr:rowOff>
    </xdr:from>
    <xdr:to>
      <xdr:col>4</xdr:col>
      <xdr:colOff>565151</xdr:colOff>
      <xdr:row>7</xdr:row>
      <xdr:rowOff>14817</xdr:rowOff>
    </xdr:to>
    <xdr:sp macro="" textlink="">
      <xdr:nvSpPr>
        <xdr:cNvPr id="4" name="矢印: 右 3">
          <a:extLst>
            <a:ext uri="{FF2B5EF4-FFF2-40B4-BE49-F238E27FC236}">
              <a16:creationId xmlns:a16="http://schemas.microsoft.com/office/drawing/2014/main" id="{45DC2F85-EF0D-4281-BBA5-E98D9512D0A6}"/>
            </a:ext>
          </a:extLst>
        </xdr:cNvPr>
        <xdr:cNvSpPr/>
      </xdr:nvSpPr>
      <xdr:spPr bwMode="auto">
        <a:xfrm rot="10800000">
          <a:off x="1092201" y="1371601"/>
          <a:ext cx="548217" cy="209549"/>
        </a:xfrm>
        <a:prstGeom prst="rightArrow">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84667</xdr:colOff>
      <xdr:row>5</xdr:row>
      <xdr:rowOff>50799</xdr:rowOff>
    </xdr:from>
    <xdr:to>
      <xdr:col>6</xdr:col>
      <xdr:colOff>884767</xdr:colOff>
      <xdr:row>7</xdr:row>
      <xdr:rowOff>150283</xdr:rowOff>
    </xdr:to>
    <xdr:sp macro="" textlink="">
      <xdr:nvSpPr>
        <xdr:cNvPr id="5" name="楕円 4">
          <a:extLst>
            <a:ext uri="{FF2B5EF4-FFF2-40B4-BE49-F238E27FC236}">
              <a16:creationId xmlns:a16="http://schemas.microsoft.com/office/drawing/2014/main" id="{F8918F82-E819-4FBC-B9B4-6DA00E14BB16}"/>
            </a:ext>
          </a:extLst>
        </xdr:cNvPr>
        <xdr:cNvSpPr/>
      </xdr:nvSpPr>
      <xdr:spPr bwMode="auto">
        <a:xfrm>
          <a:off x="2675467" y="1278466"/>
          <a:ext cx="800100" cy="4381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838200</xdr:colOff>
      <xdr:row>5</xdr:row>
      <xdr:rowOff>143932</xdr:rowOff>
    </xdr:from>
    <xdr:to>
      <xdr:col>6</xdr:col>
      <xdr:colOff>177800</xdr:colOff>
      <xdr:row>7</xdr:row>
      <xdr:rowOff>38099</xdr:rowOff>
    </xdr:to>
    <xdr:sp macro="" textlink="">
      <xdr:nvSpPr>
        <xdr:cNvPr id="6" name="矢印: 右 5">
          <a:extLst>
            <a:ext uri="{FF2B5EF4-FFF2-40B4-BE49-F238E27FC236}">
              <a16:creationId xmlns:a16="http://schemas.microsoft.com/office/drawing/2014/main" id="{ECB3EE2B-4FE8-4C84-AE7E-4BEA95A0F6B8}"/>
            </a:ext>
          </a:extLst>
        </xdr:cNvPr>
        <xdr:cNvSpPr/>
      </xdr:nvSpPr>
      <xdr:spPr bwMode="auto">
        <a:xfrm>
          <a:off x="2523067" y="1371599"/>
          <a:ext cx="245533" cy="232833"/>
        </a:xfrm>
        <a:prstGeom prst="rightArrow">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380999</xdr:colOff>
      <xdr:row>14</xdr:row>
      <xdr:rowOff>71123</xdr:rowOff>
    </xdr:from>
    <xdr:to>
      <xdr:col>13</xdr:col>
      <xdr:colOff>237065</xdr:colOff>
      <xdr:row>15</xdr:row>
      <xdr:rowOff>8469</xdr:rowOff>
    </xdr:to>
    <xdr:sp macro="" textlink="">
      <xdr:nvSpPr>
        <xdr:cNvPr id="8" name="右中かっこ 7">
          <a:extLst>
            <a:ext uri="{FF2B5EF4-FFF2-40B4-BE49-F238E27FC236}">
              <a16:creationId xmlns:a16="http://schemas.microsoft.com/office/drawing/2014/main" id="{C890221C-9514-401F-8775-529BE7111C5B}"/>
            </a:ext>
          </a:extLst>
        </xdr:cNvPr>
        <xdr:cNvSpPr/>
      </xdr:nvSpPr>
      <xdr:spPr bwMode="auto">
        <a:xfrm rot="5400000">
          <a:off x="5994399" y="1661163"/>
          <a:ext cx="110066" cy="1136226"/>
        </a:xfrm>
        <a:prstGeom prst="rightBrace">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533400</xdr:colOff>
      <xdr:row>8</xdr:row>
      <xdr:rowOff>19050</xdr:rowOff>
    </xdr:from>
    <xdr:to>
      <xdr:col>14</xdr:col>
      <xdr:colOff>533400</xdr:colOff>
      <xdr:row>10</xdr:row>
      <xdr:rowOff>152400</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7734300" y="1647825"/>
          <a:ext cx="2743200" cy="4953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　コードは、必ず１から始まる通し番号を設定する。</a:t>
          </a:r>
        </a:p>
      </xdr:txBody>
    </xdr:sp>
    <xdr:clientData/>
  </xdr:twoCellAnchor>
  <xdr:twoCellAnchor>
    <xdr:from>
      <xdr:col>10</xdr:col>
      <xdr:colOff>561975</xdr:colOff>
      <xdr:row>12</xdr:row>
      <xdr:rowOff>0</xdr:rowOff>
    </xdr:from>
    <xdr:to>
      <xdr:col>14</xdr:col>
      <xdr:colOff>523875</xdr:colOff>
      <xdr:row>17</xdr:row>
      <xdr:rowOff>114300</xdr:rowOff>
    </xdr:to>
    <xdr:sp macro="" textlink="">
      <xdr:nvSpPr>
        <xdr:cNvPr id="3" name="Text Box 4">
          <a:extLst>
            <a:ext uri="{FF2B5EF4-FFF2-40B4-BE49-F238E27FC236}">
              <a16:creationId xmlns:a16="http://schemas.microsoft.com/office/drawing/2014/main" id="{00000000-0008-0000-0500-000003000000}"/>
            </a:ext>
          </a:extLst>
        </xdr:cNvPr>
        <xdr:cNvSpPr txBox="1">
          <a:spLocks noChangeArrowheads="1"/>
        </xdr:cNvSpPr>
      </xdr:nvSpPr>
      <xdr:spPr bwMode="auto">
        <a:xfrm>
          <a:off x="7762875" y="2352675"/>
          <a:ext cx="2705100" cy="10191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リレー以外の種目が入力されているセル範囲に名前を付ける。</a:t>
          </a:r>
        </a:p>
        <a:p>
          <a:pPr algn="l" rtl="0">
            <a:defRPr sz="1000"/>
          </a:pPr>
          <a:r>
            <a:rPr lang="ja-JP" altLang="en-US" sz="1200" b="0" i="0" u="none" strike="noStrike" baseline="0">
              <a:solidFill>
                <a:srgbClr val="0000FF"/>
              </a:solidFill>
              <a:latin typeface="ＭＳ 明朝"/>
              <a:ea typeface="ＭＳ 明朝"/>
            </a:rPr>
            <a:t>　男子は「男子種目」</a:t>
          </a:r>
        </a:p>
        <a:p>
          <a:pPr algn="l" rtl="0">
            <a:defRPr sz="1000"/>
          </a:pPr>
          <a:r>
            <a:rPr lang="ja-JP" altLang="en-US" sz="1200" b="0" i="0" u="none" strike="noStrike" baseline="0">
              <a:solidFill>
                <a:srgbClr val="0000FF"/>
              </a:solidFill>
              <a:latin typeface="ＭＳ 明朝"/>
              <a:ea typeface="ＭＳ 明朝"/>
            </a:rPr>
            <a:t>　女子は「女子種目」</a:t>
          </a:r>
        </a:p>
        <a:p>
          <a:pPr algn="l" rtl="0">
            <a:defRPr sz="1000"/>
          </a:pPr>
          <a:r>
            <a:rPr lang="ja-JP" altLang="en-US" sz="1200" b="0" i="0" u="none" strike="noStrike" baseline="0">
              <a:solidFill>
                <a:srgbClr val="0000FF"/>
              </a:solidFill>
              <a:latin typeface="ＭＳ 明朝"/>
              <a:ea typeface="ＭＳ 明朝"/>
            </a:rPr>
            <a:t>とする。</a:t>
          </a:r>
        </a:p>
      </xdr:txBody>
    </xdr:sp>
    <xdr:clientData/>
  </xdr:twoCellAnchor>
  <xdr:twoCellAnchor editAs="oneCell">
    <xdr:from>
      <xdr:col>11</xdr:col>
      <xdr:colOff>104775</xdr:colOff>
      <xdr:row>18</xdr:row>
      <xdr:rowOff>133350</xdr:rowOff>
    </xdr:from>
    <xdr:to>
      <xdr:col>13</xdr:col>
      <xdr:colOff>581025</xdr:colOff>
      <xdr:row>32</xdr:row>
      <xdr:rowOff>19050</xdr:rowOff>
    </xdr:to>
    <xdr:pic>
      <xdr:nvPicPr>
        <xdr:cNvPr id="4183" name="Picture 6">
          <a:extLst>
            <a:ext uri="{FF2B5EF4-FFF2-40B4-BE49-F238E27FC236}">
              <a16:creationId xmlns:a16="http://schemas.microsoft.com/office/drawing/2014/main" id="{00000000-0008-0000-0500-000057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77200" y="3571875"/>
          <a:ext cx="1847850" cy="2419350"/>
        </a:xfrm>
        <a:prstGeom prst="rect">
          <a:avLst/>
        </a:prstGeom>
        <a:noFill/>
        <a:ln w="9525">
          <a:noFill/>
          <a:miter lim="800000"/>
          <a:headEnd/>
          <a:tailEnd/>
        </a:ln>
      </xdr:spPr>
    </xdr:pic>
    <xdr:clientData/>
  </xdr:twoCellAnchor>
  <xdr:twoCellAnchor>
    <xdr:from>
      <xdr:col>11</xdr:col>
      <xdr:colOff>647700</xdr:colOff>
      <xdr:row>30</xdr:row>
      <xdr:rowOff>38100</xdr:rowOff>
    </xdr:from>
    <xdr:to>
      <xdr:col>12</xdr:col>
      <xdr:colOff>190500</xdr:colOff>
      <xdr:row>34</xdr:row>
      <xdr:rowOff>28575</xdr:rowOff>
    </xdr:to>
    <xdr:sp macro="" textlink="">
      <xdr:nvSpPr>
        <xdr:cNvPr id="4184" name="Line 8">
          <a:extLst>
            <a:ext uri="{FF2B5EF4-FFF2-40B4-BE49-F238E27FC236}">
              <a16:creationId xmlns:a16="http://schemas.microsoft.com/office/drawing/2014/main" id="{00000000-0008-0000-0500-000058100000}"/>
            </a:ext>
          </a:extLst>
        </xdr:cNvPr>
        <xdr:cNvSpPr>
          <a:spLocks noChangeShapeType="1"/>
        </xdr:cNvSpPr>
      </xdr:nvSpPr>
      <xdr:spPr bwMode="auto">
        <a:xfrm>
          <a:off x="8620125" y="5648325"/>
          <a:ext cx="228600" cy="714375"/>
        </a:xfrm>
        <a:prstGeom prst="line">
          <a:avLst/>
        </a:prstGeom>
        <a:noFill/>
        <a:ln w="9525">
          <a:solidFill>
            <a:srgbClr val="000000"/>
          </a:solidFill>
          <a:round/>
          <a:headEnd type="triangle" w="med" len="med"/>
          <a:tailEnd/>
        </a:ln>
      </xdr:spPr>
    </xdr:sp>
    <xdr:clientData/>
  </xdr:twoCellAnchor>
  <xdr:twoCellAnchor>
    <xdr:from>
      <xdr:col>11</xdr:col>
      <xdr:colOff>409575</xdr:colOff>
      <xdr:row>33</xdr:row>
      <xdr:rowOff>123825</xdr:rowOff>
    </xdr:from>
    <xdr:to>
      <xdr:col>15</xdr:col>
      <xdr:colOff>209550</xdr:colOff>
      <xdr:row>41</xdr:row>
      <xdr:rowOff>95250</xdr:rowOff>
    </xdr:to>
    <xdr:sp macro="" textlink="">
      <xdr:nvSpPr>
        <xdr:cNvPr id="6" name="Text Box 9">
          <a:extLst>
            <a:ext uri="{FF2B5EF4-FFF2-40B4-BE49-F238E27FC236}">
              <a16:creationId xmlns:a16="http://schemas.microsoft.com/office/drawing/2014/main" id="{00000000-0008-0000-0500-000006000000}"/>
            </a:ext>
          </a:extLst>
        </xdr:cNvPr>
        <xdr:cNvSpPr txBox="1">
          <a:spLocks noChangeArrowheads="1"/>
        </xdr:cNvSpPr>
      </xdr:nvSpPr>
      <xdr:spPr bwMode="auto">
        <a:xfrm>
          <a:off x="8296275" y="6276975"/>
          <a:ext cx="2543175" cy="14287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数式→名前の定義</a:t>
          </a:r>
        </a:p>
        <a:p>
          <a:pPr algn="l" rtl="0">
            <a:defRPr sz="1000"/>
          </a:pPr>
          <a:r>
            <a:rPr lang="ja-JP" altLang="en-US" sz="1200" b="0" i="0" u="none" strike="noStrike" baseline="0">
              <a:solidFill>
                <a:srgbClr val="000000"/>
              </a:solidFill>
              <a:latin typeface="ＭＳ 明朝"/>
              <a:ea typeface="ＭＳ 明朝"/>
            </a:rPr>
            <a:t>　　男子種目</a:t>
          </a:r>
          <a:r>
            <a:rPr lang="en-US" altLang="ja-JP" sz="1200" b="0" i="0" u="none" strike="noStrike" baseline="0">
              <a:solidFill>
                <a:srgbClr val="000000"/>
              </a:solidFill>
              <a:latin typeface="ＭＳ 明朝"/>
              <a:ea typeface="ＭＳ 明朝"/>
            </a:rPr>
            <a:t>or</a:t>
          </a:r>
          <a:r>
            <a:rPr lang="ja-JP" altLang="en-US" sz="1200" b="0" i="0" u="none" strike="noStrike" baseline="0">
              <a:solidFill>
                <a:srgbClr val="000000"/>
              </a:solidFill>
              <a:latin typeface="ＭＳ 明朝"/>
              <a:ea typeface="ＭＳ 明朝"/>
            </a:rPr>
            <a:t>女子種目　選択</a:t>
          </a:r>
        </a:p>
        <a:p>
          <a:pPr algn="l" rtl="0">
            <a:defRPr sz="1000"/>
          </a:pPr>
          <a:r>
            <a:rPr lang="ja-JP" altLang="en-US" sz="1200" b="0" i="0" u="none" strike="noStrike" baseline="0">
              <a:solidFill>
                <a:srgbClr val="000000"/>
              </a:solidFill>
              <a:latin typeface="ＭＳ 明朝"/>
              <a:ea typeface="ＭＳ 明朝"/>
            </a:rPr>
            <a:t>参照範囲</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範囲ドラッグ</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a:t>
          </a:r>
          <a:r>
            <a:rPr lang="en-US" altLang="ja-JP" sz="1200" b="0" i="0" u="none" strike="noStrike" baseline="0">
              <a:solidFill>
                <a:srgbClr val="000000"/>
              </a:solidFill>
              <a:latin typeface="ＭＳ 明朝"/>
              <a:ea typeface="ＭＳ 明朝"/>
            </a:rPr>
            <a:t>OK</a:t>
          </a:r>
        </a:p>
      </xdr:txBody>
    </xdr:sp>
    <xdr:clientData/>
  </xdr:twoCellAnchor>
  <xdr:twoCellAnchor editAs="oneCell">
    <xdr:from>
      <xdr:col>12</xdr:col>
      <xdr:colOff>123825</xdr:colOff>
      <xdr:row>36</xdr:row>
      <xdr:rowOff>152400</xdr:rowOff>
    </xdr:from>
    <xdr:to>
      <xdr:col>12</xdr:col>
      <xdr:colOff>371475</xdr:colOff>
      <xdr:row>37</xdr:row>
      <xdr:rowOff>152400</xdr:rowOff>
    </xdr:to>
    <xdr:pic>
      <xdr:nvPicPr>
        <xdr:cNvPr id="4186" name="Picture 17">
          <a:extLst>
            <a:ext uri="{FF2B5EF4-FFF2-40B4-BE49-F238E27FC236}">
              <a16:creationId xmlns:a16="http://schemas.microsoft.com/office/drawing/2014/main" id="{00000000-0008-0000-0500-00005A1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82050" y="6848475"/>
          <a:ext cx="247650" cy="180975"/>
        </a:xfrm>
        <a:prstGeom prst="rect">
          <a:avLst/>
        </a:prstGeom>
        <a:noFill/>
        <a:ln w="9525">
          <a:noFill/>
          <a:miter lim="800000"/>
          <a:headEnd/>
          <a:tailEnd/>
        </a:ln>
      </xdr:spPr>
    </xdr:pic>
    <xdr:clientData/>
  </xdr:twoCellAnchor>
  <xdr:twoCellAnchor editAs="oneCell">
    <xdr:from>
      <xdr:col>12</xdr:col>
      <xdr:colOff>123825</xdr:colOff>
      <xdr:row>38</xdr:row>
      <xdr:rowOff>114300</xdr:rowOff>
    </xdr:from>
    <xdr:to>
      <xdr:col>12</xdr:col>
      <xdr:colOff>447675</xdr:colOff>
      <xdr:row>39</xdr:row>
      <xdr:rowOff>142875</xdr:rowOff>
    </xdr:to>
    <xdr:pic>
      <xdr:nvPicPr>
        <xdr:cNvPr id="4187" name="Picture 19">
          <a:extLst>
            <a:ext uri="{FF2B5EF4-FFF2-40B4-BE49-F238E27FC236}">
              <a16:creationId xmlns:a16="http://schemas.microsoft.com/office/drawing/2014/main" id="{00000000-0008-0000-0500-00005B1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82050" y="7181850"/>
          <a:ext cx="323850" cy="2095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96"/>
  <sheetViews>
    <sheetView tabSelected="1" workbookViewId="0">
      <selection activeCell="D96" sqref="D96"/>
    </sheetView>
  </sheetViews>
  <sheetFormatPr baseColWidth="10" defaultColWidth="8.83203125" defaultRowHeight="14"/>
  <cols>
    <col min="1" max="1" width="8.6640625" customWidth="1"/>
    <col min="2" max="2" width="6" customWidth="1"/>
    <col min="3" max="3" width="25.33203125" customWidth="1"/>
    <col min="4" max="4" width="16.33203125" customWidth="1"/>
    <col min="5" max="5" width="12.83203125" customWidth="1"/>
    <col min="6" max="8" width="7.33203125" customWidth="1"/>
    <col min="9" max="9" width="9" customWidth="1"/>
    <col min="13" max="13" width="7.33203125" style="20" hidden="1" customWidth="1"/>
    <col min="14" max="14" width="3.33203125" style="20" hidden="1" customWidth="1"/>
    <col min="15" max="15" width="8.6640625" hidden="1" customWidth="1"/>
    <col min="16" max="16" width="9" hidden="1" customWidth="1"/>
  </cols>
  <sheetData>
    <row r="1" spans="2:16" ht="28">
      <c r="B1" s="2" t="s">
        <v>415</v>
      </c>
    </row>
    <row r="2" spans="2:16" ht="29" thickBot="1">
      <c r="B2" s="2"/>
    </row>
    <row r="3" spans="2:16" ht="26.25" customHeight="1">
      <c r="C3" s="18" t="s">
        <v>111</v>
      </c>
    </row>
    <row r="4" spans="2:16" ht="25" thickBot="1">
      <c r="C4" s="19" t="s">
        <v>34</v>
      </c>
    </row>
    <row r="6" spans="2:16" ht="23" thickBot="1">
      <c r="B6" s="23" t="s">
        <v>46</v>
      </c>
      <c r="C6" s="24"/>
      <c r="D6" s="20"/>
      <c r="E6" s="180"/>
      <c r="F6" s="25"/>
      <c r="G6" s="26"/>
      <c r="H6" s="26"/>
      <c r="M6" s="21"/>
    </row>
    <row r="7" spans="2:16" ht="16" thickBot="1">
      <c r="B7" s="27" t="s">
        <v>47</v>
      </c>
      <c r="C7" s="28" t="s">
        <v>108</v>
      </c>
      <c r="D7" s="29" t="s">
        <v>310</v>
      </c>
      <c r="E7" s="28" t="s">
        <v>43</v>
      </c>
      <c r="F7" s="28" t="s">
        <v>106</v>
      </c>
      <c r="G7" s="29" t="s">
        <v>107</v>
      </c>
      <c r="H7" s="30" t="s">
        <v>48</v>
      </c>
      <c r="J7" s="115"/>
      <c r="M7" s="22" t="s">
        <v>44</v>
      </c>
      <c r="N7" s="22">
        <v>1</v>
      </c>
      <c r="O7" t="s">
        <v>212</v>
      </c>
      <c r="P7" t="s">
        <v>213</v>
      </c>
    </row>
    <row r="8" spans="2:16" ht="21" customHeight="1" thickBot="1">
      <c r="B8" s="130">
        <v>1</v>
      </c>
      <c r="C8" s="131"/>
      <c r="D8" s="117" t="str">
        <f>IF(C8="","",VLOOKUP(C8,$O$7:$P$48,2,FALSE))</f>
        <v/>
      </c>
      <c r="E8" s="31" t="str">
        <f>$C$4</f>
        <v>島根</v>
      </c>
      <c r="F8" s="32" t="str">
        <f>IF($C8="","",SUMPRODUCT((男子名簿!D7:D76&lt;&gt;"")/COUNTIF(男子名簿!D7:D76,男子名簿!D7:D76&amp;"")))</f>
        <v/>
      </c>
      <c r="G8" s="33" t="str">
        <f>IF($C8="","",SUMPRODUCT((女子名簿!D7:D76&lt;&gt;"")/COUNTIF(女子名簿!D7:D76,女子名簿!D7:D76&amp;"")))</f>
        <v/>
      </c>
      <c r="H8" s="34" t="str">
        <f t="shared" ref="H8:H71" si="0">IF($C8="","",F8+G8)</f>
        <v/>
      </c>
      <c r="J8" s="184" t="s">
        <v>294</v>
      </c>
      <c r="M8" s="22" t="s">
        <v>60</v>
      </c>
      <c r="N8" s="22">
        <v>2</v>
      </c>
      <c r="O8" t="s">
        <v>214</v>
      </c>
      <c r="P8" t="s">
        <v>215</v>
      </c>
    </row>
    <row r="9" spans="2:16" ht="21" hidden="1" customHeight="1">
      <c r="B9" s="62">
        <v>2</v>
      </c>
      <c r="C9" s="72"/>
      <c r="D9" s="37" t="str">
        <f t="shared" ref="D9:D72" si="1">IF($C9="","",ASC(PHONETIC($C9)))</f>
        <v/>
      </c>
      <c r="E9" s="38" t="e">
        <f>#REF!</f>
        <v>#REF!</v>
      </c>
      <c r="F9" s="39" t="str">
        <f>IF($C9="","",COUNTIF(男子名簿!$B$7:$B$192,$C9))</f>
        <v/>
      </c>
      <c r="G9" s="40" t="str">
        <f>IF($C9="","",COUNTIF(女子名簿!$B$13:$E$192,$C9))</f>
        <v/>
      </c>
      <c r="H9" s="41" t="str">
        <f t="shared" si="0"/>
        <v/>
      </c>
      <c r="M9" s="20" t="s">
        <v>61</v>
      </c>
      <c r="N9" s="22">
        <v>3</v>
      </c>
      <c r="O9" t="s">
        <v>216</v>
      </c>
      <c r="P9" t="s">
        <v>217</v>
      </c>
    </row>
    <row r="10" spans="2:16" ht="21" hidden="1" customHeight="1">
      <c r="B10" s="35">
        <v>3</v>
      </c>
      <c r="C10" s="36"/>
      <c r="D10" s="37" t="str">
        <f t="shared" si="1"/>
        <v/>
      </c>
      <c r="E10" s="38" t="e">
        <f>#REF!</f>
        <v>#REF!</v>
      </c>
      <c r="F10" s="39" t="str">
        <f>IF($C10="","",COUNTIF(男子名簿!$B$7:$B$192,$C10))</f>
        <v/>
      </c>
      <c r="G10" s="40" t="str">
        <f>IF($C10="","",COUNTIF(女子名簿!$B$13:$E$192,$C10))</f>
        <v/>
      </c>
      <c r="H10" s="41" t="str">
        <f t="shared" si="0"/>
        <v/>
      </c>
      <c r="M10" s="20" t="s">
        <v>62</v>
      </c>
      <c r="N10" s="22">
        <v>4</v>
      </c>
      <c r="O10" t="s">
        <v>218</v>
      </c>
      <c r="P10" t="s">
        <v>219</v>
      </c>
    </row>
    <row r="11" spans="2:16" ht="21" hidden="1" customHeight="1">
      <c r="B11" s="35">
        <v>4</v>
      </c>
      <c r="C11" s="36"/>
      <c r="D11" s="37" t="str">
        <f t="shared" si="1"/>
        <v/>
      </c>
      <c r="E11" s="38" t="e">
        <f>#REF!</f>
        <v>#REF!</v>
      </c>
      <c r="F11" s="39" t="str">
        <f>IF($C11="","",COUNTIF(男子名簿!$B$7:$B$192,$C11))</f>
        <v/>
      </c>
      <c r="G11" s="40" t="str">
        <f>IF($C11="","",COUNTIF(女子名簿!$B$13:$E$192,$C11))</f>
        <v/>
      </c>
      <c r="H11" s="41" t="str">
        <f t="shared" si="0"/>
        <v/>
      </c>
      <c r="M11" s="20" t="s">
        <v>63</v>
      </c>
      <c r="N11" s="22">
        <v>5</v>
      </c>
      <c r="O11" t="s">
        <v>220</v>
      </c>
      <c r="P11" t="s">
        <v>221</v>
      </c>
    </row>
    <row r="12" spans="2:16" ht="21" hidden="1" customHeight="1">
      <c r="B12" s="42">
        <v>5</v>
      </c>
      <c r="C12" s="43"/>
      <c r="D12" s="44" t="str">
        <f t="shared" si="1"/>
        <v/>
      </c>
      <c r="E12" s="45" t="e">
        <f>#REF!</f>
        <v>#REF!</v>
      </c>
      <c r="F12" s="46" t="str">
        <f>IF($C12="","",COUNTIF(男子名簿!$B$7:$B$192,$C12))</f>
        <v/>
      </c>
      <c r="G12" s="47" t="str">
        <f>IF($C12="","",COUNTIF(女子名簿!$B$13:$E$192,$C12))</f>
        <v/>
      </c>
      <c r="H12" s="48" t="str">
        <f t="shared" si="0"/>
        <v/>
      </c>
      <c r="M12" s="20" t="s">
        <v>64</v>
      </c>
      <c r="N12" s="22">
        <v>6</v>
      </c>
      <c r="O12" t="s">
        <v>222</v>
      </c>
      <c r="P12" t="s">
        <v>223</v>
      </c>
    </row>
    <row r="13" spans="2:16" ht="21" hidden="1" customHeight="1">
      <c r="B13" s="49">
        <v>6</v>
      </c>
      <c r="C13" s="50"/>
      <c r="D13" s="51" t="str">
        <f t="shared" si="1"/>
        <v/>
      </c>
      <c r="E13" s="52" t="e">
        <f>#REF!</f>
        <v>#REF!</v>
      </c>
      <c r="F13" s="53" t="str">
        <f>IF($C13="","",COUNTIF(男子名簿!$B$7:$B$192,$C13))</f>
        <v/>
      </c>
      <c r="G13" s="54" t="str">
        <f>IF($C13="","",COUNTIF(女子名簿!$B$13:$E$192,$C13))</f>
        <v/>
      </c>
      <c r="H13" s="55" t="str">
        <f t="shared" si="0"/>
        <v/>
      </c>
      <c r="M13" s="20" t="s">
        <v>65</v>
      </c>
      <c r="N13" s="22">
        <v>7</v>
      </c>
      <c r="O13" t="s">
        <v>224</v>
      </c>
      <c r="P13" t="s">
        <v>225</v>
      </c>
    </row>
    <row r="14" spans="2:16" ht="21" hidden="1" customHeight="1">
      <c r="B14" s="35">
        <v>7</v>
      </c>
      <c r="C14" s="36"/>
      <c r="D14" s="37" t="str">
        <f t="shared" si="1"/>
        <v/>
      </c>
      <c r="E14" s="38" t="e">
        <f>#REF!</f>
        <v>#REF!</v>
      </c>
      <c r="F14" s="39" t="str">
        <f>IF($C14="","",COUNTIF(男子名簿!$B$7:$B$192,$C14))</f>
        <v/>
      </c>
      <c r="G14" s="40" t="str">
        <f>IF($C14="","",COUNTIF(女子名簿!$B$13:$E$192,$C14))</f>
        <v/>
      </c>
      <c r="H14" s="41" t="str">
        <f t="shared" si="0"/>
        <v/>
      </c>
      <c r="M14" s="20" t="s">
        <v>66</v>
      </c>
      <c r="N14" s="22">
        <v>8</v>
      </c>
      <c r="O14" t="s">
        <v>226</v>
      </c>
      <c r="P14" t="s">
        <v>227</v>
      </c>
    </row>
    <row r="15" spans="2:16" ht="21" hidden="1" customHeight="1">
      <c r="B15" s="35">
        <v>8</v>
      </c>
      <c r="C15" s="36"/>
      <c r="D15" s="37" t="str">
        <f t="shared" si="1"/>
        <v/>
      </c>
      <c r="E15" s="38" t="e">
        <f>#REF!</f>
        <v>#REF!</v>
      </c>
      <c r="F15" s="39" t="str">
        <f>IF($C15="","",COUNTIF(男子名簿!$B$7:$B$192,$C15))</f>
        <v/>
      </c>
      <c r="G15" s="40" t="str">
        <f>IF($C15="","",COUNTIF(女子名簿!$B$13:$E$192,$C15))</f>
        <v/>
      </c>
      <c r="H15" s="41" t="str">
        <f t="shared" si="0"/>
        <v/>
      </c>
      <c r="M15" s="20" t="s">
        <v>67</v>
      </c>
      <c r="N15" s="22">
        <v>9</v>
      </c>
      <c r="O15" t="s">
        <v>228</v>
      </c>
      <c r="P15" t="s">
        <v>229</v>
      </c>
    </row>
    <row r="16" spans="2:16" ht="21" hidden="1" customHeight="1">
      <c r="B16" s="35">
        <v>9</v>
      </c>
      <c r="C16" s="36"/>
      <c r="D16" s="37" t="str">
        <f t="shared" si="1"/>
        <v/>
      </c>
      <c r="E16" s="38" t="e">
        <f>#REF!</f>
        <v>#REF!</v>
      </c>
      <c r="F16" s="39" t="str">
        <f>IF($C16="","",COUNTIF(男子名簿!$B$7:$B$192,$C16))</f>
        <v/>
      </c>
      <c r="G16" s="40" t="str">
        <f>IF($C16="","",COUNTIF(女子名簿!$B$13:$E$192,$C16))</f>
        <v/>
      </c>
      <c r="H16" s="41" t="str">
        <f t="shared" si="0"/>
        <v/>
      </c>
      <c r="M16" s="20" t="s">
        <v>68</v>
      </c>
      <c r="N16" s="22">
        <v>10</v>
      </c>
      <c r="O16" t="s">
        <v>230</v>
      </c>
      <c r="P16" t="s">
        <v>231</v>
      </c>
    </row>
    <row r="17" spans="2:16" ht="21" hidden="1" customHeight="1">
      <c r="B17" s="56">
        <v>10</v>
      </c>
      <c r="C17" s="43"/>
      <c r="D17" s="57" t="str">
        <f t="shared" si="1"/>
        <v/>
      </c>
      <c r="E17" s="58" t="e">
        <f>#REF!</f>
        <v>#REF!</v>
      </c>
      <c r="F17" s="59" t="str">
        <f>IF($C17="","",COUNTIF(男子名簿!$B$7:$B$192,$C17))</f>
        <v/>
      </c>
      <c r="G17" s="60" t="str">
        <f>IF($C17="","",COUNTIF(女子名簿!$B$13:$E$192,$C17))</f>
        <v/>
      </c>
      <c r="H17" s="61" t="str">
        <f t="shared" si="0"/>
        <v/>
      </c>
      <c r="M17" s="20" t="s">
        <v>69</v>
      </c>
      <c r="N17" s="22">
        <v>11</v>
      </c>
      <c r="O17" t="s">
        <v>232</v>
      </c>
      <c r="P17" t="s">
        <v>233</v>
      </c>
    </row>
    <row r="18" spans="2:16" ht="21" hidden="1" customHeight="1">
      <c r="B18" s="62">
        <v>11</v>
      </c>
      <c r="C18" s="50"/>
      <c r="D18" s="63" t="str">
        <f t="shared" si="1"/>
        <v/>
      </c>
      <c r="E18" s="64" t="e">
        <f>#REF!</f>
        <v>#REF!</v>
      </c>
      <c r="F18" s="65" t="str">
        <f>IF($C18="","",COUNTIF(男子名簿!$B$7:$B$192,$C18))</f>
        <v/>
      </c>
      <c r="G18" s="66" t="str">
        <f>IF($C18="","",COUNTIF(女子名簿!$B$13:$E$192,$C18))</f>
        <v/>
      </c>
      <c r="H18" s="67" t="str">
        <f t="shared" si="0"/>
        <v/>
      </c>
      <c r="M18" s="20" t="s">
        <v>70</v>
      </c>
      <c r="N18" s="22">
        <v>12</v>
      </c>
      <c r="O18" t="s">
        <v>234</v>
      </c>
      <c r="P18" t="s">
        <v>235</v>
      </c>
    </row>
    <row r="19" spans="2:16" ht="21" hidden="1" customHeight="1">
      <c r="B19" s="35">
        <v>12</v>
      </c>
      <c r="C19" s="36"/>
      <c r="D19" s="37" t="str">
        <f t="shared" si="1"/>
        <v/>
      </c>
      <c r="E19" s="38" t="e">
        <f>#REF!</f>
        <v>#REF!</v>
      </c>
      <c r="F19" s="39" t="str">
        <f>IF($C19="","",COUNTIF(男子名簿!$B$7:$B$192,$C19))</f>
        <v/>
      </c>
      <c r="G19" s="40" t="str">
        <f>IF($C19="","",COUNTIF(女子名簿!$B$13:$E$192,$C19))</f>
        <v/>
      </c>
      <c r="H19" s="41" t="str">
        <f t="shared" si="0"/>
        <v/>
      </c>
      <c r="M19" s="20" t="s">
        <v>71</v>
      </c>
      <c r="N19" s="22">
        <v>13</v>
      </c>
      <c r="O19" t="s">
        <v>236</v>
      </c>
      <c r="P19" t="s">
        <v>237</v>
      </c>
    </row>
    <row r="20" spans="2:16" ht="21" hidden="1" customHeight="1">
      <c r="B20" s="35">
        <v>13</v>
      </c>
      <c r="C20" s="36"/>
      <c r="D20" s="37" t="str">
        <f t="shared" si="1"/>
        <v/>
      </c>
      <c r="E20" s="38" t="e">
        <f>#REF!</f>
        <v>#REF!</v>
      </c>
      <c r="F20" s="39" t="str">
        <f>IF($C20="","",COUNTIF(男子名簿!$B$7:$B$192,$C20))</f>
        <v/>
      </c>
      <c r="G20" s="40" t="str">
        <f>IF($C20="","",COUNTIF(女子名簿!$B$13:$E$192,$C20))</f>
        <v/>
      </c>
      <c r="H20" s="41" t="str">
        <f t="shared" si="0"/>
        <v/>
      </c>
      <c r="M20" s="20" t="s">
        <v>45</v>
      </c>
      <c r="N20" s="22">
        <v>14</v>
      </c>
      <c r="O20" t="s">
        <v>238</v>
      </c>
      <c r="P20" t="s">
        <v>239</v>
      </c>
    </row>
    <row r="21" spans="2:16" ht="21" hidden="1" customHeight="1">
      <c r="B21" s="35">
        <v>14</v>
      </c>
      <c r="C21" s="36"/>
      <c r="D21" s="37" t="str">
        <f t="shared" si="1"/>
        <v/>
      </c>
      <c r="E21" s="38" t="e">
        <f>#REF!</f>
        <v>#REF!</v>
      </c>
      <c r="F21" s="39" t="str">
        <f>IF($C21="","",COUNTIF(男子名簿!$B$7:$B$192,$C21))</f>
        <v/>
      </c>
      <c r="G21" s="40" t="str">
        <f>IF($C21="","",COUNTIF(女子名簿!$B$13:$E$192,$C21))</f>
        <v/>
      </c>
      <c r="H21" s="41" t="str">
        <f t="shared" si="0"/>
        <v/>
      </c>
      <c r="M21" s="20" t="s">
        <v>72</v>
      </c>
      <c r="N21" s="22">
        <v>15</v>
      </c>
      <c r="O21" t="s">
        <v>240</v>
      </c>
      <c r="P21" t="s">
        <v>241</v>
      </c>
    </row>
    <row r="22" spans="2:16" ht="21" hidden="1" customHeight="1">
      <c r="B22" s="42">
        <v>15</v>
      </c>
      <c r="C22" s="43"/>
      <c r="D22" s="44" t="str">
        <f t="shared" si="1"/>
        <v/>
      </c>
      <c r="E22" s="45" t="e">
        <f>#REF!</f>
        <v>#REF!</v>
      </c>
      <c r="F22" s="46" t="str">
        <f>IF($C22="","",COUNTIF(男子名簿!$B$7:$B$192,$C22))</f>
        <v/>
      </c>
      <c r="G22" s="47" t="str">
        <f>IF($C22="","",COUNTIF(女子名簿!$B$13:$E$192,$C22))</f>
        <v/>
      </c>
      <c r="H22" s="48" t="str">
        <f t="shared" si="0"/>
        <v/>
      </c>
      <c r="M22" s="20" t="s">
        <v>73</v>
      </c>
      <c r="N22" s="22">
        <v>16</v>
      </c>
      <c r="O22" t="s">
        <v>242</v>
      </c>
      <c r="P22" t="s">
        <v>243</v>
      </c>
    </row>
    <row r="23" spans="2:16" ht="21" hidden="1" customHeight="1">
      <c r="B23" s="49">
        <v>16</v>
      </c>
      <c r="C23" s="68"/>
      <c r="D23" s="51" t="str">
        <f t="shared" si="1"/>
        <v/>
      </c>
      <c r="E23" s="52" t="e">
        <f>#REF!</f>
        <v>#REF!</v>
      </c>
      <c r="F23" s="53" t="str">
        <f>IF($C23="","",COUNTIF(男子名簿!$B$7:$B$192,$C23))</f>
        <v/>
      </c>
      <c r="G23" s="54" t="str">
        <f>IF($C23="","",COUNTIF(女子名簿!$B$13:$E$192,$C23))</f>
        <v/>
      </c>
      <c r="H23" s="55" t="str">
        <f t="shared" si="0"/>
        <v/>
      </c>
      <c r="M23" s="20" t="s">
        <v>74</v>
      </c>
      <c r="N23" s="22">
        <v>17</v>
      </c>
      <c r="O23" t="s">
        <v>244</v>
      </c>
      <c r="P23" t="s">
        <v>245</v>
      </c>
    </row>
    <row r="24" spans="2:16" ht="21" hidden="1" customHeight="1">
      <c r="B24" s="35">
        <v>17</v>
      </c>
      <c r="C24" s="69"/>
      <c r="D24" s="37" t="str">
        <f t="shared" si="1"/>
        <v/>
      </c>
      <c r="E24" s="38" t="e">
        <f>#REF!</f>
        <v>#REF!</v>
      </c>
      <c r="F24" s="39" t="str">
        <f>IF($C24="","",COUNTIF(男子名簿!$B$7:$B$192,$C24))</f>
        <v/>
      </c>
      <c r="G24" s="40" t="str">
        <f>IF($C24="","",COUNTIF(女子名簿!$B$13:$E$192,$C24))</f>
        <v/>
      </c>
      <c r="H24" s="41" t="str">
        <f t="shared" si="0"/>
        <v/>
      </c>
      <c r="M24" s="20" t="s">
        <v>75</v>
      </c>
      <c r="N24" s="22">
        <v>18</v>
      </c>
      <c r="O24" t="s">
        <v>246</v>
      </c>
      <c r="P24" t="s">
        <v>247</v>
      </c>
    </row>
    <row r="25" spans="2:16" ht="21" hidden="1" customHeight="1">
      <c r="B25" s="35">
        <v>18</v>
      </c>
      <c r="C25" s="36"/>
      <c r="D25" s="37" t="str">
        <f t="shared" si="1"/>
        <v/>
      </c>
      <c r="E25" s="38" t="e">
        <f>#REF!</f>
        <v>#REF!</v>
      </c>
      <c r="F25" s="39" t="str">
        <f>IF($C25="","",COUNTIF(男子名簿!$B$7:$B$192,$C25))</f>
        <v/>
      </c>
      <c r="G25" s="40" t="str">
        <f>IF($C25="","",COUNTIF(女子名簿!$B$13:$E$192,$C25))</f>
        <v/>
      </c>
      <c r="H25" s="41" t="str">
        <f t="shared" si="0"/>
        <v/>
      </c>
      <c r="M25" s="20" t="s">
        <v>76</v>
      </c>
      <c r="N25" s="22">
        <v>19</v>
      </c>
      <c r="O25" t="s">
        <v>248</v>
      </c>
      <c r="P25" t="s">
        <v>249</v>
      </c>
    </row>
    <row r="26" spans="2:16" ht="21" hidden="1" customHeight="1">
      <c r="B26" s="35">
        <v>19</v>
      </c>
      <c r="C26" s="69"/>
      <c r="D26" s="37" t="str">
        <f t="shared" si="1"/>
        <v/>
      </c>
      <c r="E26" s="38" t="e">
        <f>#REF!</f>
        <v>#REF!</v>
      </c>
      <c r="F26" s="39" t="str">
        <f>IF($C26="","",COUNTIF(男子名簿!$B$7:$B$192,$C26))</f>
        <v/>
      </c>
      <c r="G26" s="40" t="str">
        <f>IF($C26="","",COUNTIF(女子名簿!$B$13:$E$192,$C26))</f>
        <v/>
      </c>
      <c r="H26" s="41" t="str">
        <f t="shared" si="0"/>
        <v/>
      </c>
      <c r="M26" s="20" t="s">
        <v>77</v>
      </c>
      <c r="N26" s="22">
        <v>20</v>
      </c>
      <c r="O26" t="s">
        <v>250</v>
      </c>
      <c r="P26" t="s">
        <v>251</v>
      </c>
    </row>
    <row r="27" spans="2:16" ht="21" hidden="1" customHeight="1">
      <c r="B27" s="56">
        <v>20</v>
      </c>
      <c r="C27" s="70"/>
      <c r="D27" s="57" t="str">
        <f t="shared" si="1"/>
        <v/>
      </c>
      <c r="E27" s="58" t="e">
        <f>#REF!</f>
        <v>#REF!</v>
      </c>
      <c r="F27" s="59" t="str">
        <f>IF($C27="","",COUNTIF(男子名簿!$B$7:$B$192,$C27))</f>
        <v/>
      </c>
      <c r="G27" s="60" t="str">
        <f>IF($C27="","",COUNTIF(女子名簿!$B$13:$E$192,$C27))</f>
        <v/>
      </c>
      <c r="H27" s="61" t="str">
        <f t="shared" si="0"/>
        <v/>
      </c>
      <c r="M27" s="20" t="s">
        <v>78</v>
      </c>
      <c r="N27" s="22">
        <v>21</v>
      </c>
      <c r="O27" t="s">
        <v>252</v>
      </c>
      <c r="P27" t="s">
        <v>253</v>
      </c>
    </row>
    <row r="28" spans="2:16" ht="21" hidden="1" customHeight="1">
      <c r="B28" s="62">
        <v>21</v>
      </c>
      <c r="C28" s="68"/>
      <c r="D28" s="63" t="str">
        <f t="shared" si="1"/>
        <v/>
      </c>
      <c r="E28" s="64" t="e">
        <f>#REF!</f>
        <v>#REF!</v>
      </c>
      <c r="F28" s="65" t="str">
        <f>IF($C28="","",COUNTIF(男子名簿!$B$7:$B$192,$C28))</f>
        <v/>
      </c>
      <c r="G28" s="66" t="str">
        <f>IF($C28="","",COUNTIF(女子名簿!$B$13:$E$192,$C28))</f>
        <v/>
      </c>
      <c r="H28" s="67" t="str">
        <f t="shared" si="0"/>
        <v/>
      </c>
      <c r="M28" s="20" t="s">
        <v>79</v>
      </c>
      <c r="N28" s="22">
        <v>22</v>
      </c>
      <c r="O28" t="s">
        <v>254</v>
      </c>
      <c r="P28" t="s">
        <v>255</v>
      </c>
    </row>
    <row r="29" spans="2:16" ht="21" hidden="1" customHeight="1">
      <c r="B29" s="35">
        <v>22</v>
      </c>
      <c r="C29" s="69"/>
      <c r="D29" s="37" t="str">
        <f t="shared" si="1"/>
        <v/>
      </c>
      <c r="E29" s="38" t="e">
        <f>#REF!</f>
        <v>#REF!</v>
      </c>
      <c r="F29" s="39" t="str">
        <f>IF($C29="","",COUNTIF(男子名簿!$B$7:$B$192,$C29))</f>
        <v/>
      </c>
      <c r="G29" s="40" t="str">
        <f>IF($C29="","",COUNTIF(女子名簿!$B$13:$E$192,$C29))</f>
        <v/>
      </c>
      <c r="H29" s="41" t="str">
        <f t="shared" si="0"/>
        <v/>
      </c>
      <c r="M29" s="20" t="s">
        <v>80</v>
      </c>
      <c r="N29" s="22">
        <v>23</v>
      </c>
      <c r="O29" t="s">
        <v>256</v>
      </c>
      <c r="P29" t="s">
        <v>257</v>
      </c>
    </row>
    <row r="30" spans="2:16" ht="21" hidden="1" customHeight="1">
      <c r="B30" s="35">
        <v>23</v>
      </c>
      <c r="C30" s="69"/>
      <c r="D30" s="37" t="str">
        <f t="shared" si="1"/>
        <v/>
      </c>
      <c r="E30" s="38" t="e">
        <f>#REF!</f>
        <v>#REF!</v>
      </c>
      <c r="F30" s="39" t="str">
        <f>IF($C30="","",COUNTIF(男子名簿!$B$7:$B$192,$C30))</f>
        <v/>
      </c>
      <c r="G30" s="40" t="str">
        <f>IF($C30="","",COUNTIF(女子名簿!$B$13:$E$192,$C30))</f>
        <v/>
      </c>
      <c r="H30" s="41" t="str">
        <f t="shared" si="0"/>
        <v/>
      </c>
      <c r="M30" s="20" t="s">
        <v>81</v>
      </c>
      <c r="N30" s="22">
        <v>24</v>
      </c>
      <c r="O30" t="s">
        <v>258</v>
      </c>
      <c r="P30" t="s">
        <v>259</v>
      </c>
    </row>
    <row r="31" spans="2:16" ht="21" hidden="1" customHeight="1">
      <c r="B31" s="35">
        <v>24</v>
      </c>
      <c r="C31" s="69"/>
      <c r="D31" s="37" t="str">
        <f t="shared" si="1"/>
        <v/>
      </c>
      <c r="E31" s="38" t="e">
        <f>#REF!</f>
        <v>#REF!</v>
      </c>
      <c r="F31" s="39" t="str">
        <f>IF($C31="","",COUNTIF(男子名簿!$B$7:$B$192,$C31))</f>
        <v/>
      </c>
      <c r="G31" s="40" t="str">
        <f>IF($C31="","",COUNTIF(女子名簿!$B$13:$E$192,$C31))</f>
        <v/>
      </c>
      <c r="H31" s="41" t="str">
        <f t="shared" si="0"/>
        <v/>
      </c>
      <c r="M31" s="20" t="s">
        <v>82</v>
      </c>
      <c r="N31" s="22">
        <v>25</v>
      </c>
      <c r="O31" t="s">
        <v>260</v>
      </c>
      <c r="P31" t="s">
        <v>261</v>
      </c>
    </row>
    <row r="32" spans="2:16" ht="21" hidden="1" customHeight="1">
      <c r="B32" s="42">
        <v>25</v>
      </c>
      <c r="C32" s="70"/>
      <c r="D32" s="44" t="str">
        <f t="shared" si="1"/>
        <v/>
      </c>
      <c r="E32" s="45" t="e">
        <f>#REF!</f>
        <v>#REF!</v>
      </c>
      <c r="F32" s="46" t="str">
        <f>IF($C32="","",COUNTIF(男子名簿!$B$7:$B$192,$C32))</f>
        <v/>
      </c>
      <c r="G32" s="47" t="str">
        <f>IF($C32="","",COUNTIF(女子名簿!$B$13:$E$192,$C32))</f>
        <v/>
      </c>
      <c r="H32" s="48" t="str">
        <f t="shared" si="0"/>
        <v/>
      </c>
      <c r="M32" s="20" t="s">
        <v>83</v>
      </c>
      <c r="N32" s="22">
        <v>26</v>
      </c>
      <c r="O32" t="s">
        <v>262</v>
      </c>
      <c r="P32" t="s">
        <v>263</v>
      </c>
    </row>
    <row r="33" spans="2:16" ht="21" hidden="1" customHeight="1">
      <c r="B33" s="49">
        <v>26</v>
      </c>
      <c r="C33" s="68"/>
      <c r="D33" s="51" t="str">
        <f t="shared" si="1"/>
        <v/>
      </c>
      <c r="E33" s="52" t="e">
        <f>#REF!</f>
        <v>#REF!</v>
      </c>
      <c r="F33" s="53" t="str">
        <f>IF($C33="","",COUNTIF(男子名簿!$B$7:$B$192,$C33))</f>
        <v/>
      </c>
      <c r="G33" s="54" t="str">
        <f>IF($C33="","",COUNTIF(女子名簿!$B$13:$E$192,$C33))</f>
        <v/>
      </c>
      <c r="H33" s="55" t="str">
        <f t="shared" si="0"/>
        <v/>
      </c>
      <c r="M33" s="20" t="s">
        <v>84</v>
      </c>
      <c r="N33" s="22">
        <v>27</v>
      </c>
      <c r="O33" t="s">
        <v>264</v>
      </c>
      <c r="P33" t="s">
        <v>265</v>
      </c>
    </row>
    <row r="34" spans="2:16" ht="21" hidden="1" customHeight="1">
      <c r="B34" s="35">
        <v>27</v>
      </c>
      <c r="C34" s="36"/>
      <c r="D34" s="37" t="str">
        <f t="shared" si="1"/>
        <v/>
      </c>
      <c r="E34" s="38" t="e">
        <f>#REF!</f>
        <v>#REF!</v>
      </c>
      <c r="F34" s="39" t="str">
        <f>IF($C34="","",COUNTIF(男子名簿!$B$7:$B$192,$C34))</f>
        <v/>
      </c>
      <c r="G34" s="40" t="str">
        <f>IF($C34="","",COUNTIF(女子名簿!$B$13:$E$192,$C34))</f>
        <v/>
      </c>
      <c r="H34" s="41" t="str">
        <f t="shared" si="0"/>
        <v/>
      </c>
      <c r="M34" s="20" t="s">
        <v>85</v>
      </c>
      <c r="N34" s="22">
        <v>28</v>
      </c>
      <c r="O34" t="s">
        <v>266</v>
      </c>
      <c r="P34" t="s">
        <v>267</v>
      </c>
    </row>
    <row r="35" spans="2:16" ht="21" hidden="1" customHeight="1">
      <c r="B35" s="35">
        <v>28</v>
      </c>
      <c r="C35" s="69"/>
      <c r="D35" s="37" t="str">
        <f t="shared" si="1"/>
        <v/>
      </c>
      <c r="E35" s="38" t="e">
        <f>#REF!</f>
        <v>#REF!</v>
      </c>
      <c r="F35" s="39" t="str">
        <f>IF($C35="","",COUNTIF(男子名簿!$B$7:$B$192,$C35))</f>
        <v/>
      </c>
      <c r="G35" s="40" t="str">
        <f>IF($C35="","",COUNTIF(女子名簿!$B$13:$E$192,$C35))</f>
        <v/>
      </c>
      <c r="H35" s="41" t="str">
        <f t="shared" si="0"/>
        <v/>
      </c>
      <c r="M35" s="20" t="s">
        <v>86</v>
      </c>
      <c r="N35" s="22">
        <v>29</v>
      </c>
      <c r="O35" t="s">
        <v>268</v>
      </c>
      <c r="P35" t="s">
        <v>269</v>
      </c>
    </row>
    <row r="36" spans="2:16" ht="21" hidden="1" customHeight="1">
      <c r="B36" s="35">
        <v>29</v>
      </c>
      <c r="C36" s="69"/>
      <c r="D36" s="37" t="str">
        <f t="shared" si="1"/>
        <v/>
      </c>
      <c r="E36" s="38" t="e">
        <f>#REF!</f>
        <v>#REF!</v>
      </c>
      <c r="F36" s="39" t="str">
        <f>IF($C36="","",COUNTIF(男子名簿!$B$7:$B$192,$C36))</f>
        <v/>
      </c>
      <c r="G36" s="40" t="str">
        <f>IF($C36="","",COUNTIF(女子名簿!$B$13:$E$192,$C36))</f>
        <v/>
      </c>
      <c r="H36" s="41" t="str">
        <f t="shared" si="0"/>
        <v/>
      </c>
      <c r="M36" s="20" t="s">
        <v>87</v>
      </c>
      <c r="N36" s="22">
        <v>30</v>
      </c>
      <c r="O36" t="s">
        <v>270</v>
      </c>
      <c r="P36" t="s">
        <v>271</v>
      </c>
    </row>
    <row r="37" spans="2:16" ht="21" hidden="1" customHeight="1">
      <c r="B37" s="56">
        <v>30</v>
      </c>
      <c r="C37" s="70"/>
      <c r="D37" s="57" t="str">
        <f t="shared" si="1"/>
        <v/>
      </c>
      <c r="E37" s="58" t="e">
        <f>#REF!</f>
        <v>#REF!</v>
      </c>
      <c r="F37" s="59" t="str">
        <f>IF($C37="","",COUNTIF(男子名簿!$B$7:$B$192,$C37))</f>
        <v/>
      </c>
      <c r="G37" s="60" t="str">
        <f>IF($C37="","",COUNTIF(女子名簿!$B$13:$E$192,$C37))</f>
        <v/>
      </c>
      <c r="H37" s="61" t="str">
        <f t="shared" si="0"/>
        <v/>
      </c>
      <c r="M37" s="20" t="s">
        <v>88</v>
      </c>
      <c r="N37" s="22">
        <v>31</v>
      </c>
      <c r="O37" t="s">
        <v>272</v>
      </c>
      <c r="P37" t="s">
        <v>273</v>
      </c>
    </row>
    <row r="38" spans="2:16" ht="21" hidden="1" customHeight="1">
      <c r="B38" s="62">
        <v>31</v>
      </c>
      <c r="C38" s="68"/>
      <c r="D38" s="63" t="str">
        <f t="shared" si="1"/>
        <v/>
      </c>
      <c r="E38" s="64" t="e">
        <f>#REF!</f>
        <v>#REF!</v>
      </c>
      <c r="F38" s="65" t="str">
        <f>IF($C38="","",COUNTIF(男子名簿!$B$7:$B$192,$C38))</f>
        <v/>
      </c>
      <c r="G38" s="66" t="str">
        <f>IF($C38="","",COUNTIF(女子名簿!$B$13:$E$192,$C38))</f>
        <v/>
      </c>
      <c r="H38" s="67" t="str">
        <f t="shared" si="0"/>
        <v/>
      </c>
      <c r="M38" s="20" t="s">
        <v>89</v>
      </c>
      <c r="N38" s="22">
        <v>32</v>
      </c>
      <c r="O38" t="s">
        <v>274</v>
      </c>
      <c r="P38" t="s">
        <v>275</v>
      </c>
    </row>
    <row r="39" spans="2:16" ht="21" hidden="1" customHeight="1">
      <c r="B39" s="35">
        <v>32</v>
      </c>
      <c r="C39" s="69"/>
      <c r="D39" s="37" t="str">
        <f t="shared" si="1"/>
        <v/>
      </c>
      <c r="E39" s="38" t="e">
        <f>#REF!</f>
        <v>#REF!</v>
      </c>
      <c r="F39" s="39" t="str">
        <f>IF($C39="","",COUNTIF(男子名簿!$B$7:$B$192,$C39))</f>
        <v/>
      </c>
      <c r="G39" s="40" t="str">
        <f>IF($C39="","",COUNTIF(女子名簿!$B$13:$E$192,$C39))</f>
        <v/>
      </c>
      <c r="H39" s="41" t="str">
        <f t="shared" si="0"/>
        <v/>
      </c>
      <c r="M39" s="20" t="s">
        <v>90</v>
      </c>
      <c r="N39" s="22">
        <v>33</v>
      </c>
      <c r="O39" t="s">
        <v>276</v>
      </c>
      <c r="P39" t="s">
        <v>277</v>
      </c>
    </row>
    <row r="40" spans="2:16" ht="21" hidden="1" customHeight="1">
      <c r="B40" s="35">
        <v>33</v>
      </c>
      <c r="C40" s="69"/>
      <c r="D40" s="37" t="str">
        <f t="shared" si="1"/>
        <v/>
      </c>
      <c r="E40" s="38" t="e">
        <f>#REF!</f>
        <v>#REF!</v>
      </c>
      <c r="F40" s="39" t="str">
        <f>IF($C40="","",COUNTIF(男子名簿!$B$7:$B$192,$C40))</f>
        <v/>
      </c>
      <c r="G40" s="40" t="str">
        <f>IF($C40="","",COUNTIF(女子名簿!$B$13:$E$192,$C40))</f>
        <v/>
      </c>
      <c r="H40" s="41" t="str">
        <f t="shared" si="0"/>
        <v/>
      </c>
      <c r="M40" s="20" t="s">
        <v>91</v>
      </c>
      <c r="N40" s="22">
        <v>34</v>
      </c>
      <c r="O40" t="s">
        <v>278</v>
      </c>
      <c r="P40" t="s">
        <v>279</v>
      </c>
    </row>
    <row r="41" spans="2:16" ht="21" hidden="1" customHeight="1">
      <c r="B41" s="35">
        <v>34</v>
      </c>
      <c r="C41" s="69"/>
      <c r="D41" s="37" t="str">
        <f t="shared" si="1"/>
        <v/>
      </c>
      <c r="E41" s="38" t="e">
        <f>#REF!</f>
        <v>#REF!</v>
      </c>
      <c r="F41" s="39" t="str">
        <f>IF($C41="","",COUNTIF(男子名簿!$B$7:$B$192,$C41))</f>
        <v/>
      </c>
      <c r="G41" s="40" t="str">
        <f>IF($C41="","",COUNTIF(女子名簿!$B$13:$E$192,$C41))</f>
        <v/>
      </c>
      <c r="H41" s="41" t="str">
        <f t="shared" si="0"/>
        <v/>
      </c>
      <c r="M41" s="20" t="s">
        <v>92</v>
      </c>
      <c r="N41" s="22">
        <v>35</v>
      </c>
      <c r="O41" t="s">
        <v>280</v>
      </c>
      <c r="P41" t="s">
        <v>281</v>
      </c>
    </row>
    <row r="42" spans="2:16" ht="21" hidden="1" customHeight="1">
      <c r="B42" s="42">
        <v>35</v>
      </c>
      <c r="C42" s="70"/>
      <c r="D42" s="44" t="str">
        <f t="shared" si="1"/>
        <v/>
      </c>
      <c r="E42" s="45" t="e">
        <f>#REF!</f>
        <v>#REF!</v>
      </c>
      <c r="F42" s="46" t="str">
        <f>IF($C42="","",COUNTIF(男子名簿!$B$7:$B$192,$C42))</f>
        <v/>
      </c>
      <c r="G42" s="47" t="str">
        <f>IF($C42="","",COUNTIF(女子名簿!$B$13:$E$192,$C42))</f>
        <v/>
      </c>
      <c r="H42" s="48" t="str">
        <f t="shared" si="0"/>
        <v/>
      </c>
      <c r="M42" s="20" t="s">
        <v>93</v>
      </c>
      <c r="N42" s="22">
        <v>36</v>
      </c>
      <c r="O42" t="s">
        <v>282</v>
      </c>
      <c r="P42" t="s">
        <v>283</v>
      </c>
    </row>
    <row r="43" spans="2:16" ht="21" hidden="1" customHeight="1">
      <c r="B43" s="49">
        <v>36</v>
      </c>
      <c r="C43" s="68"/>
      <c r="D43" s="51" t="str">
        <f t="shared" si="1"/>
        <v/>
      </c>
      <c r="E43" s="52" t="e">
        <f>#REF!</f>
        <v>#REF!</v>
      </c>
      <c r="F43" s="53" t="str">
        <f>IF($C43="","",COUNTIF(男子名簿!$B$7:$B$192,$C43))</f>
        <v/>
      </c>
      <c r="G43" s="54" t="str">
        <f>IF($C43="","",COUNTIF(女子名簿!$B$13:$E$192,$C43))</f>
        <v/>
      </c>
      <c r="H43" s="55" t="str">
        <f t="shared" si="0"/>
        <v/>
      </c>
      <c r="M43" s="20" t="s">
        <v>94</v>
      </c>
      <c r="N43" s="22">
        <v>37</v>
      </c>
      <c r="O43" t="s">
        <v>284</v>
      </c>
      <c r="P43" t="s">
        <v>285</v>
      </c>
    </row>
    <row r="44" spans="2:16" ht="21" hidden="1" customHeight="1">
      <c r="B44" s="35">
        <v>37</v>
      </c>
      <c r="C44" s="69"/>
      <c r="D44" s="37" t="str">
        <f t="shared" si="1"/>
        <v/>
      </c>
      <c r="E44" s="38" t="e">
        <f>#REF!</f>
        <v>#REF!</v>
      </c>
      <c r="F44" s="39" t="str">
        <f>IF($C44="","",COUNTIF(男子名簿!$B$7:$B$192,$C44))</f>
        <v/>
      </c>
      <c r="G44" s="40" t="str">
        <f>IF($C44="","",COUNTIF(女子名簿!$B$13:$E$192,$C44))</f>
        <v/>
      </c>
      <c r="H44" s="41" t="str">
        <f t="shared" si="0"/>
        <v/>
      </c>
      <c r="M44" s="20" t="s">
        <v>95</v>
      </c>
      <c r="N44" s="22">
        <v>38</v>
      </c>
      <c r="O44" t="s">
        <v>286</v>
      </c>
      <c r="P44" t="s">
        <v>287</v>
      </c>
    </row>
    <row r="45" spans="2:16" ht="21" hidden="1" customHeight="1">
      <c r="B45" s="35">
        <v>38</v>
      </c>
      <c r="C45" s="69"/>
      <c r="D45" s="37" t="str">
        <f t="shared" si="1"/>
        <v/>
      </c>
      <c r="E45" s="38" t="e">
        <f>#REF!</f>
        <v>#REF!</v>
      </c>
      <c r="F45" s="39" t="str">
        <f>IF($C45="","",COUNTIF(男子名簿!$B$7:$B$192,$C45))</f>
        <v/>
      </c>
      <c r="G45" s="40" t="str">
        <f>IF($C45="","",COUNTIF(女子名簿!$B$13:$E$192,$C45))</f>
        <v/>
      </c>
      <c r="H45" s="41" t="str">
        <f t="shared" si="0"/>
        <v/>
      </c>
      <c r="M45" s="20" t="s">
        <v>96</v>
      </c>
      <c r="N45" s="22">
        <v>39</v>
      </c>
      <c r="O45" t="s">
        <v>288</v>
      </c>
      <c r="P45" t="s">
        <v>289</v>
      </c>
    </row>
    <row r="46" spans="2:16" ht="21" hidden="1" customHeight="1">
      <c r="B46" s="35">
        <v>39</v>
      </c>
      <c r="C46" s="69"/>
      <c r="D46" s="37" t="str">
        <f t="shared" si="1"/>
        <v/>
      </c>
      <c r="E46" s="38" t="e">
        <f>#REF!</f>
        <v>#REF!</v>
      </c>
      <c r="F46" s="39" t="str">
        <f>IF($C46="","",COUNTIF(男子名簿!$B$7:$B$192,$C46))</f>
        <v/>
      </c>
      <c r="G46" s="40" t="str">
        <f>IF($C46="","",COUNTIF(女子名簿!$B$13:$E$192,$C46))</f>
        <v/>
      </c>
      <c r="H46" s="41" t="str">
        <f t="shared" si="0"/>
        <v/>
      </c>
      <c r="M46" s="20" t="s">
        <v>97</v>
      </c>
      <c r="N46" s="22">
        <v>40</v>
      </c>
      <c r="O46" t="s">
        <v>413</v>
      </c>
      <c r="P46" t="s">
        <v>414</v>
      </c>
    </row>
    <row r="47" spans="2:16" ht="21" hidden="1" customHeight="1">
      <c r="B47" s="56">
        <v>40</v>
      </c>
      <c r="C47" s="70"/>
      <c r="D47" s="57" t="str">
        <f t="shared" si="1"/>
        <v/>
      </c>
      <c r="E47" s="58" t="e">
        <f>#REF!</f>
        <v>#REF!</v>
      </c>
      <c r="F47" s="59" t="str">
        <f>IF($C47="","",COUNTIF(男子名簿!$B$7:$B$192,$C47))</f>
        <v/>
      </c>
      <c r="G47" s="60" t="str">
        <f>IF($C47="","",COUNTIF(女子名簿!$B$13:$E$192,$C47))</f>
        <v/>
      </c>
      <c r="H47" s="61" t="str">
        <f t="shared" si="0"/>
        <v/>
      </c>
      <c r="M47" s="20" t="s">
        <v>98</v>
      </c>
      <c r="N47" s="22">
        <v>41</v>
      </c>
      <c r="O47" t="s">
        <v>290</v>
      </c>
      <c r="P47" t="s">
        <v>291</v>
      </c>
    </row>
    <row r="48" spans="2:16" ht="21" hidden="1" customHeight="1">
      <c r="B48" s="62">
        <v>41</v>
      </c>
      <c r="C48" s="68"/>
      <c r="D48" s="63" t="str">
        <f t="shared" si="1"/>
        <v/>
      </c>
      <c r="E48" s="64" t="e">
        <f>#REF!</f>
        <v>#REF!</v>
      </c>
      <c r="F48" s="65" t="str">
        <f>IF($C48="","",COUNTIF(男子名簿!$B$7:$B$192,$C48))</f>
        <v/>
      </c>
      <c r="G48" s="66" t="str">
        <f>IF($C48="","",COUNTIF(女子名簿!$B$13:$E$192,$C48))</f>
        <v/>
      </c>
      <c r="H48" s="67" t="str">
        <f t="shared" si="0"/>
        <v/>
      </c>
      <c r="M48" s="20" t="s">
        <v>99</v>
      </c>
      <c r="N48" s="22">
        <v>42</v>
      </c>
      <c r="O48" t="s">
        <v>292</v>
      </c>
      <c r="P48" t="s">
        <v>293</v>
      </c>
    </row>
    <row r="49" spans="2:14" ht="21" hidden="1" customHeight="1">
      <c r="B49" s="35">
        <v>42</v>
      </c>
      <c r="C49" s="69"/>
      <c r="D49" s="37" t="str">
        <f t="shared" si="1"/>
        <v/>
      </c>
      <c r="E49" s="38" t="e">
        <f>#REF!</f>
        <v>#REF!</v>
      </c>
      <c r="F49" s="39" t="str">
        <f>IF($C49="","",COUNTIF(男子名簿!$B$7:$B$192,$C49))</f>
        <v/>
      </c>
      <c r="G49" s="40" t="str">
        <f>IF($C49="","",COUNTIF(女子名簿!$B$13:$E$192,$C49))</f>
        <v/>
      </c>
      <c r="H49" s="41" t="str">
        <f t="shared" si="0"/>
        <v/>
      </c>
      <c r="M49" s="20" t="s">
        <v>100</v>
      </c>
      <c r="N49" s="22">
        <v>43</v>
      </c>
    </row>
    <row r="50" spans="2:14" ht="21" hidden="1" customHeight="1">
      <c r="B50" s="35">
        <v>43</v>
      </c>
      <c r="C50" s="69"/>
      <c r="D50" s="37" t="str">
        <f t="shared" si="1"/>
        <v/>
      </c>
      <c r="E50" s="38" t="e">
        <f>#REF!</f>
        <v>#REF!</v>
      </c>
      <c r="F50" s="39" t="str">
        <f>IF($C50="","",COUNTIF(男子名簿!$B$7:$B$192,$C50))</f>
        <v/>
      </c>
      <c r="G50" s="40" t="str">
        <f>IF($C50="","",COUNTIF(女子名簿!$B$13:$E$192,$C50))</f>
        <v/>
      </c>
      <c r="H50" s="41" t="str">
        <f t="shared" si="0"/>
        <v/>
      </c>
      <c r="M50" s="20" t="s">
        <v>101</v>
      </c>
      <c r="N50" s="22">
        <v>44</v>
      </c>
    </row>
    <row r="51" spans="2:14" ht="21" hidden="1" customHeight="1">
      <c r="B51" s="35">
        <v>44</v>
      </c>
      <c r="C51" s="36"/>
      <c r="D51" s="37" t="str">
        <f t="shared" si="1"/>
        <v/>
      </c>
      <c r="E51" s="38" t="e">
        <f>#REF!</f>
        <v>#REF!</v>
      </c>
      <c r="F51" s="39" t="str">
        <f>IF($C51="","",COUNTIF(男子名簿!$B$7:$B$192,$C51))</f>
        <v/>
      </c>
      <c r="G51" s="40" t="str">
        <f>IF($C51="","",COUNTIF(女子名簿!$B$13:$E$192,$C51))</f>
        <v/>
      </c>
      <c r="H51" s="41" t="str">
        <f t="shared" si="0"/>
        <v/>
      </c>
      <c r="M51" s="20" t="s">
        <v>102</v>
      </c>
      <c r="N51" s="22">
        <v>45</v>
      </c>
    </row>
    <row r="52" spans="2:14" ht="21" hidden="1" customHeight="1">
      <c r="B52" s="42">
        <v>45</v>
      </c>
      <c r="C52" s="70"/>
      <c r="D52" s="44" t="str">
        <f t="shared" si="1"/>
        <v/>
      </c>
      <c r="E52" s="45" t="e">
        <f>#REF!</f>
        <v>#REF!</v>
      </c>
      <c r="F52" s="46" t="str">
        <f>IF($C52="","",COUNTIF(男子名簿!$B$7:$B$192,$C52))</f>
        <v/>
      </c>
      <c r="G52" s="47" t="str">
        <f>IF($C52="","",COUNTIF(女子名簿!$B$13:$E$192,$C52))</f>
        <v/>
      </c>
      <c r="H52" s="48" t="str">
        <f t="shared" si="0"/>
        <v/>
      </c>
      <c r="M52" s="20" t="s">
        <v>103</v>
      </c>
      <c r="N52" s="22">
        <v>46</v>
      </c>
    </row>
    <row r="53" spans="2:14" ht="21" hidden="1" customHeight="1">
      <c r="B53" s="49">
        <v>46</v>
      </c>
      <c r="C53" s="68"/>
      <c r="D53" s="51" t="str">
        <f t="shared" si="1"/>
        <v/>
      </c>
      <c r="E53" s="52" t="e">
        <f>#REF!</f>
        <v>#REF!</v>
      </c>
      <c r="F53" s="53" t="str">
        <f>IF($C53="","",COUNTIF(男子名簿!$B$7:$B$192,$C53))</f>
        <v/>
      </c>
      <c r="G53" s="54" t="str">
        <f>IF($C53="","",COUNTIF(女子名簿!$B$13:$E$192,$C53))</f>
        <v/>
      </c>
      <c r="H53" s="55" t="str">
        <f t="shared" si="0"/>
        <v/>
      </c>
      <c r="M53" s="20" t="s">
        <v>104</v>
      </c>
      <c r="N53" s="22">
        <v>47</v>
      </c>
    </row>
    <row r="54" spans="2:14" ht="21" hidden="1" customHeight="1">
      <c r="B54" s="35">
        <v>47</v>
      </c>
      <c r="C54" s="36"/>
      <c r="D54" s="37" t="str">
        <f t="shared" si="1"/>
        <v/>
      </c>
      <c r="E54" s="38" t="e">
        <f>#REF!</f>
        <v>#REF!</v>
      </c>
      <c r="F54" s="39" t="str">
        <f>IF($C54="","",COUNTIF(男子名簿!$B$7:$B$192,$C54))</f>
        <v/>
      </c>
      <c r="G54" s="40" t="str">
        <f>IF($C54="","",COUNTIF(女子名簿!$B$13:$E$192,$C54))</f>
        <v/>
      </c>
      <c r="H54" s="41" t="str">
        <f t="shared" si="0"/>
        <v/>
      </c>
      <c r="N54" s="22"/>
    </row>
    <row r="55" spans="2:14" ht="21" hidden="1" customHeight="1">
      <c r="B55" s="35">
        <v>48</v>
      </c>
      <c r="C55" s="69"/>
      <c r="D55" s="37" t="str">
        <f t="shared" si="1"/>
        <v/>
      </c>
      <c r="E55" s="38" t="e">
        <f>#REF!</f>
        <v>#REF!</v>
      </c>
      <c r="F55" s="39" t="str">
        <f>IF($C55="","",COUNTIF(男子名簿!$B$7:$B$192,$C55))</f>
        <v/>
      </c>
      <c r="G55" s="40" t="str">
        <f>IF($C55="","",COUNTIF(女子名簿!$B$13:$E$192,$C55))</f>
        <v/>
      </c>
      <c r="H55" s="41" t="str">
        <f t="shared" si="0"/>
        <v/>
      </c>
      <c r="N55" s="22"/>
    </row>
    <row r="56" spans="2:14" ht="21" hidden="1" customHeight="1">
      <c r="B56" s="35">
        <v>49</v>
      </c>
      <c r="C56" s="69"/>
      <c r="D56" s="37" t="str">
        <f t="shared" si="1"/>
        <v/>
      </c>
      <c r="E56" s="38" t="e">
        <f>#REF!</f>
        <v>#REF!</v>
      </c>
      <c r="F56" s="39" t="str">
        <f>IF($C56="","",COUNTIF(男子名簿!$B$7:$B$192,$C56))</f>
        <v/>
      </c>
      <c r="G56" s="40" t="str">
        <f>IF($C56="","",COUNTIF(女子名簿!$B$13:$E$192,$C56))</f>
        <v/>
      </c>
      <c r="H56" s="41" t="str">
        <f t="shared" si="0"/>
        <v/>
      </c>
      <c r="N56" s="22"/>
    </row>
    <row r="57" spans="2:14" ht="21" hidden="1" customHeight="1">
      <c r="B57" s="56">
        <v>50</v>
      </c>
      <c r="C57" s="70"/>
      <c r="D57" s="57" t="str">
        <f t="shared" si="1"/>
        <v/>
      </c>
      <c r="E57" s="58" t="e">
        <f>#REF!</f>
        <v>#REF!</v>
      </c>
      <c r="F57" s="59" t="str">
        <f>IF($C57="","",COUNTIF(男子名簿!$B$7:$B$192,$C57))</f>
        <v/>
      </c>
      <c r="G57" s="60" t="str">
        <f>IF($C57="","",COUNTIF(女子名簿!$B$13:$E$192,$C57))</f>
        <v/>
      </c>
      <c r="H57" s="61" t="str">
        <f t="shared" si="0"/>
        <v/>
      </c>
      <c r="N57" s="22"/>
    </row>
    <row r="58" spans="2:14" ht="21" hidden="1" customHeight="1">
      <c r="B58" s="62">
        <v>51</v>
      </c>
      <c r="C58" s="68"/>
      <c r="D58" s="63" t="str">
        <f t="shared" si="1"/>
        <v/>
      </c>
      <c r="E58" s="64" t="e">
        <f>#REF!</f>
        <v>#REF!</v>
      </c>
      <c r="F58" s="65" t="str">
        <f>IF($C58="","",COUNTIF(男子名簿!$B$7:$B$192,$C58))</f>
        <v/>
      </c>
      <c r="G58" s="66" t="str">
        <f>IF($C58="","",COUNTIF(女子名簿!$B$13:$E$192,$C58))</f>
        <v/>
      </c>
      <c r="H58" s="67" t="str">
        <f t="shared" si="0"/>
        <v/>
      </c>
      <c r="N58" s="22"/>
    </row>
    <row r="59" spans="2:14" ht="21" hidden="1" customHeight="1">
      <c r="B59" s="35">
        <v>52</v>
      </c>
      <c r="C59" s="69"/>
      <c r="D59" s="37" t="str">
        <f t="shared" si="1"/>
        <v/>
      </c>
      <c r="E59" s="38" t="e">
        <f>#REF!</f>
        <v>#REF!</v>
      </c>
      <c r="F59" s="39" t="str">
        <f>IF($C59="","",COUNTIF(男子名簿!$B$7:$B$192,$C59))</f>
        <v/>
      </c>
      <c r="G59" s="40" t="str">
        <f>IF($C59="","",COUNTIF(女子名簿!$B$13:$E$192,$C59))</f>
        <v/>
      </c>
      <c r="H59" s="41" t="str">
        <f t="shared" si="0"/>
        <v/>
      </c>
      <c r="N59" s="22"/>
    </row>
    <row r="60" spans="2:14" ht="21" hidden="1" customHeight="1">
      <c r="B60" s="35">
        <v>53</v>
      </c>
      <c r="C60" s="69"/>
      <c r="D60" s="37" t="str">
        <f t="shared" si="1"/>
        <v/>
      </c>
      <c r="E60" s="38" t="e">
        <f>#REF!</f>
        <v>#REF!</v>
      </c>
      <c r="F60" s="39" t="str">
        <f>IF($C60="","",COUNTIF(男子名簿!$B$7:$B$192,$C60))</f>
        <v/>
      </c>
      <c r="G60" s="40" t="str">
        <f>IF($C60="","",COUNTIF(女子名簿!$B$13:$E$192,$C60))</f>
        <v/>
      </c>
      <c r="H60" s="41" t="str">
        <f t="shared" si="0"/>
        <v/>
      </c>
      <c r="N60" s="22"/>
    </row>
    <row r="61" spans="2:14" ht="21" hidden="1" customHeight="1">
      <c r="B61" s="35">
        <v>54</v>
      </c>
      <c r="C61" s="69"/>
      <c r="D61" s="37" t="str">
        <f t="shared" si="1"/>
        <v/>
      </c>
      <c r="E61" s="38" t="e">
        <f>#REF!</f>
        <v>#REF!</v>
      </c>
      <c r="F61" s="39" t="str">
        <f>IF($C61="","",COUNTIF(男子名簿!$B$7:$B$192,$C61))</f>
        <v/>
      </c>
      <c r="G61" s="40" t="str">
        <f>IF($C61="","",COUNTIF(女子名簿!$B$13:$E$192,$C61))</f>
        <v/>
      </c>
      <c r="H61" s="41" t="str">
        <f t="shared" si="0"/>
        <v/>
      </c>
      <c r="N61" s="22"/>
    </row>
    <row r="62" spans="2:14" ht="21" hidden="1" customHeight="1">
      <c r="B62" s="42">
        <v>55</v>
      </c>
      <c r="C62" s="70"/>
      <c r="D62" s="44" t="str">
        <f t="shared" si="1"/>
        <v/>
      </c>
      <c r="E62" s="45" t="e">
        <f>#REF!</f>
        <v>#REF!</v>
      </c>
      <c r="F62" s="46" t="str">
        <f>IF($C62="","",COUNTIF(男子名簿!$B$7:$B$192,$C62))</f>
        <v/>
      </c>
      <c r="G62" s="47" t="str">
        <f>IF($C62="","",COUNTIF(女子名簿!$B$13:$E$192,$C62))</f>
        <v/>
      </c>
      <c r="H62" s="48" t="str">
        <f t="shared" si="0"/>
        <v/>
      </c>
      <c r="N62" s="22"/>
    </row>
    <row r="63" spans="2:14" ht="21" hidden="1" customHeight="1">
      <c r="B63" s="49">
        <v>56</v>
      </c>
      <c r="C63" s="50"/>
      <c r="D63" s="51" t="str">
        <f t="shared" si="1"/>
        <v/>
      </c>
      <c r="E63" s="52" t="e">
        <f>#REF!</f>
        <v>#REF!</v>
      </c>
      <c r="F63" s="53" t="str">
        <f>IF($C63="","",COUNTIF(男子名簿!$B$7:$B$192,$C63))</f>
        <v/>
      </c>
      <c r="G63" s="54" t="str">
        <f>IF($C63="","",COUNTIF(女子名簿!$B$13:$E$192,$C63))</f>
        <v/>
      </c>
      <c r="H63" s="55" t="str">
        <f t="shared" si="0"/>
        <v/>
      </c>
      <c r="N63" s="22"/>
    </row>
    <row r="64" spans="2:14" ht="21" hidden="1" customHeight="1">
      <c r="B64" s="35">
        <v>57</v>
      </c>
      <c r="C64" s="69"/>
      <c r="D64" s="37" t="str">
        <f t="shared" si="1"/>
        <v/>
      </c>
      <c r="E64" s="38" t="e">
        <f>#REF!</f>
        <v>#REF!</v>
      </c>
      <c r="F64" s="39" t="str">
        <f>IF($C64="","",COUNTIF(男子名簿!$B$7:$B$192,$C64))</f>
        <v/>
      </c>
      <c r="G64" s="40" t="str">
        <f>IF($C64="","",COUNTIF(女子名簿!$B$13:$E$192,$C64))</f>
        <v/>
      </c>
      <c r="H64" s="41" t="str">
        <f t="shared" si="0"/>
        <v/>
      </c>
      <c r="N64" s="22"/>
    </row>
    <row r="65" spans="2:14" ht="21" hidden="1" customHeight="1">
      <c r="B65" s="35">
        <v>58</v>
      </c>
      <c r="C65" s="69"/>
      <c r="D65" s="37" t="str">
        <f t="shared" si="1"/>
        <v/>
      </c>
      <c r="E65" s="38" t="e">
        <f>#REF!</f>
        <v>#REF!</v>
      </c>
      <c r="F65" s="39" t="str">
        <f>IF($C65="","",COUNTIF(男子名簿!$B$7:$B$192,$C65))</f>
        <v/>
      </c>
      <c r="G65" s="40" t="str">
        <f>IF($C65="","",COUNTIF(女子名簿!$B$13:$E$192,$C65))</f>
        <v/>
      </c>
      <c r="H65" s="41" t="str">
        <f t="shared" si="0"/>
        <v/>
      </c>
      <c r="N65" s="22"/>
    </row>
    <row r="66" spans="2:14" ht="21" hidden="1" customHeight="1">
      <c r="B66" s="35">
        <v>59</v>
      </c>
      <c r="C66" s="69"/>
      <c r="D66" s="37" t="str">
        <f t="shared" si="1"/>
        <v/>
      </c>
      <c r="E66" s="38" t="e">
        <f>#REF!</f>
        <v>#REF!</v>
      </c>
      <c r="F66" s="39" t="str">
        <f>IF($C66="","",COUNTIF(男子名簿!$B$7:$B$192,$C66))</f>
        <v/>
      </c>
      <c r="G66" s="40" t="str">
        <f>IF($C66="","",COUNTIF(女子名簿!$B$13:$E$192,$C66))</f>
        <v/>
      </c>
      <c r="H66" s="41" t="str">
        <f t="shared" si="0"/>
        <v/>
      </c>
      <c r="N66" s="22"/>
    </row>
    <row r="67" spans="2:14" ht="21" hidden="1" customHeight="1">
      <c r="B67" s="56">
        <v>60</v>
      </c>
      <c r="C67" s="70"/>
      <c r="D67" s="57" t="str">
        <f t="shared" si="1"/>
        <v/>
      </c>
      <c r="E67" s="58" t="e">
        <f>#REF!</f>
        <v>#REF!</v>
      </c>
      <c r="F67" s="59" t="str">
        <f>IF($C67="","",COUNTIF(男子名簿!$B$7:$B$192,$C67))</f>
        <v/>
      </c>
      <c r="G67" s="60" t="str">
        <f>IF($C67="","",COUNTIF(女子名簿!$B$13:$E$192,$C67))</f>
        <v/>
      </c>
      <c r="H67" s="61" t="str">
        <f t="shared" si="0"/>
        <v/>
      </c>
      <c r="N67" s="22"/>
    </row>
    <row r="68" spans="2:14" ht="21" hidden="1" customHeight="1">
      <c r="B68" s="62">
        <v>61</v>
      </c>
      <c r="C68" s="71"/>
      <c r="D68" s="63" t="str">
        <f t="shared" si="1"/>
        <v/>
      </c>
      <c r="E68" s="64" t="e">
        <f>#REF!</f>
        <v>#REF!</v>
      </c>
      <c r="F68" s="65" t="str">
        <f>IF($C68="","",COUNTIF(男子名簿!$B$7:$B$192,$C68))</f>
        <v/>
      </c>
      <c r="G68" s="66" t="str">
        <f>IF($C68="","",COUNTIF(女子名簿!$B$13:$E$192,$C68))</f>
        <v/>
      </c>
      <c r="H68" s="67" t="str">
        <f t="shared" si="0"/>
        <v/>
      </c>
      <c r="N68" s="22"/>
    </row>
    <row r="69" spans="2:14" ht="21" hidden="1" customHeight="1">
      <c r="B69" s="35">
        <v>62</v>
      </c>
      <c r="C69" s="69"/>
      <c r="D69" s="37" t="str">
        <f t="shared" si="1"/>
        <v/>
      </c>
      <c r="E69" s="38" t="e">
        <f>#REF!</f>
        <v>#REF!</v>
      </c>
      <c r="F69" s="39" t="str">
        <f>IF($C69="","",COUNTIF(男子名簿!$B$7:$B$192,$C69))</f>
        <v/>
      </c>
      <c r="G69" s="40" t="str">
        <f>IF($C69="","",COUNTIF(女子名簿!$B$13:$E$192,$C69))</f>
        <v/>
      </c>
      <c r="H69" s="41" t="str">
        <f t="shared" si="0"/>
        <v/>
      </c>
      <c r="N69" s="22"/>
    </row>
    <row r="70" spans="2:14" ht="21" hidden="1" customHeight="1">
      <c r="B70" s="35">
        <v>63</v>
      </c>
      <c r="C70" s="69"/>
      <c r="D70" s="37" t="str">
        <f t="shared" si="1"/>
        <v/>
      </c>
      <c r="E70" s="38" t="e">
        <f>#REF!</f>
        <v>#REF!</v>
      </c>
      <c r="F70" s="39" t="str">
        <f>IF($C70="","",COUNTIF(男子名簿!$B$7:$B$192,$C70))</f>
        <v/>
      </c>
      <c r="G70" s="40" t="str">
        <f>IF($C70="","",COUNTIF(女子名簿!$B$13:$E$192,$C70))</f>
        <v/>
      </c>
      <c r="H70" s="41" t="str">
        <f t="shared" si="0"/>
        <v/>
      </c>
      <c r="N70" s="22"/>
    </row>
    <row r="71" spans="2:14" ht="21" hidden="1" customHeight="1">
      <c r="B71" s="35">
        <v>64</v>
      </c>
      <c r="C71" s="69"/>
      <c r="D71" s="37" t="str">
        <f t="shared" si="1"/>
        <v/>
      </c>
      <c r="E71" s="38" t="e">
        <f>#REF!</f>
        <v>#REF!</v>
      </c>
      <c r="F71" s="39" t="str">
        <f>IF($C71="","",COUNTIF(男子名簿!$B$7:$B$192,$C71))</f>
        <v/>
      </c>
      <c r="G71" s="40" t="str">
        <f>IF($C71="","",COUNTIF(女子名簿!$B$13:$E$192,$C71))</f>
        <v/>
      </c>
      <c r="H71" s="41" t="str">
        <f t="shared" si="0"/>
        <v/>
      </c>
      <c r="N71" s="22"/>
    </row>
    <row r="72" spans="2:14" ht="21" hidden="1" customHeight="1">
      <c r="B72" s="42">
        <v>65</v>
      </c>
      <c r="C72" s="70"/>
      <c r="D72" s="44" t="str">
        <f t="shared" si="1"/>
        <v/>
      </c>
      <c r="E72" s="45" t="e">
        <f>#REF!</f>
        <v>#REF!</v>
      </c>
      <c r="F72" s="46" t="str">
        <f>IF($C72="","",COUNTIF(男子名簿!$B$7:$B$192,$C72))</f>
        <v/>
      </c>
      <c r="G72" s="47" t="str">
        <f>IF($C72="","",COUNTIF(女子名簿!$B$13:$E$192,$C72))</f>
        <v/>
      </c>
      <c r="H72" s="48" t="str">
        <f t="shared" ref="H72:H77" si="2">IF($C72="","",F72+G72)</f>
        <v/>
      </c>
      <c r="N72" s="22"/>
    </row>
    <row r="73" spans="2:14" ht="21" hidden="1" customHeight="1">
      <c r="B73" s="49">
        <v>66</v>
      </c>
      <c r="C73" s="72"/>
      <c r="D73" s="51" t="str">
        <f>IF($C73="","",ASC(PHONETIC($C73)))</f>
        <v/>
      </c>
      <c r="E73" s="52" t="e">
        <f>#REF!</f>
        <v>#REF!</v>
      </c>
      <c r="F73" s="53" t="str">
        <f>IF($C73="","",COUNTIF(男子名簿!$B$7:$B$192,$C73))</f>
        <v/>
      </c>
      <c r="G73" s="54" t="str">
        <f>IF($C73="","",COUNTIF(女子名簿!$B$13:$E$192,$C73))</f>
        <v/>
      </c>
      <c r="H73" s="55" t="str">
        <f t="shared" si="2"/>
        <v/>
      </c>
      <c r="N73" s="22"/>
    </row>
    <row r="74" spans="2:14" ht="21" hidden="1" customHeight="1">
      <c r="B74" s="35">
        <v>67</v>
      </c>
      <c r="C74" s="36"/>
      <c r="D74" s="37" t="str">
        <f>IF($C74="","",ASC(PHONETIC($C74)))</f>
        <v/>
      </c>
      <c r="E74" s="38" t="e">
        <f>#REF!</f>
        <v>#REF!</v>
      </c>
      <c r="F74" s="39" t="str">
        <f>IF($C74="","",COUNTIF(男子名簿!$B$7:$B$192,$C74))</f>
        <v/>
      </c>
      <c r="G74" s="40" t="str">
        <f>IF($C74="","",COUNTIF(女子名簿!$B$13:$E$192,$C74))</f>
        <v/>
      </c>
      <c r="H74" s="41" t="str">
        <f t="shared" si="2"/>
        <v/>
      </c>
    </row>
    <row r="75" spans="2:14" ht="21" hidden="1" customHeight="1">
      <c r="B75" s="35">
        <v>68</v>
      </c>
      <c r="C75" s="36"/>
      <c r="D75" s="37" t="str">
        <f>IF($C75="","",ASC(PHONETIC($C75)))</f>
        <v/>
      </c>
      <c r="E75" s="38" t="e">
        <f>#REF!</f>
        <v>#REF!</v>
      </c>
      <c r="F75" s="39" t="str">
        <f>IF($C75="","",COUNTIF(男子名簿!$B$7:$B$192,$C75))</f>
        <v/>
      </c>
      <c r="G75" s="40" t="str">
        <f>IF($C75="","",COUNTIF(女子名簿!$B$13:$E$192,$C75))</f>
        <v/>
      </c>
      <c r="H75" s="41" t="str">
        <f t="shared" si="2"/>
        <v/>
      </c>
    </row>
    <row r="76" spans="2:14" ht="21" hidden="1" customHeight="1">
      <c r="B76" s="35">
        <v>69</v>
      </c>
      <c r="C76" s="36"/>
      <c r="D76" s="37" t="str">
        <f>IF($C76="","",ASC(PHONETIC($C76)))</f>
        <v/>
      </c>
      <c r="E76" s="38" t="e">
        <f>#REF!</f>
        <v>#REF!</v>
      </c>
      <c r="F76" s="39" t="str">
        <f>IF($C76="","",COUNTIF(男子名簿!$B$7:$B$192,$C76))</f>
        <v/>
      </c>
      <c r="G76" s="40" t="str">
        <f>IF($C76="","",COUNTIF(女子名簿!$B$13:$E$192,$C76))</f>
        <v/>
      </c>
      <c r="H76" s="41" t="str">
        <f t="shared" si="2"/>
        <v/>
      </c>
    </row>
    <row r="77" spans="2:14" ht="21" hidden="1" customHeight="1" thickBot="1">
      <c r="B77" s="73">
        <v>70</v>
      </c>
      <c r="C77" s="36"/>
      <c r="D77" s="74" t="str">
        <f>IF($C77="","",ASC(PHONETIC($C77)))</f>
        <v/>
      </c>
      <c r="E77" s="75" t="e">
        <f>#REF!</f>
        <v>#REF!</v>
      </c>
      <c r="F77" s="76" t="str">
        <f>IF($C77="","",COUNTIF(男子名簿!$B$7:$B$192,$C77))</f>
        <v/>
      </c>
      <c r="G77" s="77" t="str">
        <f>IF($C77="","",COUNTIF(女子名簿!$B$13:$E$192,$C77))</f>
        <v/>
      </c>
      <c r="H77" s="78" t="str">
        <f t="shared" si="2"/>
        <v/>
      </c>
    </row>
    <row r="78" spans="2:14" ht="20" thickBot="1">
      <c r="B78" s="128"/>
      <c r="C78" s="129"/>
      <c r="D78" s="201" t="s">
        <v>159</v>
      </c>
      <c r="E78" s="170"/>
      <c r="F78" s="166">
        <f>SUM(F79:F80)</f>
        <v>0</v>
      </c>
      <c r="G78" s="166">
        <f>SUM(G79:G80)</f>
        <v>0</v>
      </c>
      <c r="H78" s="34">
        <f>SUM(F78:G78)</f>
        <v>0</v>
      </c>
      <c r="J78" s="163" t="s">
        <v>295</v>
      </c>
    </row>
    <row r="79" spans="2:14" ht="18" thickBot="1">
      <c r="C79" s="165" t="s">
        <v>161</v>
      </c>
      <c r="D79" s="202" t="s">
        <v>121</v>
      </c>
      <c r="E79" s="171"/>
      <c r="F79" s="167">
        <f>男子名簿!T30</f>
        <v>0</v>
      </c>
      <c r="G79" s="167">
        <f>女子名簿!S28</f>
        <v>0</v>
      </c>
      <c r="H79" s="79">
        <f>F79+G79</f>
        <v>0</v>
      </c>
    </row>
    <row r="80" spans="2:14" ht="18.5" customHeight="1" thickBot="1">
      <c r="C80" s="185"/>
      <c r="D80" s="203" t="s">
        <v>160</v>
      </c>
      <c r="E80" s="172"/>
      <c r="F80" s="168">
        <f>男子名簿!T31</f>
        <v>0</v>
      </c>
      <c r="G80" s="168">
        <f>女子名簿!S29</f>
        <v>0</v>
      </c>
      <c r="H80" s="169">
        <f>SUM(F80:G80)</f>
        <v>0</v>
      </c>
      <c r="J80" s="124"/>
    </row>
    <row r="81" spans="1:12" ht="15" thickBot="1">
      <c r="F81" s="151"/>
      <c r="J81" s="212"/>
      <c r="K81" s="212"/>
    </row>
    <row r="82" spans="1:12" hidden="1"/>
    <row r="83" spans="1:12" hidden="1"/>
    <row r="84" spans="1:12" hidden="1"/>
    <row r="85" spans="1:12" ht="15" hidden="1" thickBot="1"/>
    <row r="86" spans="1:12" s="20" customFormat="1" ht="18.75" customHeight="1" thickBot="1">
      <c r="A86" s="25"/>
      <c r="B86" s="25"/>
      <c r="C86" s="111" t="s">
        <v>52</v>
      </c>
      <c r="D86" s="218"/>
      <c r="E86" s="219"/>
      <c r="F86" s="220"/>
      <c r="G86" s="25"/>
      <c r="H86" s="25"/>
      <c r="I86" s="25"/>
      <c r="J86"/>
      <c r="K86"/>
      <c r="L86" s="80"/>
    </row>
    <row r="87" spans="1:12" s="20" customFormat="1" ht="18.75" customHeight="1" thickBot="1">
      <c r="A87" s="25"/>
      <c r="B87" s="25"/>
      <c r="C87" s="111" t="s">
        <v>112</v>
      </c>
      <c r="D87" s="215"/>
      <c r="E87" s="216"/>
      <c r="F87" s="217"/>
      <c r="G87" s="25"/>
      <c r="H87" s="25"/>
      <c r="I87" s="25"/>
      <c r="J87"/>
      <c r="K87"/>
      <c r="L87" s="80"/>
    </row>
    <row r="88" spans="1:12" s="20" customFormat="1" ht="18" customHeight="1" thickBot="1">
      <c r="A88" s="25"/>
      <c r="B88" s="25"/>
      <c r="C88" s="111" t="s">
        <v>113</v>
      </c>
      <c r="D88" s="215"/>
      <c r="E88" s="216"/>
      <c r="F88" s="217"/>
      <c r="G88" s="25"/>
      <c r="H88" s="25"/>
      <c r="I88" s="25"/>
      <c r="J88"/>
      <c r="K88"/>
      <c r="L88" s="80"/>
    </row>
    <row r="89" spans="1:12" s="20" customFormat="1" ht="15">
      <c r="A89" s="25"/>
      <c r="B89" s="25"/>
      <c r="F89" s="25"/>
      <c r="G89" s="25"/>
      <c r="H89" s="25"/>
      <c r="I89" s="25"/>
      <c r="J89" s="174"/>
      <c r="L89" s="80"/>
    </row>
    <row r="90" spans="1:12" s="20" customFormat="1" ht="15">
      <c r="A90" s="25"/>
      <c r="B90" s="25"/>
      <c r="C90" s="213" t="s">
        <v>49</v>
      </c>
      <c r="D90" s="214"/>
      <c r="F90" s="25"/>
      <c r="G90" s="25"/>
      <c r="H90" s="25"/>
      <c r="I90" s="25"/>
      <c r="J90" s="25"/>
      <c r="L90" s="80"/>
    </row>
    <row r="91" spans="1:12" s="20" customFormat="1" ht="15">
      <c r="A91" s="25"/>
      <c r="B91" s="83"/>
      <c r="C91" s="116" t="s">
        <v>382</v>
      </c>
      <c r="D91" s="82"/>
      <c r="F91" s="25"/>
      <c r="G91" s="25"/>
      <c r="H91" s="25"/>
      <c r="I91" s="25"/>
      <c r="J91" s="25"/>
      <c r="L91" s="80"/>
    </row>
    <row r="92" spans="1:12" s="20" customFormat="1" ht="15">
      <c r="A92" s="25"/>
      <c r="B92" s="85"/>
      <c r="C92" s="84" t="s">
        <v>50</v>
      </c>
      <c r="D92" s="82"/>
      <c r="E92" s="83"/>
      <c r="F92" s="25"/>
      <c r="G92" s="25"/>
      <c r="H92" s="25"/>
      <c r="I92" s="25"/>
      <c r="J92" s="25"/>
      <c r="L92" s="80"/>
    </row>
    <row r="93" spans="1:12" s="20" customFormat="1" ht="15">
      <c r="A93" s="25"/>
      <c r="B93" s="85"/>
      <c r="C93" s="81" t="s">
        <v>51</v>
      </c>
      <c r="D93" s="82"/>
      <c r="E93" s="83"/>
      <c r="F93" s="25"/>
      <c r="G93" s="25"/>
      <c r="H93" s="25"/>
      <c r="I93" s="25"/>
      <c r="J93" s="25"/>
      <c r="L93" s="80"/>
    </row>
    <row r="94" spans="1:12" s="20" customFormat="1" ht="15">
      <c r="A94" s="25"/>
      <c r="B94" s="25"/>
      <c r="C94" s="125" t="s">
        <v>125</v>
      </c>
      <c r="D94" s="173">
        <f>1000*H79</f>
        <v>0</v>
      </c>
      <c r="E94" s="153"/>
      <c r="F94" s="211"/>
      <c r="G94" s="25"/>
      <c r="H94" s="25"/>
      <c r="I94" s="25"/>
      <c r="J94" s="25"/>
      <c r="L94" s="80"/>
    </row>
    <row r="95" spans="1:12" s="20" customFormat="1" ht="15">
      <c r="A95" s="25"/>
      <c r="B95" s="25"/>
      <c r="C95" s="125" t="s">
        <v>126</v>
      </c>
      <c r="D95" s="173">
        <f>1000*H80</f>
        <v>0</v>
      </c>
      <c r="E95" s="154"/>
      <c r="F95" s="211"/>
      <c r="G95" s="25"/>
      <c r="H95" s="25"/>
      <c r="I95" s="25"/>
      <c r="J95" s="25"/>
      <c r="L95" s="80"/>
    </row>
    <row r="96" spans="1:12">
      <c r="C96" s="126" t="s">
        <v>120</v>
      </c>
      <c r="D96" s="127">
        <f>SUM(D94:D95)</f>
        <v>0</v>
      </c>
      <c r="E96" s="20"/>
      <c r="F96" s="25"/>
    </row>
  </sheetData>
  <mergeCells count="6">
    <mergeCell ref="F94:F95"/>
    <mergeCell ref="J81:K81"/>
    <mergeCell ref="C90:D90"/>
    <mergeCell ref="D87:F87"/>
    <mergeCell ref="D86:F86"/>
    <mergeCell ref="D88:F88"/>
  </mergeCells>
  <phoneticPr fontId="1"/>
  <dataValidations count="10">
    <dataValidation type="list" allowBlank="1" showErrorMessage="1" prompt="セルの右下の▼ボタンを押し、該当する都道府県名を選択します。" sqref="C4" xr:uid="{00000000-0002-0000-0000-000000000000}">
      <formula1>$M$7:$M$53</formula1>
    </dataValidation>
    <dataValidation type="list" allowBlank="1" showInputMessage="1" showErrorMessage="1" sqref="E8:E77" xr:uid="{00000000-0002-0000-0000-000001000000}">
      <formula1>$M$7:$M$53</formula1>
    </dataValidation>
    <dataValidation allowBlank="1" showErrorMessage="1" prompt="自動入力されます。" sqref="F8:H9" xr:uid="{00000000-0002-0000-0000-000002000000}"/>
    <dataValidation imeMode="off" allowBlank="1" showInputMessage="1" showErrorMessage="1" prompt="自動入力されます。" sqref="F78:H78" xr:uid="{00000000-0002-0000-0000-000003000000}"/>
    <dataValidation allowBlank="1" sqref="C9:C77" xr:uid="{00000000-0002-0000-0000-000004000000}"/>
    <dataValidation imeMode="off" allowBlank="1" showInputMessage="1" showErrorMessage="1" sqref="F10:H77" xr:uid="{00000000-0002-0000-0000-000005000000}"/>
    <dataValidation imeMode="halfKatakana" allowBlank="1" showInputMessage="1" showErrorMessage="1" sqref="D8:D77" xr:uid="{00000000-0002-0000-0000-000006000000}"/>
    <dataValidation type="list" imeMode="off" allowBlank="1" showInputMessage="1" showErrorMessage="1" sqref="D91:D93" xr:uid="{00000000-0002-0000-0000-000007000000}">
      <formula1>"○"</formula1>
    </dataValidation>
    <dataValidation imeMode="off" allowBlank="1" sqref="C80" xr:uid="{00000000-0002-0000-0000-000008000000}"/>
    <dataValidation type="list" allowBlank="1" showInputMessage="1" showErrorMessage="1" sqref="C8" xr:uid="{00000000-0002-0000-0000-000009000000}">
      <formula1>$O$7:$O$48</formula1>
    </dataValidation>
  </dataValidation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40"/>
  <sheetViews>
    <sheetView zoomScale="75" zoomScaleNormal="75" workbookViewId="0">
      <selection activeCell="B2" sqref="B2"/>
    </sheetView>
  </sheetViews>
  <sheetFormatPr baseColWidth="10" defaultColWidth="8.83203125" defaultRowHeight="14"/>
  <cols>
    <col min="1" max="1" width="3.6640625" customWidth="1"/>
    <col min="2" max="2" width="11.6640625" customWidth="1"/>
    <col min="3" max="3" width="9" hidden="1" customWidth="1"/>
    <col min="4" max="4" width="9" style="151" hidden="1" customWidth="1"/>
    <col min="5" max="5" width="8.6640625" style="151"/>
    <col min="6" max="7" width="13" style="151" customWidth="1"/>
    <col min="8" max="8" width="9" hidden="1" customWidth="1"/>
    <col min="9" max="9" width="16.83203125" style="151" customWidth="1"/>
    <col min="10" max="10" width="7.1640625" style="151" customWidth="1"/>
    <col min="11" max="11" width="4.6640625" hidden="1" customWidth="1"/>
    <col min="12" max="12" width="9.6640625" style="151" customWidth="1"/>
    <col min="13" max="14" width="9" style="151" customWidth="1"/>
    <col min="15" max="15" width="9.6640625" style="151" customWidth="1"/>
    <col min="16" max="16" width="9" hidden="1" customWidth="1"/>
    <col min="17" max="17" width="7.5" customWidth="1"/>
    <col min="18" max="18" width="12.6640625" style="151" customWidth="1"/>
    <col min="19" max="19" width="9" style="151" customWidth="1"/>
    <col min="20" max="21" width="9" hidden="1" customWidth="1"/>
    <col min="22" max="22" width="9" style="151" hidden="1" customWidth="1"/>
    <col min="23" max="23" width="9" customWidth="1"/>
    <col min="24" max="25" width="9" hidden="1" customWidth="1"/>
    <col min="26" max="26" width="0" hidden="1" customWidth="1"/>
    <col min="28" max="28" width="8.83203125" style="196"/>
  </cols>
  <sheetData>
    <row r="1" spans="1:28" ht="28">
      <c r="B1" s="157" t="str">
        <f>基本情報!B1</f>
        <v>第71回島根県高等学校新人陸上競技大会</v>
      </c>
    </row>
    <row r="2" spans="1:28" ht="15">
      <c r="B2" s="158"/>
    </row>
    <row r="3" spans="1:28" ht="28">
      <c r="B3" s="159" t="s">
        <v>136</v>
      </c>
      <c r="I3" s="175" t="s">
        <v>130</v>
      </c>
      <c r="J3" s="164" t="s">
        <v>131</v>
      </c>
      <c r="K3" s="163"/>
      <c r="L3" s="176"/>
      <c r="M3" s="164" t="s">
        <v>138</v>
      </c>
    </row>
    <row r="4" spans="1:28">
      <c r="B4" s="160" t="s">
        <v>56</v>
      </c>
      <c r="C4" s="86"/>
      <c r="D4" s="87" t="s">
        <v>118</v>
      </c>
      <c r="E4" s="87">
        <v>1285</v>
      </c>
      <c r="F4" s="87" t="s">
        <v>57</v>
      </c>
      <c r="G4" s="87" t="str">
        <f>IF(F4="","",ASC(PHONETIC(F4)))</f>
        <v>ｼﾏﾈ  ﾘｸｵ</v>
      </c>
      <c r="H4" s="86"/>
      <c r="I4" s="89" t="s">
        <v>132</v>
      </c>
      <c r="J4" s="87" t="s">
        <v>133</v>
      </c>
      <c r="K4" s="86"/>
      <c r="L4" s="87">
        <v>2</v>
      </c>
      <c r="M4" s="87">
        <v>2000</v>
      </c>
      <c r="N4" s="87">
        <v>513</v>
      </c>
      <c r="O4" s="87" t="s">
        <v>110</v>
      </c>
      <c r="P4" s="86"/>
      <c r="Q4" s="86"/>
      <c r="R4" s="87" t="s">
        <v>58</v>
      </c>
      <c r="S4" s="87">
        <v>11.23</v>
      </c>
      <c r="T4" s="88" t="s">
        <v>59</v>
      </c>
      <c r="U4" s="86"/>
      <c r="V4" s="87" t="s">
        <v>115</v>
      </c>
    </row>
    <row r="5" spans="1:28" ht="15" thickBot="1">
      <c r="B5" s="161" t="s">
        <v>142</v>
      </c>
      <c r="S5" s="156"/>
    </row>
    <row r="6" spans="1:28" ht="15" thickBot="1">
      <c r="A6" s="101" t="s">
        <v>54</v>
      </c>
      <c r="B6" s="103" t="s">
        <v>305</v>
      </c>
      <c r="C6" s="102" t="s">
        <v>2</v>
      </c>
      <c r="D6" s="162" t="s">
        <v>129</v>
      </c>
      <c r="E6" s="103" t="s">
        <v>35</v>
      </c>
      <c r="F6" s="103" t="s">
        <v>5</v>
      </c>
      <c r="G6" s="103" t="s">
        <v>6</v>
      </c>
      <c r="H6" s="102" t="s">
        <v>7</v>
      </c>
      <c r="I6" s="162" t="s">
        <v>134</v>
      </c>
      <c r="J6" s="103" t="s">
        <v>135</v>
      </c>
      <c r="K6" s="102" t="s">
        <v>8</v>
      </c>
      <c r="L6" s="162" t="s">
        <v>137</v>
      </c>
      <c r="M6" s="103" t="s">
        <v>10</v>
      </c>
      <c r="N6" s="103" t="s">
        <v>11</v>
      </c>
      <c r="O6" s="103" t="s">
        <v>109</v>
      </c>
      <c r="P6" s="108" t="s">
        <v>13</v>
      </c>
      <c r="Q6" s="192" t="s">
        <v>378</v>
      </c>
      <c r="R6" s="109" t="s">
        <v>375</v>
      </c>
      <c r="S6" s="104" t="s">
        <v>376</v>
      </c>
      <c r="T6" s="132" t="s">
        <v>53</v>
      </c>
      <c r="U6" s="133" t="s">
        <v>17</v>
      </c>
      <c r="V6" s="104" t="s">
        <v>114</v>
      </c>
      <c r="AA6" s="1" t="s">
        <v>127</v>
      </c>
      <c r="AB6" s="126" t="s">
        <v>128</v>
      </c>
    </row>
    <row r="7" spans="1:28">
      <c r="A7" s="100">
        <v>1</v>
      </c>
      <c r="B7" s="118" t="s">
        <v>386</v>
      </c>
      <c r="C7" s="118"/>
      <c r="D7" s="118"/>
      <c r="E7" s="118">
        <v>1285</v>
      </c>
      <c r="F7" s="118" t="s">
        <v>411</v>
      </c>
      <c r="G7" s="118" t="s">
        <v>383</v>
      </c>
      <c r="H7" s="118" t="s">
        <v>162</v>
      </c>
      <c r="I7" s="118" t="s">
        <v>132</v>
      </c>
      <c r="J7" s="147" t="s">
        <v>133</v>
      </c>
      <c r="K7" s="118">
        <v>1</v>
      </c>
      <c r="L7" s="147">
        <v>1</v>
      </c>
      <c r="M7" s="118">
        <v>2005</v>
      </c>
      <c r="N7" s="118">
        <v>1120</v>
      </c>
      <c r="O7" s="118" t="s">
        <v>34</v>
      </c>
      <c r="P7" s="134"/>
      <c r="Q7" s="193" t="s">
        <v>379</v>
      </c>
      <c r="R7" s="135" t="s">
        <v>148</v>
      </c>
      <c r="S7" s="198" t="s">
        <v>407</v>
      </c>
      <c r="T7" s="137" t="s">
        <v>59</v>
      </c>
      <c r="U7" s="138">
        <v>2</v>
      </c>
      <c r="V7" s="118"/>
      <c r="Y7" t="s">
        <v>122</v>
      </c>
      <c r="AA7" s="155" t="s">
        <v>381</v>
      </c>
      <c r="AB7" s="126">
        <f>COUNTIF($R$7:$U$15,AA7)</f>
        <v>1</v>
      </c>
    </row>
    <row r="8" spans="1:28">
      <c r="A8" s="97">
        <v>2</v>
      </c>
      <c r="B8" s="119" t="s">
        <v>260</v>
      </c>
      <c r="C8" s="119"/>
      <c r="D8" s="119"/>
      <c r="E8" s="119">
        <v>1285</v>
      </c>
      <c r="F8" s="119" t="s">
        <v>411</v>
      </c>
      <c r="G8" s="119" t="str">
        <f t="shared" ref="G8:G15" si="0">IF(F8="","",ASC(PHONETIC(F8)))</f>
        <v>ｼﾏﾈ ﾘｸｵ</v>
      </c>
      <c r="H8" s="119" t="str">
        <f t="shared" ref="H8:H15" si="1">IF(F8="","",F8)</f>
        <v>島根　陸生</v>
      </c>
      <c r="I8" s="119" t="s">
        <v>384</v>
      </c>
      <c r="J8" s="119" t="s">
        <v>385</v>
      </c>
      <c r="K8" s="119">
        <v>1</v>
      </c>
      <c r="L8" s="148">
        <v>1</v>
      </c>
      <c r="M8" s="119">
        <v>2005</v>
      </c>
      <c r="N8" s="119">
        <v>1120</v>
      </c>
      <c r="O8" s="119" t="str">
        <f>基本情報!$C$4</f>
        <v>島根</v>
      </c>
      <c r="P8" s="139"/>
      <c r="Q8" s="194" t="s">
        <v>380</v>
      </c>
      <c r="R8" s="140" t="s">
        <v>306</v>
      </c>
      <c r="S8" s="199">
        <v>11.74</v>
      </c>
      <c r="T8" s="141"/>
      <c r="U8" s="142">
        <v>2</v>
      </c>
      <c r="V8" s="122"/>
      <c r="Y8" t="s">
        <v>123</v>
      </c>
      <c r="AA8" s="155" t="s">
        <v>388</v>
      </c>
      <c r="AB8" s="126">
        <f>COUNTIF($R$7:$U$15,AA8)</f>
        <v>0</v>
      </c>
    </row>
    <row r="9" spans="1:28">
      <c r="A9" s="96">
        <v>3</v>
      </c>
      <c r="B9" s="120" t="s">
        <v>260</v>
      </c>
      <c r="C9" s="120"/>
      <c r="D9" s="120"/>
      <c r="E9" s="120">
        <v>1285</v>
      </c>
      <c r="F9" s="120" t="s">
        <v>411</v>
      </c>
      <c r="G9" s="120" t="str">
        <f t="shared" si="0"/>
        <v>ｼﾏﾈ ﾘｸｵ</v>
      </c>
      <c r="H9" s="120" t="str">
        <f t="shared" si="1"/>
        <v>島根　陸生</v>
      </c>
      <c r="I9" s="120" t="s">
        <v>384</v>
      </c>
      <c r="J9" s="120" t="s">
        <v>385</v>
      </c>
      <c r="K9" s="120">
        <v>1</v>
      </c>
      <c r="L9" s="149">
        <v>1</v>
      </c>
      <c r="M9" s="120">
        <v>2005</v>
      </c>
      <c r="N9" s="120">
        <v>1120</v>
      </c>
      <c r="O9" s="120" t="str">
        <f>基本情報!$C$4</f>
        <v>島根</v>
      </c>
      <c r="P9" s="143"/>
      <c r="Q9" s="195" t="s">
        <v>398</v>
      </c>
      <c r="R9" s="144" t="s">
        <v>387</v>
      </c>
      <c r="S9" s="198">
        <v>42.89</v>
      </c>
      <c r="T9" s="145"/>
      <c r="U9" s="146">
        <v>2</v>
      </c>
      <c r="V9" s="123"/>
      <c r="Y9" t="s">
        <v>124</v>
      </c>
      <c r="AA9" s="155" t="s">
        <v>390</v>
      </c>
      <c r="AB9" s="126">
        <f>COUNTIF($R$7:$U$15,AA9)</f>
        <v>0</v>
      </c>
    </row>
    <row r="10" spans="1:28">
      <c r="A10" s="97">
        <v>4</v>
      </c>
      <c r="B10" s="119" t="s">
        <v>260</v>
      </c>
      <c r="C10" s="119"/>
      <c r="D10" s="119"/>
      <c r="E10" s="119">
        <v>1275</v>
      </c>
      <c r="F10" s="119" t="s">
        <v>396</v>
      </c>
      <c r="G10" s="119" t="str">
        <f t="shared" si="0"/>
        <v>ﾏｽﾀﾞ ﾀﾛｳ</v>
      </c>
      <c r="H10" s="119"/>
      <c r="I10" s="119" t="s">
        <v>397</v>
      </c>
      <c r="J10" s="119" t="s">
        <v>385</v>
      </c>
      <c r="K10" s="119"/>
      <c r="L10" s="148">
        <v>2</v>
      </c>
      <c r="M10" s="119">
        <v>2004</v>
      </c>
      <c r="N10" s="119">
        <v>919</v>
      </c>
      <c r="O10" s="119" t="s">
        <v>110</v>
      </c>
      <c r="P10" s="139"/>
      <c r="Q10" s="194" t="s">
        <v>398</v>
      </c>
      <c r="R10" s="140" t="s">
        <v>387</v>
      </c>
      <c r="S10" s="200">
        <v>42.89</v>
      </c>
      <c r="T10" s="145"/>
      <c r="U10" s="146"/>
      <c r="V10" s="123"/>
      <c r="AA10" s="155" t="s">
        <v>391</v>
      </c>
      <c r="AB10" s="126">
        <f t="shared" ref="AB10:AB13" si="2">COUNTIF($R$7:$U$15,AA10)</f>
        <v>0</v>
      </c>
    </row>
    <row r="11" spans="1:28">
      <c r="A11" s="96">
        <v>5</v>
      </c>
      <c r="B11" s="120" t="s">
        <v>260</v>
      </c>
      <c r="C11" s="120"/>
      <c r="D11" s="120"/>
      <c r="E11" s="120">
        <v>1286</v>
      </c>
      <c r="F11" s="120" t="s">
        <v>400</v>
      </c>
      <c r="G11" s="120" t="str">
        <f>IF(F11="","",ASC(PHONETIC(F11)))</f>
        <v>ﾊﾏﾀﾞ ｼﾞﾛｳ</v>
      </c>
      <c r="H11" s="120"/>
      <c r="I11" s="120" t="s">
        <v>401</v>
      </c>
      <c r="J11" s="120" t="s">
        <v>385</v>
      </c>
      <c r="K11" s="120"/>
      <c r="L11" s="149">
        <v>1</v>
      </c>
      <c r="M11" s="120">
        <v>2005</v>
      </c>
      <c r="N11" s="120">
        <v>423</v>
      </c>
      <c r="O11" s="120" t="s">
        <v>399</v>
      </c>
      <c r="P11" s="143"/>
      <c r="Q11" s="195" t="s">
        <v>398</v>
      </c>
      <c r="R11" s="144" t="s">
        <v>387</v>
      </c>
      <c r="S11" s="198">
        <v>42.89</v>
      </c>
      <c r="T11" s="145"/>
      <c r="U11" s="146"/>
      <c r="V11" s="123"/>
      <c r="AA11" s="155" t="s">
        <v>392</v>
      </c>
      <c r="AB11" s="126">
        <f t="shared" si="2"/>
        <v>0</v>
      </c>
    </row>
    <row r="12" spans="1:28">
      <c r="A12" s="97">
        <v>6</v>
      </c>
      <c r="B12" s="119" t="s">
        <v>260</v>
      </c>
      <c r="C12" s="119"/>
      <c r="D12" s="119"/>
      <c r="E12" s="119">
        <v>1276</v>
      </c>
      <c r="F12" s="119" t="s">
        <v>402</v>
      </c>
      <c r="G12" s="119" t="str">
        <f t="shared" si="0"/>
        <v>ｺﾞｳﾂ ｻﾌﾞﾛｳ</v>
      </c>
      <c r="H12" s="119"/>
      <c r="I12" s="119" t="s">
        <v>403</v>
      </c>
      <c r="J12" s="119" t="s">
        <v>385</v>
      </c>
      <c r="K12" s="119"/>
      <c r="L12" s="148">
        <v>2</v>
      </c>
      <c r="M12" s="119">
        <v>2004</v>
      </c>
      <c r="N12" s="119">
        <v>723</v>
      </c>
      <c r="O12" s="119" t="s">
        <v>399</v>
      </c>
      <c r="P12" s="139"/>
      <c r="Q12" s="194" t="s">
        <v>398</v>
      </c>
      <c r="R12" s="140" t="s">
        <v>387</v>
      </c>
      <c r="S12" s="200">
        <v>42.89</v>
      </c>
      <c r="T12" s="145"/>
      <c r="U12" s="146"/>
      <c r="V12" s="123"/>
      <c r="AA12" s="155" t="s">
        <v>393</v>
      </c>
      <c r="AB12" s="126">
        <f t="shared" si="2"/>
        <v>1</v>
      </c>
    </row>
    <row r="13" spans="1:28">
      <c r="A13" s="96">
        <v>7</v>
      </c>
      <c r="B13" s="120" t="s">
        <v>260</v>
      </c>
      <c r="C13" s="120"/>
      <c r="D13" s="120"/>
      <c r="E13" s="120">
        <v>1277</v>
      </c>
      <c r="F13" s="120" t="s">
        <v>404</v>
      </c>
      <c r="G13" s="120" t="str">
        <f t="shared" si="0"/>
        <v>ｵｵﾀﾞ ｼﾛｳ</v>
      </c>
      <c r="H13" s="120"/>
      <c r="I13" s="120" t="s">
        <v>405</v>
      </c>
      <c r="J13" s="120" t="s">
        <v>385</v>
      </c>
      <c r="K13" s="120"/>
      <c r="L13" s="149">
        <v>2</v>
      </c>
      <c r="M13" s="120">
        <v>2004</v>
      </c>
      <c r="N13" s="120">
        <v>1010</v>
      </c>
      <c r="O13" s="120" t="s">
        <v>110</v>
      </c>
      <c r="P13" s="143"/>
      <c r="Q13" s="195" t="s">
        <v>398</v>
      </c>
      <c r="R13" s="144" t="s">
        <v>387</v>
      </c>
      <c r="S13" s="198">
        <v>42.89</v>
      </c>
      <c r="T13" s="145"/>
      <c r="U13" s="146"/>
      <c r="V13" s="123"/>
      <c r="AA13" s="155" t="s">
        <v>389</v>
      </c>
      <c r="AB13" s="126">
        <f t="shared" si="2"/>
        <v>1</v>
      </c>
    </row>
    <row r="14" spans="1:28">
      <c r="A14" s="97">
        <v>8</v>
      </c>
      <c r="B14" s="119" t="s">
        <v>260</v>
      </c>
      <c r="C14" s="119"/>
      <c r="D14" s="119"/>
      <c r="E14" s="119">
        <v>1277</v>
      </c>
      <c r="F14" s="119" t="s">
        <v>404</v>
      </c>
      <c r="G14" s="119" t="str">
        <f t="shared" si="0"/>
        <v>ｵｵﾀﾞ ｼﾛｳ</v>
      </c>
      <c r="H14" s="119" t="str">
        <f t="shared" si="1"/>
        <v>大田　四郎</v>
      </c>
      <c r="I14" s="119" t="s">
        <v>405</v>
      </c>
      <c r="J14" s="119" t="s">
        <v>133</v>
      </c>
      <c r="K14" s="119">
        <v>1</v>
      </c>
      <c r="L14" s="148">
        <v>2</v>
      </c>
      <c r="M14" s="119">
        <v>2004</v>
      </c>
      <c r="N14" s="119">
        <v>1010</v>
      </c>
      <c r="O14" s="119" t="str">
        <f>基本情報!$C$4</f>
        <v>島根</v>
      </c>
      <c r="P14" s="139"/>
      <c r="Q14" s="194" t="s">
        <v>406</v>
      </c>
      <c r="R14" s="140" t="s">
        <v>181</v>
      </c>
      <c r="S14" s="199">
        <v>6.45</v>
      </c>
      <c r="T14" s="141"/>
      <c r="U14" s="142">
        <v>2</v>
      </c>
      <c r="V14" s="122"/>
      <c r="AA14" s="155" t="s">
        <v>394</v>
      </c>
      <c r="AB14" s="126" t="str">
        <f>IF(COUNTIF($R$7:$U$15,AA14),"1","0")</f>
        <v>1</v>
      </c>
    </row>
    <row r="15" spans="1:28">
      <c r="A15" s="96">
        <v>9</v>
      </c>
      <c r="B15" s="120" t="str">
        <f>IF(F15="","",基本情報!$C$8)</f>
        <v/>
      </c>
      <c r="C15" s="120"/>
      <c r="D15" s="120"/>
      <c r="E15" s="120"/>
      <c r="F15" s="120"/>
      <c r="G15" s="120" t="str">
        <f t="shared" si="0"/>
        <v/>
      </c>
      <c r="H15" s="120" t="str">
        <f t="shared" si="1"/>
        <v/>
      </c>
      <c r="I15" s="120"/>
      <c r="J15" s="120"/>
      <c r="K15" s="120">
        <v>1</v>
      </c>
      <c r="L15" s="149"/>
      <c r="M15" s="120"/>
      <c r="N15" s="120"/>
      <c r="O15" s="120"/>
      <c r="P15" s="143"/>
      <c r="Q15" s="195"/>
      <c r="R15" s="144"/>
      <c r="S15" s="136"/>
      <c r="T15" s="145"/>
      <c r="U15" s="146">
        <v>2</v>
      </c>
      <c r="V15" s="123"/>
      <c r="AA15" s="155" t="s">
        <v>395</v>
      </c>
      <c r="AB15" s="126" t="str">
        <f>IF(COUNTIF($R$7:$U$15,AA15),"1","0")</f>
        <v>0</v>
      </c>
    </row>
    <row r="16" spans="1:28" s="177" customFormat="1">
      <c r="B16" s="177" t="s">
        <v>163</v>
      </c>
      <c r="D16" s="178"/>
      <c r="E16" s="178" t="s">
        <v>152</v>
      </c>
      <c r="F16" s="178" t="s">
        <v>151</v>
      </c>
      <c r="G16" s="178"/>
      <c r="I16" s="178" t="s">
        <v>153</v>
      </c>
      <c r="J16" s="178" t="s">
        <v>154</v>
      </c>
      <c r="L16" s="221" t="s">
        <v>155</v>
      </c>
      <c r="M16" s="222"/>
      <c r="N16" s="222"/>
      <c r="O16" s="178"/>
      <c r="R16" s="178" t="s">
        <v>156</v>
      </c>
      <c r="S16" s="178" t="s">
        <v>157</v>
      </c>
      <c r="T16" s="178" t="s">
        <v>296</v>
      </c>
      <c r="V16" s="178"/>
      <c r="AB16" s="197"/>
    </row>
    <row r="17" spans="2:28">
      <c r="R17" s="178" t="s">
        <v>169</v>
      </c>
      <c r="S17" s="178" t="s">
        <v>170</v>
      </c>
      <c r="AA17" s="224" t="s">
        <v>172</v>
      </c>
      <c r="AB17" s="212"/>
    </row>
    <row r="18" spans="2:28">
      <c r="B18" t="s">
        <v>164</v>
      </c>
      <c r="E18" s="151" t="s">
        <v>151</v>
      </c>
      <c r="F18" t="s">
        <v>301</v>
      </c>
    </row>
    <row r="19" spans="2:28">
      <c r="F19" t="s">
        <v>167</v>
      </c>
    </row>
    <row r="20" spans="2:28">
      <c r="E20" s="151" t="s">
        <v>152</v>
      </c>
      <c r="F20" t="s">
        <v>313</v>
      </c>
    </row>
    <row r="21" spans="2:28">
      <c r="E21" s="151" t="s">
        <v>153</v>
      </c>
      <c r="F21" t="s">
        <v>165</v>
      </c>
    </row>
    <row r="22" spans="2:28">
      <c r="E22" s="151" t="s">
        <v>154</v>
      </c>
      <c r="F22" t="s">
        <v>312</v>
      </c>
    </row>
    <row r="23" spans="2:28">
      <c r="E23" s="151" t="s">
        <v>155</v>
      </c>
      <c r="F23" t="s">
        <v>302</v>
      </c>
    </row>
    <row r="24" spans="2:28">
      <c r="B24" s="223" t="s">
        <v>168</v>
      </c>
      <c r="E24" s="151" t="s">
        <v>156</v>
      </c>
      <c r="F24" s="151" t="s">
        <v>166</v>
      </c>
    </row>
    <row r="25" spans="2:28">
      <c r="B25" s="223"/>
      <c r="E25" s="151" t="s">
        <v>157</v>
      </c>
      <c r="F25" s="179" t="s">
        <v>409</v>
      </c>
    </row>
    <row r="26" spans="2:28" ht="13.25" hidden="1" customHeight="1">
      <c r="E26" s="182" t="s">
        <v>158</v>
      </c>
      <c r="F26" s="183" t="s">
        <v>297</v>
      </c>
    </row>
    <row r="27" spans="2:28">
      <c r="E27" s="151" t="s">
        <v>169</v>
      </c>
      <c r="F27" s="179" t="s">
        <v>316</v>
      </c>
    </row>
    <row r="28" spans="2:28">
      <c r="E28" s="151" t="s">
        <v>299</v>
      </c>
      <c r="F28" s="179" t="s">
        <v>171</v>
      </c>
    </row>
    <row r="29" spans="2:28" ht="13.25" hidden="1" customHeight="1">
      <c r="E29" s="182" t="s">
        <v>298</v>
      </c>
      <c r="F29" s="183" t="s">
        <v>300</v>
      </c>
    </row>
    <row r="30" spans="2:28">
      <c r="F30" s="151" t="s">
        <v>303</v>
      </c>
    </row>
    <row r="31" spans="2:28">
      <c r="E31" s="156" t="s">
        <v>317</v>
      </c>
    </row>
    <row r="45" spans="23:23">
      <c r="W45">
        <v>2</v>
      </c>
    </row>
    <row r="48" spans="23:23">
      <c r="W48">
        <v>2</v>
      </c>
    </row>
    <row r="129" spans="23:23">
      <c r="W129">
        <v>0</v>
      </c>
    </row>
    <row r="589" spans="23:23">
      <c r="W589">
        <v>0</v>
      </c>
    </row>
    <row r="636" spans="23:23">
      <c r="W636">
        <v>0</v>
      </c>
    </row>
    <row r="640" spans="23:23">
      <c r="W640">
        <v>0</v>
      </c>
    </row>
  </sheetData>
  <mergeCells count="3">
    <mergeCell ref="L16:N16"/>
    <mergeCell ref="B24:B25"/>
    <mergeCell ref="AA17:AB17"/>
  </mergeCells>
  <phoneticPr fontId="46"/>
  <dataValidations count="8">
    <dataValidation type="textLength" imeMode="halfAlpha" operator="equal" allowBlank="1" showInputMessage="1" showErrorMessage="1" sqref="M7:M15" xr:uid="{00000000-0002-0000-0100-000000000000}">
      <formula1>4</formula1>
    </dataValidation>
    <dataValidation type="textLength" imeMode="halfAlpha" allowBlank="1" showInputMessage="1" showErrorMessage="1" sqref="N7:N15" xr:uid="{00000000-0002-0000-0100-000001000000}">
      <formula1>3</formula1>
      <formula2>4</formula2>
    </dataValidation>
    <dataValidation type="list" allowBlank="1" showInputMessage="1" showErrorMessage="1" sqref="D7:D15" xr:uid="{00000000-0002-0000-0100-000002000000}">
      <formula1>"1-,2-,3-,4-,5-,6-,7-,8-"</formula1>
    </dataValidation>
    <dataValidation imeMode="halfAlpha" allowBlank="1" showInputMessage="1" showErrorMessage="1" sqref="S7:S15 L7:L15" xr:uid="{00000000-0002-0000-0100-000003000000}"/>
    <dataValidation imeMode="off" allowBlank="1" showInputMessage="1" showErrorMessage="1" sqref="I4 I7:J15" xr:uid="{00000000-0002-0000-0100-000004000000}"/>
    <dataValidation type="list" imeMode="off" allowBlank="1" showInputMessage="1" showErrorMessage="1" sqref="T8:T15" xr:uid="{00000000-0002-0000-0100-000005000000}">
      <formula1>大会名</formula1>
    </dataValidation>
    <dataValidation type="list" allowBlank="1" showInputMessage="1" showErrorMessage="1" sqref="B8:B15" xr:uid="{00000000-0002-0000-0100-000006000000}">
      <formula1>所属名</formula1>
    </dataValidation>
    <dataValidation imeMode="halfKatakana" allowBlank="1" showInputMessage="1" showErrorMessage="1" sqref="E7:E15 G7:G15" xr:uid="{00000000-0002-0000-0100-000007000000}"/>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男子名簿!$S$7:$S$28</xm:f>
          </x14:formula1>
          <xm:sqref>R7:R15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U748"/>
  <sheetViews>
    <sheetView zoomScaleNormal="100" zoomScaleSheetLayoutView="80" workbookViewId="0">
      <selection activeCell="B2" sqref="B2"/>
    </sheetView>
  </sheetViews>
  <sheetFormatPr baseColWidth="10" defaultColWidth="8.83203125" defaultRowHeight="14"/>
  <cols>
    <col min="1" max="1" width="3.6640625" customWidth="1"/>
    <col min="2" max="2" width="11.6640625" customWidth="1"/>
    <col min="3" max="3" width="8.6640625" style="151"/>
    <col min="4" max="5" width="13" style="151" customWidth="1"/>
    <col min="6" max="6" width="16.83203125" style="151" customWidth="1"/>
    <col min="7" max="7" width="7.1640625" style="151" customWidth="1"/>
    <col min="8" max="8" width="5.33203125" bestFit="1" customWidth="1"/>
    <col min="9" max="9" width="9.6640625" style="151" customWidth="1"/>
    <col min="10" max="11" width="9" style="151" customWidth="1"/>
    <col min="12" max="12" width="9.6640625" style="151" customWidth="1"/>
    <col min="13" max="13" width="7.6640625" style="151" customWidth="1"/>
    <col min="14" max="14" width="12.6640625" style="151" customWidth="1"/>
    <col min="15" max="15" width="9" style="151" customWidth="1"/>
    <col min="16" max="17" width="3.6640625" customWidth="1"/>
    <col min="18" max="18" width="3.6640625" style="181" customWidth="1"/>
    <col min="21" max="21" width="4.5" customWidth="1"/>
  </cols>
  <sheetData>
    <row r="1" spans="1:21" ht="28">
      <c r="B1" s="157" t="str">
        <f>基本情報!B1</f>
        <v>第71回島根県高等学校新人陸上競技大会</v>
      </c>
    </row>
    <row r="2" spans="1:21" ht="15">
      <c r="B2" s="158"/>
    </row>
    <row r="3" spans="1:21" ht="28">
      <c r="B3" s="159" t="s">
        <v>136</v>
      </c>
      <c r="F3" s="175" t="s">
        <v>130</v>
      </c>
      <c r="G3" s="164" t="s">
        <v>131</v>
      </c>
      <c r="H3" s="163"/>
      <c r="I3" s="176"/>
      <c r="J3" s="164" t="s">
        <v>138</v>
      </c>
      <c r="P3" s="124"/>
      <c r="Q3" s="124"/>
    </row>
    <row r="4" spans="1:21">
      <c r="B4" s="160" t="s">
        <v>56</v>
      </c>
      <c r="C4" s="87">
        <v>123</v>
      </c>
      <c r="D4" s="87" t="s">
        <v>57</v>
      </c>
      <c r="E4" s="87" t="str">
        <f>IF(D4="","",ASC(PHONETIC(D4)))</f>
        <v>ｼﾏﾈ  ﾘｸｵ</v>
      </c>
      <c r="F4" s="89" t="s">
        <v>132</v>
      </c>
      <c r="G4" s="87" t="s">
        <v>133</v>
      </c>
      <c r="H4" s="86"/>
      <c r="I4" s="87">
        <v>2</v>
      </c>
      <c r="J4" s="87">
        <v>2005</v>
      </c>
      <c r="K4" s="87">
        <v>513</v>
      </c>
      <c r="L4" s="87" t="s">
        <v>110</v>
      </c>
      <c r="M4" s="87">
        <v>700</v>
      </c>
      <c r="N4" s="87" t="s">
        <v>58</v>
      </c>
      <c r="O4" s="87">
        <v>11.23</v>
      </c>
    </row>
    <row r="5" spans="1:21" ht="15" thickBot="1">
      <c r="B5" s="161" t="s">
        <v>304</v>
      </c>
      <c r="O5" s="156"/>
      <c r="S5" t="s">
        <v>173</v>
      </c>
    </row>
    <row r="6" spans="1:21" ht="15" thickBot="1">
      <c r="A6" s="101" t="s">
        <v>54</v>
      </c>
      <c r="B6" s="103" t="s">
        <v>305</v>
      </c>
      <c r="C6" s="103" t="s">
        <v>35</v>
      </c>
      <c r="D6" s="103" t="s">
        <v>5</v>
      </c>
      <c r="E6" s="103" t="s">
        <v>311</v>
      </c>
      <c r="F6" s="162" t="s">
        <v>134</v>
      </c>
      <c r="G6" s="103" t="s">
        <v>135</v>
      </c>
      <c r="H6" s="102" t="s">
        <v>8</v>
      </c>
      <c r="I6" s="162" t="s">
        <v>137</v>
      </c>
      <c r="J6" s="103" t="s">
        <v>10</v>
      </c>
      <c r="K6" s="103" t="s">
        <v>11</v>
      </c>
      <c r="L6" s="103" t="s">
        <v>109</v>
      </c>
      <c r="M6" s="192" t="s">
        <v>373</v>
      </c>
      <c r="N6" s="103" t="s">
        <v>375</v>
      </c>
      <c r="O6" s="104" t="s">
        <v>376</v>
      </c>
      <c r="R6" s="190"/>
      <c r="S6" s="1" t="s">
        <v>127</v>
      </c>
      <c r="T6" s="1" t="s">
        <v>128</v>
      </c>
      <c r="U6" s="190" t="s">
        <v>373</v>
      </c>
    </row>
    <row r="7" spans="1:21">
      <c r="A7" s="100">
        <v>1</v>
      </c>
      <c r="B7" s="118" t="str">
        <f>IF(D7="","",基本情報!$C$8)</f>
        <v/>
      </c>
      <c r="C7" s="118"/>
      <c r="D7" s="118"/>
      <c r="E7" s="118" t="str">
        <f t="shared" ref="E7:E24" si="0">IF(D7="","",ASC(PHONETIC(D7)))</f>
        <v/>
      </c>
      <c r="F7" s="118"/>
      <c r="G7" s="147"/>
      <c r="H7" s="118">
        <v>1</v>
      </c>
      <c r="I7" s="147"/>
      <c r="J7" s="118"/>
      <c r="K7" s="118"/>
      <c r="L7" s="118" t="str">
        <f>基本情報!$C$4</f>
        <v>島根</v>
      </c>
      <c r="M7" s="138" t="str">
        <f>IF(N7="","",VLOOKUP(N7,$S$7:$U$28,3,0))</f>
        <v/>
      </c>
      <c r="N7" s="118"/>
      <c r="O7" s="198"/>
      <c r="R7"/>
      <c r="S7" s="155" t="s">
        <v>306</v>
      </c>
      <c r="T7" s="1">
        <f t="shared" ref="T7:T26" si="1">COUNTIF($N$7:$O$56,S7)</f>
        <v>0</v>
      </c>
      <c r="U7" s="189">
        <v>700</v>
      </c>
    </row>
    <row r="8" spans="1:21">
      <c r="A8" s="97">
        <v>2</v>
      </c>
      <c r="B8" s="119" t="str">
        <f>IF(D8="","",基本情報!$C$8)</f>
        <v/>
      </c>
      <c r="C8" s="119"/>
      <c r="D8" s="119"/>
      <c r="E8" s="119" t="str">
        <f t="shared" si="0"/>
        <v/>
      </c>
      <c r="F8" s="119"/>
      <c r="G8" s="119"/>
      <c r="H8" s="119">
        <v>1</v>
      </c>
      <c r="I8" s="148"/>
      <c r="J8" s="119"/>
      <c r="K8" s="119"/>
      <c r="L8" s="119" t="str">
        <f>基本情報!$C$4</f>
        <v>島根</v>
      </c>
      <c r="M8" s="142" t="str">
        <f t="shared" ref="M8:M71" si="2">IF(N8="","",VLOOKUP(N8,$S$7:$U$28,3,0))</f>
        <v/>
      </c>
      <c r="N8" s="119"/>
      <c r="O8" s="199"/>
      <c r="R8"/>
      <c r="S8" s="155" t="s">
        <v>307</v>
      </c>
      <c r="T8" s="1">
        <f t="shared" si="1"/>
        <v>0</v>
      </c>
      <c r="U8" s="189">
        <v>701</v>
      </c>
    </row>
    <row r="9" spans="1:21">
      <c r="A9" s="96">
        <v>3</v>
      </c>
      <c r="B9" s="120" t="str">
        <f>IF(D9="","",基本情報!$C$8)</f>
        <v/>
      </c>
      <c r="C9" s="120"/>
      <c r="D9" s="120"/>
      <c r="E9" s="120" t="str">
        <f t="shared" si="0"/>
        <v/>
      </c>
      <c r="F9" s="120"/>
      <c r="G9" s="120"/>
      <c r="H9" s="120">
        <v>1</v>
      </c>
      <c r="I9" s="149"/>
      <c r="J9" s="120"/>
      <c r="K9" s="120"/>
      <c r="L9" s="120" t="str">
        <f>基本情報!$C$4</f>
        <v>島根</v>
      </c>
      <c r="M9" s="146" t="str">
        <f t="shared" si="2"/>
        <v/>
      </c>
      <c r="N9" s="120"/>
      <c r="O9" s="198"/>
      <c r="R9"/>
      <c r="S9" s="155" t="s">
        <v>143</v>
      </c>
      <c r="T9" s="1">
        <f t="shared" si="1"/>
        <v>0</v>
      </c>
      <c r="U9" s="189" t="s">
        <v>319</v>
      </c>
    </row>
    <row r="10" spans="1:21">
      <c r="A10" s="97">
        <v>4</v>
      </c>
      <c r="B10" s="119" t="str">
        <f>IF(D10="","",基本情報!$C$8)</f>
        <v/>
      </c>
      <c r="C10" s="119"/>
      <c r="D10" s="119"/>
      <c r="E10" s="119" t="str">
        <f t="shared" si="0"/>
        <v/>
      </c>
      <c r="F10" s="119"/>
      <c r="G10" s="119"/>
      <c r="H10" s="119">
        <v>1</v>
      </c>
      <c r="I10" s="148"/>
      <c r="J10" s="119"/>
      <c r="K10" s="119"/>
      <c r="L10" s="119" t="str">
        <f>基本情報!$C$4</f>
        <v>島根</v>
      </c>
      <c r="M10" s="142" t="str">
        <f t="shared" si="2"/>
        <v/>
      </c>
      <c r="N10" s="119"/>
      <c r="O10" s="199"/>
      <c r="R10"/>
      <c r="S10" s="155" t="s">
        <v>144</v>
      </c>
      <c r="T10" s="1">
        <f t="shared" si="1"/>
        <v>0</v>
      </c>
      <c r="U10" s="189" t="s">
        <v>321</v>
      </c>
    </row>
    <row r="11" spans="1:21">
      <c r="A11" s="96">
        <v>5</v>
      </c>
      <c r="B11" s="120" t="str">
        <f>IF(D11="","",基本情報!$C$8)</f>
        <v/>
      </c>
      <c r="C11" s="120"/>
      <c r="D11" s="120"/>
      <c r="E11" s="120" t="str">
        <f t="shared" si="0"/>
        <v/>
      </c>
      <c r="F11" s="120"/>
      <c r="G11" s="120"/>
      <c r="H11" s="120">
        <v>1</v>
      </c>
      <c r="I11" s="149"/>
      <c r="J11" s="120"/>
      <c r="K11" s="120"/>
      <c r="L11" s="120" t="str">
        <f>基本情報!$C$4</f>
        <v>島根</v>
      </c>
      <c r="M11" s="146" t="str">
        <f t="shared" si="2"/>
        <v/>
      </c>
      <c r="N11" s="120"/>
      <c r="O11" s="198"/>
      <c r="R11"/>
      <c r="S11" s="155" t="s">
        <v>145</v>
      </c>
      <c r="T11" s="1">
        <f t="shared" si="1"/>
        <v>0</v>
      </c>
      <c r="U11" s="189" t="s">
        <v>323</v>
      </c>
    </row>
    <row r="12" spans="1:21">
      <c r="A12" s="97">
        <v>6</v>
      </c>
      <c r="B12" s="119" t="str">
        <f>IF(D12="","",基本情報!$C$8)</f>
        <v/>
      </c>
      <c r="C12" s="119"/>
      <c r="D12" s="119"/>
      <c r="E12" s="119" t="str">
        <f t="shared" si="0"/>
        <v/>
      </c>
      <c r="F12" s="119"/>
      <c r="G12" s="119"/>
      <c r="H12" s="119">
        <v>1</v>
      </c>
      <c r="I12" s="148"/>
      <c r="J12" s="119"/>
      <c r="K12" s="119"/>
      <c r="L12" s="119" t="str">
        <f>基本情報!$C$4</f>
        <v>島根</v>
      </c>
      <c r="M12" s="142" t="str">
        <f t="shared" si="2"/>
        <v/>
      </c>
      <c r="N12" s="119"/>
      <c r="O12" s="199"/>
      <c r="R12"/>
      <c r="S12" s="155" t="s">
        <v>146</v>
      </c>
      <c r="T12" s="1">
        <f t="shared" si="1"/>
        <v>0</v>
      </c>
      <c r="U12" s="189" t="s">
        <v>325</v>
      </c>
    </row>
    <row r="13" spans="1:21">
      <c r="A13" s="96">
        <v>7</v>
      </c>
      <c r="B13" s="120" t="str">
        <f>IF(D13="","",基本情報!$C$8)</f>
        <v/>
      </c>
      <c r="C13" s="120"/>
      <c r="D13" s="120"/>
      <c r="E13" s="120" t="str">
        <f t="shared" si="0"/>
        <v/>
      </c>
      <c r="F13" s="120"/>
      <c r="G13" s="120"/>
      <c r="H13" s="120">
        <v>1</v>
      </c>
      <c r="I13" s="149"/>
      <c r="J13" s="120"/>
      <c r="K13" s="120"/>
      <c r="L13" s="120" t="str">
        <f>基本情報!$C$4</f>
        <v>島根</v>
      </c>
      <c r="M13" s="146" t="str">
        <f t="shared" si="2"/>
        <v/>
      </c>
      <c r="N13" s="120"/>
      <c r="O13" s="198"/>
      <c r="R13"/>
      <c r="S13" s="155" t="s">
        <v>308</v>
      </c>
      <c r="T13" s="1">
        <f t="shared" si="1"/>
        <v>0</v>
      </c>
      <c r="U13" s="189" t="s">
        <v>369</v>
      </c>
    </row>
    <row r="14" spans="1:21">
      <c r="A14" s="97">
        <v>8</v>
      </c>
      <c r="B14" s="119" t="str">
        <f>IF(D14="","",基本情報!$C$8)</f>
        <v/>
      </c>
      <c r="C14" s="119"/>
      <c r="D14" s="119"/>
      <c r="E14" s="119" t="str">
        <f t="shared" si="0"/>
        <v/>
      </c>
      <c r="F14" s="119"/>
      <c r="G14" s="119"/>
      <c r="H14" s="119">
        <v>1</v>
      </c>
      <c r="I14" s="148"/>
      <c r="J14" s="119"/>
      <c r="K14" s="119"/>
      <c r="L14" s="119" t="str">
        <f>基本情報!$C$4</f>
        <v>島根</v>
      </c>
      <c r="M14" s="142" t="str">
        <f t="shared" si="2"/>
        <v/>
      </c>
      <c r="N14" s="119"/>
      <c r="O14" s="199"/>
      <c r="R14"/>
      <c r="S14" s="155" t="s">
        <v>309</v>
      </c>
      <c r="T14" s="1">
        <f t="shared" si="1"/>
        <v>0</v>
      </c>
      <c r="U14" s="189" t="s">
        <v>371</v>
      </c>
    </row>
    <row r="15" spans="1:21">
      <c r="A15" s="96">
        <v>9</v>
      </c>
      <c r="B15" s="120" t="str">
        <f>IF(D15="","",基本情報!$C$8)</f>
        <v/>
      </c>
      <c r="C15" s="120"/>
      <c r="D15" s="120"/>
      <c r="E15" s="120" t="str">
        <f t="shared" si="0"/>
        <v/>
      </c>
      <c r="F15" s="120"/>
      <c r="G15" s="120"/>
      <c r="H15" s="120">
        <v>1</v>
      </c>
      <c r="I15" s="149"/>
      <c r="J15" s="120"/>
      <c r="K15" s="120"/>
      <c r="L15" s="120" t="str">
        <f>基本情報!$C$4</f>
        <v>島根</v>
      </c>
      <c r="M15" s="146" t="str">
        <f t="shared" si="2"/>
        <v/>
      </c>
      <c r="N15" s="120"/>
      <c r="O15" s="198"/>
      <c r="R15"/>
      <c r="S15" s="155" t="s">
        <v>147</v>
      </c>
      <c r="T15" s="1">
        <f t="shared" si="1"/>
        <v>0</v>
      </c>
      <c r="U15" s="189" t="s">
        <v>327</v>
      </c>
    </row>
    <row r="16" spans="1:21">
      <c r="A16" s="97">
        <v>10</v>
      </c>
      <c r="B16" s="119" t="str">
        <f>IF(D16="","",基本情報!$C$8)</f>
        <v/>
      </c>
      <c r="C16" s="119"/>
      <c r="D16" s="119"/>
      <c r="E16" s="119" t="str">
        <f t="shared" si="0"/>
        <v/>
      </c>
      <c r="F16" s="119"/>
      <c r="G16" s="119"/>
      <c r="H16" s="119">
        <v>1</v>
      </c>
      <c r="I16" s="148"/>
      <c r="J16" s="119"/>
      <c r="K16" s="119"/>
      <c r="L16" s="119" t="str">
        <f>基本情報!$C$4</f>
        <v>島根</v>
      </c>
      <c r="M16" s="142" t="str">
        <f t="shared" si="2"/>
        <v/>
      </c>
      <c r="N16" s="119"/>
      <c r="O16" s="199"/>
      <c r="R16"/>
      <c r="S16" s="155" t="s">
        <v>148</v>
      </c>
      <c r="T16" s="1">
        <f t="shared" si="1"/>
        <v>0</v>
      </c>
      <c r="U16" s="189" t="s">
        <v>329</v>
      </c>
    </row>
    <row r="17" spans="1:21">
      <c r="A17" s="96">
        <v>11</v>
      </c>
      <c r="B17" s="120" t="str">
        <f>IF(D17="","",基本情報!$C$8)</f>
        <v/>
      </c>
      <c r="C17" s="120"/>
      <c r="D17" s="120"/>
      <c r="E17" s="120" t="str">
        <f t="shared" si="0"/>
        <v/>
      </c>
      <c r="F17" s="120"/>
      <c r="G17" s="120"/>
      <c r="H17" s="120">
        <v>1</v>
      </c>
      <c r="I17" s="149"/>
      <c r="J17" s="120"/>
      <c r="K17" s="120"/>
      <c r="L17" s="120" t="str">
        <f>基本情報!$C$4</f>
        <v>島根</v>
      </c>
      <c r="M17" s="146" t="str">
        <f t="shared" si="2"/>
        <v/>
      </c>
      <c r="N17" s="120"/>
      <c r="O17" s="198"/>
      <c r="R17"/>
      <c r="S17" s="155" t="s">
        <v>149</v>
      </c>
      <c r="T17" s="1">
        <f t="shared" si="1"/>
        <v>0</v>
      </c>
      <c r="U17" s="189" t="s">
        <v>331</v>
      </c>
    </row>
    <row r="18" spans="1:21">
      <c r="A18" s="97">
        <v>12</v>
      </c>
      <c r="B18" s="119" t="str">
        <f>IF(D18="","",基本情報!$C$8)</f>
        <v/>
      </c>
      <c r="C18" s="119"/>
      <c r="D18" s="119"/>
      <c r="E18" s="119" t="str">
        <f t="shared" si="0"/>
        <v/>
      </c>
      <c r="F18" s="119"/>
      <c r="G18" s="119"/>
      <c r="H18" s="119">
        <v>1</v>
      </c>
      <c r="I18" s="148"/>
      <c r="J18" s="119"/>
      <c r="K18" s="119"/>
      <c r="L18" s="119" t="str">
        <f>基本情報!$C$4</f>
        <v>島根</v>
      </c>
      <c r="M18" s="142" t="str">
        <f t="shared" si="2"/>
        <v/>
      </c>
      <c r="N18" s="119"/>
      <c r="O18" s="199"/>
      <c r="R18"/>
      <c r="S18" s="155" t="s">
        <v>178</v>
      </c>
      <c r="T18" s="1">
        <f t="shared" si="1"/>
        <v>0</v>
      </c>
      <c r="U18" s="189" t="s">
        <v>333</v>
      </c>
    </row>
    <row r="19" spans="1:21">
      <c r="A19" s="96">
        <v>13</v>
      </c>
      <c r="B19" s="120" t="str">
        <f>IF(D19="","",基本情報!$C$8)</f>
        <v/>
      </c>
      <c r="C19" s="120"/>
      <c r="D19" s="120"/>
      <c r="E19" s="120" t="str">
        <f t="shared" si="0"/>
        <v/>
      </c>
      <c r="F19" s="120"/>
      <c r="G19" s="120"/>
      <c r="H19" s="120">
        <v>1</v>
      </c>
      <c r="I19" s="149"/>
      <c r="J19" s="120"/>
      <c r="K19" s="120"/>
      <c r="L19" s="120" t="str">
        <f>基本情報!$C$4</f>
        <v>島根</v>
      </c>
      <c r="M19" s="146" t="str">
        <f t="shared" si="2"/>
        <v/>
      </c>
      <c r="N19" s="120"/>
      <c r="O19" s="198"/>
      <c r="R19"/>
      <c r="S19" s="155" t="s">
        <v>179</v>
      </c>
      <c r="T19" s="1">
        <f t="shared" si="1"/>
        <v>0</v>
      </c>
      <c r="U19" s="189" t="s">
        <v>335</v>
      </c>
    </row>
    <row r="20" spans="1:21">
      <c r="A20" s="97">
        <v>14</v>
      </c>
      <c r="B20" s="119" t="str">
        <f>IF(D20="","",基本情報!$C$8)</f>
        <v/>
      </c>
      <c r="C20" s="119"/>
      <c r="D20" s="119"/>
      <c r="E20" s="119" t="str">
        <f t="shared" si="0"/>
        <v/>
      </c>
      <c r="F20" s="119"/>
      <c r="G20" s="119"/>
      <c r="H20" s="119">
        <v>1</v>
      </c>
      <c r="I20" s="148"/>
      <c r="J20" s="119"/>
      <c r="K20" s="119"/>
      <c r="L20" s="119" t="str">
        <f>基本情報!$C$4</f>
        <v>島根</v>
      </c>
      <c r="M20" s="142" t="str">
        <f t="shared" si="2"/>
        <v/>
      </c>
      <c r="N20" s="119"/>
      <c r="O20" s="199"/>
      <c r="R20"/>
      <c r="S20" s="155" t="s">
        <v>180</v>
      </c>
      <c r="T20" s="1">
        <f t="shared" si="1"/>
        <v>0</v>
      </c>
      <c r="U20" s="189" t="s">
        <v>337</v>
      </c>
    </row>
    <row r="21" spans="1:21">
      <c r="A21" s="96">
        <v>15</v>
      </c>
      <c r="B21" s="120" t="str">
        <f>IF(D21="","",基本情報!$C$8)</f>
        <v/>
      </c>
      <c r="C21" s="120"/>
      <c r="D21" s="120"/>
      <c r="E21" s="120" t="str">
        <f t="shared" si="0"/>
        <v/>
      </c>
      <c r="F21" s="120"/>
      <c r="G21" s="120"/>
      <c r="H21" s="120">
        <v>1</v>
      </c>
      <c r="I21" s="149"/>
      <c r="J21" s="120"/>
      <c r="K21" s="120"/>
      <c r="L21" s="120" t="str">
        <f>基本情報!$C$4</f>
        <v>島根</v>
      </c>
      <c r="M21" s="146" t="str">
        <f t="shared" si="2"/>
        <v/>
      </c>
      <c r="N21" s="120"/>
      <c r="O21" s="198"/>
      <c r="R21"/>
      <c r="S21" s="155" t="s">
        <v>181</v>
      </c>
      <c r="T21" s="1">
        <f t="shared" si="1"/>
        <v>0</v>
      </c>
      <c r="U21" s="189" t="s">
        <v>339</v>
      </c>
    </row>
    <row r="22" spans="1:21">
      <c r="A22" s="97">
        <v>16</v>
      </c>
      <c r="B22" s="119" t="str">
        <f>IF(D22="","",基本情報!$C$8)</f>
        <v/>
      </c>
      <c r="C22" s="119"/>
      <c r="D22" s="119"/>
      <c r="E22" s="119" t="str">
        <f t="shared" si="0"/>
        <v/>
      </c>
      <c r="F22" s="119"/>
      <c r="G22" s="119"/>
      <c r="H22" s="119">
        <v>1</v>
      </c>
      <c r="I22" s="148"/>
      <c r="J22" s="119"/>
      <c r="K22" s="119"/>
      <c r="L22" s="119" t="str">
        <f>基本情報!$C$4</f>
        <v>島根</v>
      </c>
      <c r="M22" s="142" t="str">
        <f t="shared" si="2"/>
        <v/>
      </c>
      <c r="N22" s="119"/>
      <c r="O22" s="199"/>
      <c r="R22"/>
      <c r="S22" s="155" t="s">
        <v>182</v>
      </c>
      <c r="T22" s="1">
        <f t="shared" si="1"/>
        <v>0</v>
      </c>
      <c r="U22" s="189" t="s">
        <v>341</v>
      </c>
    </row>
    <row r="23" spans="1:21">
      <c r="A23" s="96">
        <v>17</v>
      </c>
      <c r="B23" s="120" t="str">
        <f>IF(D23="","",基本情報!$C$8)</f>
        <v/>
      </c>
      <c r="C23" s="120"/>
      <c r="D23" s="120"/>
      <c r="E23" s="120" t="str">
        <f t="shared" si="0"/>
        <v/>
      </c>
      <c r="F23" s="120"/>
      <c r="G23" s="120"/>
      <c r="H23" s="120">
        <v>1</v>
      </c>
      <c r="I23" s="149"/>
      <c r="J23" s="120"/>
      <c r="K23" s="120"/>
      <c r="L23" s="120" t="str">
        <f>基本情報!$C$4</f>
        <v>島根</v>
      </c>
      <c r="M23" s="146" t="str">
        <f t="shared" si="2"/>
        <v/>
      </c>
      <c r="N23" s="120"/>
      <c r="O23" s="198"/>
      <c r="R23"/>
      <c r="S23" s="155" t="s">
        <v>183</v>
      </c>
      <c r="T23" s="1">
        <f t="shared" si="1"/>
        <v>0</v>
      </c>
      <c r="U23" s="189" t="s">
        <v>343</v>
      </c>
    </row>
    <row r="24" spans="1:21">
      <c r="A24" s="97">
        <v>18</v>
      </c>
      <c r="B24" s="119" t="str">
        <f>IF(D24="","",基本情報!$C$8)</f>
        <v/>
      </c>
      <c r="C24" s="119"/>
      <c r="D24" s="119"/>
      <c r="E24" s="119" t="str">
        <f t="shared" si="0"/>
        <v/>
      </c>
      <c r="F24" s="119"/>
      <c r="G24" s="119"/>
      <c r="H24" s="119">
        <v>1</v>
      </c>
      <c r="I24" s="148"/>
      <c r="J24" s="119"/>
      <c r="K24" s="119"/>
      <c r="L24" s="119" t="str">
        <f>基本情報!$C$4</f>
        <v>島根</v>
      </c>
      <c r="M24" s="142" t="str">
        <f t="shared" si="2"/>
        <v/>
      </c>
      <c r="N24" s="119"/>
      <c r="O24" s="199"/>
      <c r="R24"/>
      <c r="S24" s="155" t="s">
        <v>374</v>
      </c>
      <c r="T24" s="1">
        <f t="shared" si="1"/>
        <v>0</v>
      </c>
      <c r="U24" s="189" t="s">
        <v>345</v>
      </c>
    </row>
    <row r="25" spans="1:21">
      <c r="A25" s="96">
        <v>19</v>
      </c>
      <c r="B25" s="120" t="str">
        <f>IF(D25="","",基本情報!$C$8)</f>
        <v/>
      </c>
      <c r="C25" s="120"/>
      <c r="D25" s="120"/>
      <c r="E25" s="120" t="str">
        <f t="shared" ref="E25:E71" si="3">IF(D25="","",ASC(PHONETIC(D25)))</f>
        <v/>
      </c>
      <c r="F25" s="120"/>
      <c r="G25" s="120"/>
      <c r="H25" s="120">
        <v>1</v>
      </c>
      <c r="I25" s="120"/>
      <c r="J25" s="120"/>
      <c r="K25" s="120"/>
      <c r="L25" s="120" t="str">
        <f>基本情報!$C$4</f>
        <v>島根</v>
      </c>
      <c r="M25" s="146" t="str">
        <f t="shared" si="2"/>
        <v/>
      </c>
      <c r="N25" s="120"/>
      <c r="O25" s="198"/>
      <c r="R25"/>
      <c r="S25" s="155" t="s">
        <v>185</v>
      </c>
      <c r="T25" s="1">
        <f t="shared" si="1"/>
        <v>0</v>
      </c>
      <c r="U25" s="189" t="s">
        <v>347</v>
      </c>
    </row>
    <row r="26" spans="1:21">
      <c r="A26" s="97">
        <v>20</v>
      </c>
      <c r="B26" s="119" t="str">
        <f>IF(D26="","",基本情報!$C$8)</f>
        <v/>
      </c>
      <c r="C26" s="119"/>
      <c r="D26" s="119"/>
      <c r="E26" s="119" t="str">
        <f t="shared" si="3"/>
        <v/>
      </c>
      <c r="F26" s="119"/>
      <c r="G26" s="119"/>
      <c r="H26" s="119">
        <v>1</v>
      </c>
      <c r="I26" s="119"/>
      <c r="J26" s="119"/>
      <c r="K26" s="119"/>
      <c r="L26" s="119" t="str">
        <f>基本情報!$C$4</f>
        <v>島根</v>
      </c>
      <c r="M26" s="142" t="str">
        <f t="shared" si="2"/>
        <v/>
      </c>
      <c r="N26" s="119"/>
      <c r="O26" s="199"/>
      <c r="R26"/>
      <c r="S26" s="155" t="s">
        <v>186</v>
      </c>
      <c r="T26" s="1">
        <f t="shared" si="1"/>
        <v>0</v>
      </c>
      <c r="U26" s="189" t="s">
        <v>349</v>
      </c>
    </row>
    <row r="27" spans="1:21">
      <c r="A27" s="96">
        <v>21</v>
      </c>
      <c r="B27" s="120" t="str">
        <f>IF(D27="","",基本情報!$C$8)</f>
        <v/>
      </c>
      <c r="C27" s="120"/>
      <c r="D27" s="120"/>
      <c r="E27" s="120" t="str">
        <f t="shared" si="3"/>
        <v/>
      </c>
      <c r="F27" s="120"/>
      <c r="G27" s="120"/>
      <c r="H27" s="120">
        <v>1</v>
      </c>
      <c r="I27" s="120"/>
      <c r="J27" s="120"/>
      <c r="K27" s="120"/>
      <c r="L27" s="120" t="str">
        <f>基本情報!$C$4</f>
        <v>島根</v>
      </c>
      <c r="M27" s="146" t="str">
        <f t="shared" si="2"/>
        <v/>
      </c>
      <c r="N27" s="120"/>
      <c r="O27" s="198"/>
      <c r="R27"/>
      <c r="S27" s="155" t="s">
        <v>174</v>
      </c>
      <c r="T27" s="1" t="str">
        <f>IF(COUNTIF($N$7:$N$76,S27),"1","0")</f>
        <v>0</v>
      </c>
      <c r="U27" s="189" t="s">
        <v>351</v>
      </c>
    </row>
    <row r="28" spans="1:21">
      <c r="A28" s="97">
        <v>22</v>
      </c>
      <c r="B28" s="119" t="str">
        <f>IF(D28="","",基本情報!$C$8)</f>
        <v/>
      </c>
      <c r="C28" s="119"/>
      <c r="D28" s="119"/>
      <c r="E28" s="119" t="str">
        <f t="shared" si="3"/>
        <v/>
      </c>
      <c r="F28" s="119"/>
      <c r="G28" s="119"/>
      <c r="H28" s="119">
        <v>1</v>
      </c>
      <c r="I28" s="119"/>
      <c r="J28" s="119"/>
      <c r="K28" s="119"/>
      <c r="L28" s="119" t="str">
        <f>基本情報!$C$4</f>
        <v>島根</v>
      </c>
      <c r="M28" s="142" t="str">
        <f t="shared" si="2"/>
        <v/>
      </c>
      <c r="N28" s="119"/>
      <c r="O28" s="199"/>
      <c r="R28"/>
      <c r="S28" s="155" t="s">
        <v>175</v>
      </c>
      <c r="T28" s="1" t="str">
        <f>IF(COUNTIF($N$7:$N$76,S28),"1","0")</f>
        <v>0</v>
      </c>
      <c r="U28" s="189" t="s">
        <v>354</v>
      </c>
    </row>
    <row r="29" spans="1:21">
      <c r="A29" s="96">
        <v>23</v>
      </c>
      <c r="B29" s="120" t="str">
        <f>IF(D29="","",基本情報!$C$8)</f>
        <v/>
      </c>
      <c r="C29" s="120"/>
      <c r="D29" s="120"/>
      <c r="E29" s="120" t="str">
        <f t="shared" si="3"/>
        <v/>
      </c>
      <c r="F29" s="120"/>
      <c r="G29" s="120"/>
      <c r="H29" s="120">
        <v>1</v>
      </c>
      <c r="I29" s="120"/>
      <c r="J29" s="120"/>
      <c r="K29" s="120"/>
      <c r="L29" s="120" t="str">
        <f>基本情報!$C$4</f>
        <v>島根</v>
      </c>
      <c r="M29" s="146" t="str">
        <f t="shared" si="2"/>
        <v/>
      </c>
      <c r="N29" s="120"/>
      <c r="O29" s="198"/>
      <c r="S29" s="181"/>
    </row>
    <row r="30" spans="1:21">
      <c r="A30" s="97">
        <v>24</v>
      </c>
      <c r="B30" s="119" t="str">
        <f>IF(D30="","",基本情報!$C$8)</f>
        <v/>
      </c>
      <c r="C30" s="119"/>
      <c r="D30" s="119"/>
      <c r="E30" s="119" t="str">
        <f t="shared" si="3"/>
        <v/>
      </c>
      <c r="F30" s="119"/>
      <c r="G30" s="119"/>
      <c r="H30" s="119">
        <v>1</v>
      </c>
      <c r="I30" s="119"/>
      <c r="J30" s="119"/>
      <c r="K30" s="119"/>
      <c r="L30" s="119" t="str">
        <f>基本情報!$C$4</f>
        <v>島根</v>
      </c>
      <c r="M30" s="142" t="str">
        <f t="shared" si="2"/>
        <v/>
      </c>
      <c r="N30" s="119"/>
      <c r="O30" s="199"/>
      <c r="S30" s="155" t="s">
        <v>314</v>
      </c>
      <c r="T30" s="1">
        <f>SUM(T7:T26)</f>
        <v>0</v>
      </c>
    </row>
    <row r="31" spans="1:21">
      <c r="A31" s="96">
        <v>25</v>
      </c>
      <c r="B31" s="120" t="str">
        <f>IF(D31="","",基本情報!$C$8)</f>
        <v/>
      </c>
      <c r="C31" s="120"/>
      <c r="D31" s="120"/>
      <c r="E31" s="120" t="str">
        <f t="shared" si="3"/>
        <v/>
      </c>
      <c r="F31" s="120"/>
      <c r="G31" s="120"/>
      <c r="H31" s="120">
        <v>1</v>
      </c>
      <c r="I31" s="120"/>
      <c r="J31" s="120"/>
      <c r="K31" s="120"/>
      <c r="L31" s="120" t="str">
        <f>基本情報!$C$4</f>
        <v>島根</v>
      </c>
      <c r="M31" s="146" t="str">
        <f t="shared" si="2"/>
        <v/>
      </c>
      <c r="N31" s="120"/>
      <c r="O31" s="198"/>
      <c r="S31" s="155" t="s">
        <v>315</v>
      </c>
      <c r="T31" s="1">
        <f>T27+T28</f>
        <v>0</v>
      </c>
    </row>
    <row r="32" spans="1:21">
      <c r="A32" s="97">
        <v>26</v>
      </c>
      <c r="B32" s="119" t="str">
        <f>IF(D32="","",基本情報!$C$8)</f>
        <v/>
      </c>
      <c r="C32" s="119"/>
      <c r="D32" s="119"/>
      <c r="E32" s="119" t="str">
        <f t="shared" si="3"/>
        <v/>
      </c>
      <c r="F32" s="119"/>
      <c r="G32" s="119"/>
      <c r="H32" s="119">
        <v>1</v>
      </c>
      <c r="I32" s="119"/>
      <c r="J32" s="119"/>
      <c r="K32" s="119"/>
      <c r="L32" s="119" t="str">
        <f>基本情報!$C$4</f>
        <v>島根</v>
      </c>
      <c r="M32" s="142" t="str">
        <f t="shared" si="2"/>
        <v/>
      </c>
      <c r="N32" s="119"/>
      <c r="O32" s="199"/>
    </row>
    <row r="33" spans="1:15">
      <c r="A33" s="96">
        <v>27</v>
      </c>
      <c r="B33" s="120" t="str">
        <f>IF(D33="","",基本情報!$C$8)</f>
        <v/>
      </c>
      <c r="C33" s="120"/>
      <c r="D33" s="120"/>
      <c r="E33" s="120" t="str">
        <f t="shared" si="3"/>
        <v/>
      </c>
      <c r="F33" s="120"/>
      <c r="G33" s="120"/>
      <c r="H33" s="120">
        <v>1</v>
      </c>
      <c r="I33" s="120"/>
      <c r="J33" s="120"/>
      <c r="K33" s="120"/>
      <c r="L33" s="120" t="str">
        <f>基本情報!$C$4</f>
        <v>島根</v>
      </c>
      <c r="M33" s="146" t="str">
        <f t="shared" si="2"/>
        <v/>
      </c>
      <c r="N33" s="120"/>
      <c r="O33" s="198"/>
    </row>
    <row r="34" spans="1:15">
      <c r="A34" s="97">
        <v>28</v>
      </c>
      <c r="B34" s="119" t="str">
        <f>IF(D34="","",基本情報!$C$8)</f>
        <v/>
      </c>
      <c r="C34" s="119"/>
      <c r="D34" s="119"/>
      <c r="E34" s="119" t="str">
        <f t="shared" si="3"/>
        <v/>
      </c>
      <c r="F34" s="119"/>
      <c r="G34" s="119"/>
      <c r="H34" s="119">
        <v>1</v>
      </c>
      <c r="I34" s="119"/>
      <c r="J34" s="119"/>
      <c r="K34" s="119"/>
      <c r="L34" s="119" t="str">
        <f>基本情報!$C$4</f>
        <v>島根</v>
      </c>
      <c r="M34" s="142" t="str">
        <f t="shared" si="2"/>
        <v/>
      </c>
      <c r="N34" s="119"/>
      <c r="O34" s="199"/>
    </row>
    <row r="35" spans="1:15">
      <c r="A35" s="96">
        <v>29</v>
      </c>
      <c r="B35" s="120" t="str">
        <f>IF(D35="","",基本情報!$C$8)</f>
        <v/>
      </c>
      <c r="C35" s="120"/>
      <c r="D35" s="120"/>
      <c r="E35" s="120" t="str">
        <f t="shared" si="3"/>
        <v/>
      </c>
      <c r="F35" s="120"/>
      <c r="G35" s="120"/>
      <c r="H35" s="120">
        <v>1</v>
      </c>
      <c r="I35" s="120"/>
      <c r="J35" s="120"/>
      <c r="K35" s="120"/>
      <c r="L35" s="120" t="str">
        <f>基本情報!$C$4</f>
        <v>島根</v>
      </c>
      <c r="M35" s="146" t="str">
        <f t="shared" si="2"/>
        <v/>
      </c>
      <c r="N35" s="120"/>
      <c r="O35" s="198"/>
    </row>
    <row r="36" spans="1:15">
      <c r="A36" s="97">
        <v>30</v>
      </c>
      <c r="B36" s="119" t="str">
        <f>IF(D36="","",基本情報!$C$8)</f>
        <v/>
      </c>
      <c r="C36" s="119"/>
      <c r="D36" s="119"/>
      <c r="E36" s="119" t="str">
        <f t="shared" si="3"/>
        <v/>
      </c>
      <c r="F36" s="119"/>
      <c r="G36" s="119"/>
      <c r="H36" s="119">
        <v>1</v>
      </c>
      <c r="I36" s="119"/>
      <c r="J36" s="119"/>
      <c r="K36" s="119"/>
      <c r="L36" s="119" t="str">
        <f>基本情報!$C$4</f>
        <v>島根</v>
      </c>
      <c r="M36" s="142" t="str">
        <f t="shared" si="2"/>
        <v/>
      </c>
      <c r="N36" s="119"/>
      <c r="O36" s="199"/>
    </row>
    <row r="37" spans="1:15">
      <c r="A37" s="96">
        <v>31</v>
      </c>
      <c r="B37" s="120" t="str">
        <f>IF(D37="","",基本情報!$C$8)</f>
        <v/>
      </c>
      <c r="C37" s="120"/>
      <c r="D37" s="120"/>
      <c r="E37" s="120" t="str">
        <f t="shared" si="3"/>
        <v/>
      </c>
      <c r="F37" s="120"/>
      <c r="G37" s="120"/>
      <c r="H37" s="120">
        <v>1</v>
      </c>
      <c r="I37" s="120"/>
      <c r="J37" s="120"/>
      <c r="K37" s="120"/>
      <c r="L37" s="120" t="str">
        <f>基本情報!$C$4</f>
        <v>島根</v>
      </c>
      <c r="M37" s="146" t="str">
        <f t="shared" si="2"/>
        <v/>
      </c>
      <c r="N37" s="120"/>
      <c r="O37" s="198"/>
    </row>
    <row r="38" spans="1:15">
      <c r="A38" s="97">
        <v>32</v>
      </c>
      <c r="B38" s="119" t="str">
        <f>IF(D38="","",基本情報!$C$8)</f>
        <v/>
      </c>
      <c r="C38" s="119"/>
      <c r="D38" s="119"/>
      <c r="E38" s="119" t="str">
        <f t="shared" si="3"/>
        <v/>
      </c>
      <c r="F38" s="119"/>
      <c r="G38" s="119"/>
      <c r="H38" s="119">
        <v>1</v>
      </c>
      <c r="I38" s="119"/>
      <c r="J38" s="119"/>
      <c r="K38" s="119"/>
      <c r="L38" s="119" t="str">
        <f>基本情報!$C$4</f>
        <v>島根</v>
      </c>
      <c r="M38" s="142" t="str">
        <f t="shared" si="2"/>
        <v/>
      </c>
      <c r="N38" s="119"/>
      <c r="O38" s="199"/>
    </row>
    <row r="39" spans="1:15">
      <c r="A39" s="96">
        <v>33</v>
      </c>
      <c r="B39" s="120" t="str">
        <f>IF(D39="","",基本情報!$C$8)</f>
        <v/>
      </c>
      <c r="C39" s="120"/>
      <c r="D39" s="120"/>
      <c r="E39" s="120" t="str">
        <f t="shared" si="3"/>
        <v/>
      </c>
      <c r="F39" s="120"/>
      <c r="G39" s="120"/>
      <c r="H39" s="120">
        <v>1</v>
      </c>
      <c r="I39" s="120"/>
      <c r="J39" s="120"/>
      <c r="K39" s="120"/>
      <c r="L39" s="120" t="str">
        <f>基本情報!$C$4</f>
        <v>島根</v>
      </c>
      <c r="M39" s="146" t="str">
        <f t="shared" si="2"/>
        <v/>
      </c>
      <c r="N39" s="120"/>
      <c r="O39" s="198"/>
    </row>
    <row r="40" spans="1:15">
      <c r="A40" s="97">
        <v>34</v>
      </c>
      <c r="B40" s="119" t="str">
        <f>IF(D40="","",基本情報!$C$8)</f>
        <v/>
      </c>
      <c r="C40" s="119"/>
      <c r="D40" s="119"/>
      <c r="E40" s="119" t="str">
        <f t="shared" si="3"/>
        <v/>
      </c>
      <c r="F40" s="119"/>
      <c r="G40" s="119"/>
      <c r="H40" s="119">
        <v>1</v>
      </c>
      <c r="I40" s="119"/>
      <c r="J40" s="119"/>
      <c r="K40" s="119"/>
      <c r="L40" s="119" t="str">
        <f>基本情報!$C$4</f>
        <v>島根</v>
      </c>
      <c r="M40" s="142" t="str">
        <f t="shared" si="2"/>
        <v/>
      </c>
      <c r="N40" s="119"/>
      <c r="O40" s="199"/>
    </row>
    <row r="41" spans="1:15">
      <c r="A41" s="96">
        <v>35</v>
      </c>
      <c r="B41" s="120" t="str">
        <f>IF(D41="","",基本情報!$C$8)</f>
        <v/>
      </c>
      <c r="C41" s="120"/>
      <c r="D41" s="120"/>
      <c r="E41" s="120" t="str">
        <f t="shared" si="3"/>
        <v/>
      </c>
      <c r="F41" s="120"/>
      <c r="G41" s="120"/>
      <c r="H41" s="120">
        <v>1</v>
      </c>
      <c r="I41" s="120"/>
      <c r="J41" s="120"/>
      <c r="K41" s="120"/>
      <c r="L41" s="120" t="str">
        <f>基本情報!$C$4</f>
        <v>島根</v>
      </c>
      <c r="M41" s="146" t="str">
        <f t="shared" si="2"/>
        <v/>
      </c>
      <c r="N41" s="120"/>
      <c r="O41" s="198"/>
    </row>
    <row r="42" spans="1:15">
      <c r="A42" s="97">
        <v>36</v>
      </c>
      <c r="B42" s="119" t="str">
        <f>IF(D42="","",基本情報!$C$8)</f>
        <v/>
      </c>
      <c r="C42" s="119"/>
      <c r="D42" s="119"/>
      <c r="E42" s="119" t="str">
        <f t="shared" si="3"/>
        <v/>
      </c>
      <c r="F42" s="119"/>
      <c r="G42" s="119"/>
      <c r="H42" s="119">
        <v>1</v>
      </c>
      <c r="I42" s="119"/>
      <c r="J42" s="119"/>
      <c r="K42" s="119"/>
      <c r="L42" s="119" t="str">
        <f>基本情報!$C$4</f>
        <v>島根</v>
      </c>
      <c r="M42" s="142" t="str">
        <f t="shared" si="2"/>
        <v/>
      </c>
      <c r="N42" s="119"/>
      <c r="O42" s="199"/>
    </row>
    <row r="43" spans="1:15">
      <c r="A43" s="96">
        <v>37</v>
      </c>
      <c r="B43" s="120" t="str">
        <f>IF(D43="","",基本情報!$C$8)</f>
        <v/>
      </c>
      <c r="C43" s="120"/>
      <c r="D43" s="120"/>
      <c r="E43" s="120" t="str">
        <f t="shared" si="3"/>
        <v/>
      </c>
      <c r="F43" s="120"/>
      <c r="G43" s="120"/>
      <c r="H43" s="120">
        <v>1</v>
      </c>
      <c r="I43" s="120"/>
      <c r="J43" s="120"/>
      <c r="K43" s="120"/>
      <c r="L43" s="120" t="str">
        <f>基本情報!$C$4</f>
        <v>島根</v>
      </c>
      <c r="M43" s="146" t="str">
        <f t="shared" si="2"/>
        <v/>
      </c>
      <c r="N43" s="120"/>
      <c r="O43" s="198"/>
    </row>
    <row r="44" spans="1:15">
      <c r="A44" s="97">
        <v>38</v>
      </c>
      <c r="B44" s="119" t="str">
        <f>IF(D44="","",基本情報!$C$8)</f>
        <v/>
      </c>
      <c r="C44" s="119"/>
      <c r="D44" s="119"/>
      <c r="E44" s="119" t="str">
        <f t="shared" si="3"/>
        <v/>
      </c>
      <c r="F44" s="119"/>
      <c r="G44" s="119"/>
      <c r="H44" s="119">
        <v>1</v>
      </c>
      <c r="I44" s="119"/>
      <c r="J44" s="119"/>
      <c r="K44" s="119"/>
      <c r="L44" s="119" t="str">
        <f>基本情報!$C$4</f>
        <v>島根</v>
      </c>
      <c r="M44" s="142" t="str">
        <f t="shared" si="2"/>
        <v/>
      </c>
      <c r="N44" s="119"/>
      <c r="O44" s="199"/>
    </row>
    <row r="45" spans="1:15">
      <c r="A45" s="96">
        <v>39</v>
      </c>
      <c r="B45" s="120" t="str">
        <f>IF(D45="","",基本情報!$C$8)</f>
        <v/>
      </c>
      <c r="C45" s="120"/>
      <c r="D45" s="120"/>
      <c r="E45" s="120" t="str">
        <f t="shared" si="3"/>
        <v/>
      </c>
      <c r="F45" s="120"/>
      <c r="G45" s="120"/>
      <c r="H45" s="120">
        <v>1</v>
      </c>
      <c r="I45" s="120"/>
      <c r="J45" s="120"/>
      <c r="K45" s="120"/>
      <c r="L45" s="120" t="str">
        <f>基本情報!$C$4</f>
        <v>島根</v>
      </c>
      <c r="M45" s="146" t="str">
        <f t="shared" si="2"/>
        <v/>
      </c>
      <c r="N45" s="120"/>
      <c r="O45" s="198"/>
    </row>
    <row r="46" spans="1:15">
      <c r="A46" s="97">
        <v>40</v>
      </c>
      <c r="B46" s="119" t="str">
        <f>IF(D46="","",基本情報!$C$8)</f>
        <v/>
      </c>
      <c r="C46" s="119"/>
      <c r="D46" s="119"/>
      <c r="E46" s="119" t="str">
        <f t="shared" si="3"/>
        <v/>
      </c>
      <c r="F46" s="119"/>
      <c r="G46" s="119"/>
      <c r="H46" s="119">
        <v>1</v>
      </c>
      <c r="I46" s="119"/>
      <c r="J46" s="119"/>
      <c r="K46" s="119"/>
      <c r="L46" s="119" t="str">
        <f>基本情報!$C$4</f>
        <v>島根</v>
      </c>
      <c r="M46" s="142" t="str">
        <f t="shared" si="2"/>
        <v/>
      </c>
      <c r="N46" s="119"/>
      <c r="O46" s="199"/>
    </row>
    <row r="47" spans="1:15">
      <c r="A47" s="96">
        <v>41</v>
      </c>
      <c r="B47" s="120" t="str">
        <f>IF(D47="","",基本情報!$C$8)</f>
        <v/>
      </c>
      <c r="C47" s="120"/>
      <c r="D47" s="120"/>
      <c r="E47" s="120" t="str">
        <f t="shared" si="3"/>
        <v/>
      </c>
      <c r="F47" s="120"/>
      <c r="G47" s="120"/>
      <c r="H47" s="120">
        <v>1</v>
      </c>
      <c r="I47" s="120"/>
      <c r="J47" s="120"/>
      <c r="K47" s="120"/>
      <c r="L47" s="120" t="str">
        <f>基本情報!$C$4</f>
        <v>島根</v>
      </c>
      <c r="M47" s="146" t="str">
        <f t="shared" si="2"/>
        <v/>
      </c>
      <c r="N47" s="120"/>
      <c r="O47" s="198"/>
    </row>
    <row r="48" spans="1:15">
      <c r="A48" s="97">
        <v>42</v>
      </c>
      <c r="B48" s="119" t="str">
        <f>IF(D48="","",基本情報!$C$8)</f>
        <v/>
      </c>
      <c r="C48" s="119"/>
      <c r="D48" s="119"/>
      <c r="E48" s="119" t="str">
        <f t="shared" si="3"/>
        <v/>
      </c>
      <c r="F48" s="119"/>
      <c r="G48" s="119"/>
      <c r="H48" s="119">
        <v>1</v>
      </c>
      <c r="I48" s="119"/>
      <c r="J48" s="119"/>
      <c r="K48" s="119"/>
      <c r="L48" s="119" t="str">
        <f>基本情報!$C$4</f>
        <v>島根</v>
      </c>
      <c r="M48" s="142" t="str">
        <f t="shared" si="2"/>
        <v/>
      </c>
      <c r="N48" s="119"/>
      <c r="O48" s="199"/>
    </row>
    <row r="49" spans="1:15">
      <c r="A49" s="96">
        <v>43</v>
      </c>
      <c r="B49" s="120" t="str">
        <f>IF(D49="","",基本情報!$C$8)</f>
        <v/>
      </c>
      <c r="C49" s="120"/>
      <c r="D49" s="120"/>
      <c r="E49" s="120" t="str">
        <f t="shared" si="3"/>
        <v/>
      </c>
      <c r="F49" s="120"/>
      <c r="G49" s="120"/>
      <c r="H49" s="120">
        <v>1</v>
      </c>
      <c r="I49" s="120"/>
      <c r="J49" s="120"/>
      <c r="K49" s="120"/>
      <c r="L49" s="120" t="str">
        <f>基本情報!$C$4</f>
        <v>島根</v>
      </c>
      <c r="M49" s="146" t="str">
        <f t="shared" si="2"/>
        <v/>
      </c>
      <c r="N49" s="120"/>
      <c r="O49" s="198"/>
    </row>
    <row r="50" spans="1:15">
      <c r="A50" s="97">
        <v>44</v>
      </c>
      <c r="B50" s="119" t="str">
        <f>IF(D50="","",基本情報!$C$8)</f>
        <v/>
      </c>
      <c r="C50" s="119"/>
      <c r="D50" s="119"/>
      <c r="E50" s="119" t="str">
        <f t="shared" si="3"/>
        <v/>
      </c>
      <c r="F50" s="119"/>
      <c r="G50" s="119"/>
      <c r="H50" s="119">
        <v>1</v>
      </c>
      <c r="I50" s="119"/>
      <c r="J50" s="119"/>
      <c r="K50" s="119"/>
      <c r="L50" s="119" t="str">
        <f>基本情報!$C$4</f>
        <v>島根</v>
      </c>
      <c r="M50" s="142" t="str">
        <f t="shared" si="2"/>
        <v/>
      </c>
      <c r="N50" s="119"/>
      <c r="O50" s="199"/>
    </row>
    <row r="51" spans="1:15">
      <c r="A51" s="96">
        <v>45</v>
      </c>
      <c r="B51" s="120" t="str">
        <f>IF(D51="","",基本情報!$C$8)</f>
        <v/>
      </c>
      <c r="C51" s="120"/>
      <c r="D51" s="120"/>
      <c r="E51" s="120" t="str">
        <f t="shared" si="3"/>
        <v/>
      </c>
      <c r="F51" s="120"/>
      <c r="G51" s="120"/>
      <c r="H51" s="120">
        <v>1</v>
      </c>
      <c r="I51" s="120"/>
      <c r="J51" s="120"/>
      <c r="K51" s="120"/>
      <c r="L51" s="120" t="str">
        <f>基本情報!$C$4</f>
        <v>島根</v>
      </c>
      <c r="M51" s="146" t="str">
        <f t="shared" si="2"/>
        <v/>
      </c>
      <c r="N51" s="120"/>
      <c r="O51" s="198"/>
    </row>
    <row r="52" spans="1:15">
      <c r="A52" s="97">
        <v>46</v>
      </c>
      <c r="B52" s="119" t="str">
        <f>IF(D52="","",基本情報!$C$8)</f>
        <v/>
      </c>
      <c r="C52" s="119"/>
      <c r="D52" s="119"/>
      <c r="E52" s="119" t="str">
        <f t="shared" si="3"/>
        <v/>
      </c>
      <c r="F52" s="119"/>
      <c r="G52" s="119"/>
      <c r="H52" s="119">
        <v>1</v>
      </c>
      <c r="I52" s="119"/>
      <c r="J52" s="119"/>
      <c r="K52" s="119"/>
      <c r="L52" s="119" t="str">
        <f>基本情報!$C$4</f>
        <v>島根</v>
      </c>
      <c r="M52" s="142" t="str">
        <f t="shared" si="2"/>
        <v/>
      </c>
      <c r="N52" s="119"/>
      <c r="O52" s="199"/>
    </row>
    <row r="53" spans="1:15">
      <c r="A53" s="96">
        <v>47</v>
      </c>
      <c r="B53" s="120" t="str">
        <f>IF(D53="","",基本情報!$C$8)</f>
        <v/>
      </c>
      <c r="C53" s="120"/>
      <c r="D53" s="120"/>
      <c r="E53" s="120" t="str">
        <f t="shared" si="3"/>
        <v/>
      </c>
      <c r="F53" s="120"/>
      <c r="G53" s="120"/>
      <c r="H53" s="120">
        <v>1</v>
      </c>
      <c r="I53" s="120"/>
      <c r="J53" s="120"/>
      <c r="K53" s="120"/>
      <c r="L53" s="120" t="str">
        <f>基本情報!$C$4</f>
        <v>島根</v>
      </c>
      <c r="M53" s="146" t="str">
        <f t="shared" si="2"/>
        <v/>
      </c>
      <c r="N53" s="120"/>
      <c r="O53" s="198"/>
    </row>
    <row r="54" spans="1:15">
      <c r="A54" s="97">
        <v>48</v>
      </c>
      <c r="B54" s="119" t="str">
        <f>IF(D54="","",基本情報!$C$8)</f>
        <v/>
      </c>
      <c r="C54" s="119"/>
      <c r="D54" s="119"/>
      <c r="E54" s="119" t="str">
        <f t="shared" si="3"/>
        <v/>
      </c>
      <c r="F54" s="119"/>
      <c r="G54" s="119"/>
      <c r="H54" s="119">
        <v>1</v>
      </c>
      <c r="I54" s="119"/>
      <c r="J54" s="119"/>
      <c r="K54" s="119"/>
      <c r="L54" s="119" t="str">
        <f>基本情報!$C$4</f>
        <v>島根</v>
      </c>
      <c r="M54" s="142" t="str">
        <f t="shared" si="2"/>
        <v/>
      </c>
      <c r="N54" s="119"/>
      <c r="O54" s="199"/>
    </row>
    <row r="55" spans="1:15">
      <c r="A55" s="96">
        <v>49</v>
      </c>
      <c r="B55" s="120" t="str">
        <f>IF(D55="","",基本情報!$C$8)</f>
        <v/>
      </c>
      <c r="C55" s="120"/>
      <c r="D55" s="120"/>
      <c r="E55" s="120" t="str">
        <f t="shared" si="3"/>
        <v/>
      </c>
      <c r="F55" s="120"/>
      <c r="G55" s="120"/>
      <c r="H55" s="120">
        <v>1</v>
      </c>
      <c r="I55" s="120"/>
      <c r="J55" s="120"/>
      <c r="K55" s="120"/>
      <c r="L55" s="120" t="str">
        <f>基本情報!$C$4</f>
        <v>島根</v>
      </c>
      <c r="M55" s="146" t="str">
        <f t="shared" si="2"/>
        <v/>
      </c>
      <c r="N55" s="120"/>
      <c r="O55" s="198"/>
    </row>
    <row r="56" spans="1:15">
      <c r="A56" s="97">
        <v>50</v>
      </c>
      <c r="B56" s="119" t="str">
        <f>IF(D56="","",基本情報!$C$8)</f>
        <v/>
      </c>
      <c r="C56" s="119"/>
      <c r="D56" s="119"/>
      <c r="E56" s="119" t="str">
        <f t="shared" si="3"/>
        <v/>
      </c>
      <c r="F56" s="119"/>
      <c r="G56" s="119"/>
      <c r="H56" s="119">
        <v>1</v>
      </c>
      <c r="I56" s="119"/>
      <c r="J56" s="119"/>
      <c r="K56" s="119"/>
      <c r="L56" s="119" t="str">
        <f>基本情報!$C$4</f>
        <v>島根</v>
      </c>
      <c r="M56" s="142" t="str">
        <f t="shared" si="2"/>
        <v/>
      </c>
      <c r="N56" s="119"/>
      <c r="O56" s="199"/>
    </row>
    <row r="57" spans="1:15">
      <c r="A57" s="100">
        <v>51</v>
      </c>
      <c r="B57" s="95" t="str">
        <f>IF(D57="","",基本情報!$C$8)</f>
        <v/>
      </c>
      <c r="C57" s="118"/>
      <c r="D57" s="118"/>
      <c r="E57" s="118" t="str">
        <f t="shared" si="3"/>
        <v/>
      </c>
      <c r="F57" s="118"/>
      <c r="G57" s="118"/>
      <c r="H57" s="118">
        <v>1</v>
      </c>
      <c r="I57" s="118"/>
      <c r="J57" s="118"/>
      <c r="K57" s="118"/>
      <c r="L57" s="118" t="str">
        <f>基本情報!$C$4</f>
        <v>島根</v>
      </c>
      <c r="M57" s="138" t="str">
        <f t="shared" si="2"/>
        <v/>
      </c>
      <c r="N57" s="118"/>
      <c r="O57" s="198"/>
    </row>
    <row r="58" spans="1:15">
      <c r="A58" s="97">
        <v>52</v>
      </c>
      <c r="B58" s="91" t="str">
        <f>IF(D58="","",基本情報!$C$8)</f>
        <v/>
      </c>
      <c r="C58" s="119"/>
      <c r="D58" s="119"/>
      <c r="E58" s="119" t="str">
        <f t="shared" si="3"/>
        <v/>
      </c>
      <c r="F58" s="119"/>
      <c r="G58" s="119"/>
      <c r="H58" s="119">
        <v>1</v>
      </c>
      <c r="I58" s="119"/>
      <c r="J58" s="119"/>
      <c r="K58" s="119"/>
      <c r="L58" s="119" t="str">
        <f>基本情報!$C$4</f>
        <v>島根</v>
      </c>
      <c r="M58" s="142" t="str">
        <f t="shared" si="2"/>
        <v/>
      </c>
      <c r="N58" s="119"/>
      <c r="O58" s="199"/>
    </row>
    <row r="59" spans="1:15">
      <c r="A59" s="96">
        <v>53</v>
      </c>
      <c r="B59" s="90" t="str">
        <f>IF(D59="","",基本情報!$C$8)</f>
        <v/>
      </c>
      <c r="C59" s="120"/>
      <c r="D59" s="120"/>
      <c r="E59" s="120" t="str">
        <f t="shared" si="3"/>
        <v/>
      </c>
      <c r="F59" s="120"/>
      <c r="G59" s="120"/>
      <c r="H59" s="120">
        <v>1</v>
      </c>
      <c r="I59" s="120"/>
      <c r="J59" s="120"/>
      <c r="K59" s="120"/>
      <c r="L59" s="120" t="str">
        <f>基本情報!$C$4</f>
        <v>島根</v>
      </c>
      <c r="M59" s="146" t="str">
        <f t="shared" si="2"/>
        <v/>
      </c>
      <c r="N59" s="120"/>
      <c r="O59" s="205"/>
    </row>
    <row r="60" spans="1:15">
      <c r="A60" s="97">
        <v>54</v>
      </c>
      <c r="B60" s="91" t="str">
        <f>IF(D60="","",基本情報!$C$8)</f>
        <v/>
      </c>
      <c r="C60" s="119"/>
      <c r="D60" s="119"/>
      <c r="E60" s="119" t="str">
        <f t="shared" si="3"/>
        <v/>
      </c>
      <c r="F60" s="119"/>
      <c r="G60" s="119"/>
      <c r="H60" s="119">
        <v>1</v>
      </c>
      <c r="I60" s="119"/>
      <c r="J60" s="119"/>
      <c r="K60" s="119"/>
      <c r="L60" s="119" t="str">
        <f>基本情報!$C$4</f>
        <v>島根</v>
      </c>
      <c r="M60" s="142" t="str">
        <f t="shared" si="2"/>
        <v/>
      </c>
      <c r="N60" s="119"/>
      <c r="O60" s="199"/>
    </row>
    <row r="61" spans="1:15">
      <c r="A61" s="96">
        <v>55</v>
      </c>
      <c r="B61" s="90" t="str">
        <f>IF(D61="","",基本情報!$C$8)</f>
        <v/>
      </c>
      <c r="C61" s="120"/>
      <c r="D61" s="120"/>
      <c r="E61" s="120" t="str">
        <f t="shared" si="3"/>
        <v/>
      </c>
      <c r="F61" s="120"/>
      <c r="G61" s="120"/>
      <c r="H61" s="120">
        <v>1</v>
      </c>
      <c r="I61" s="120"/>
      <c r="J61" s="120"/>
      <c r="K61" s="120"/>
      <c r="L61" s="120" t="str">
        <f>基本情報!$C$4</f>
        <v>島根</v>
      </c>
      <c r="M61" s="146" t="str">
        <f t="shared" si="2"/>
        <v/>
      </c>
      <c r="N61" s="120"/>
      <c r="O61" s="205"/>
    </row>
    <row r="62" spans="1:15">
      <c r="A62" s="97">
        <v>56</v>
      </c>
      <c r="B62" s="91" t="str">
        <f>IF(D62="","",基本情報!$C$8)</f>
        <v/>
      </c>
      <c r="C62" s="119"/>
      <c r="D62" s="119"/>
      <c r="E62" s="119" t="str">
        <f t="shared" si="3"/>
        <v/>
      </c>
      <c r="F62" s="119"/>
      <c r="G62" s="119"/>
      <c r="H62" s="119">
        <v>1</v>
      </c>
      <c r="I62" s="119"/>
      <c r="J62" s="119"/>
      <c r="K62" s="119"/>
      <c r="L62" s="119" t="str">
        <f>基本情報!$C$4</f>
        <v>島根</v>
      </c>
      <c r="M62" s="142" t="str">
        <f t="shared" si="2"/>
        <v/>
      </c>
      <c r="N62" s="119"/>
      <c r="O62" s="199"/>
    </row>
    <row r="63" spans="1:15">
      <c r="A63" s="96">
        <v>57</v>
      </c>
      <c r="B63" s="90" t="str">
        <f>IF(D63="","",基本情報!$C$8)</f>
        <v/>
      </c>
      <c r="C63" s="120"/>
      <c r="D63" s="120"/>
      <c r="E63" s="120" t="str">
        <f t="shared" si="3"/>
        <v/>
      </c>
      <c r="F63" s="120"/>
      <c r="G63" s="120"/>
      <c r="H63" s="120">
        <v>1</v>
      </c>
      <c r="I63" s="120"/>
      <c r="J63" s="120"/>
      <c r="K63" s="120"/>
      <c r="L63" s="120" t="str">
        <f>基本情報!$C$4</f>
        <v>島根</v>
      </c>
      <c r="M63" s="146" t="str">
        <f t="shared" si="2"/>
        <v/>
      </c>
      <c r="N63" s="120"/>
      <c r="O63" s="205"/>
    </row>
    <row r="64" spans="1:15">
      <c r="A64" s="97">
        <v>58</v>
      </c>
      <c r="B64" s="91" t="str">
        <f>IF(D64="","",基本情報!$C$8)</f>
        <v/>
      </c>
      <c r="C64" s="119"/>
      <c r="D64" s="119"/>
      <c r="E64" s="119" t="str">
        <f t="shared" si="3"/>
        <v/>
      </c>
      <c r="F64" s="119"/>
      <c r="G64" s="119"/>
      <c r="H64" s="119">
        <v>1</v>
      </c>
      <c r="I64" s="119"/>
      <c r="J64" s="119"/>
      <c r="K64" s="119"/>
      <c r="L64" s="119" t="str">
        <f>基本情報!$C$4</f>
        <v>島根</v>
      </c>
      <c r="M64" s="142" t="str">
        <f t="shared" si="2"/>
        <v/>
      </c>
      <c r="N64" s="119"/>
      <c r="O64" s="199"/>
    </row>
    <row r="65" spans="1:16">
      <c r="A65" s="96">
        <v>59</v>
      </c>
      <c r="B65" s="90" t="str">
        <f>IF(D65="","",基本情報!$C$8)</f>
        <v/>
      </c>
      <c r="C65" s="120"/>
      <c r="D65" s="120"/>
      <c r="E65" s="120" t="str">
        <f t="shared" si="3"/>
        <v/>
      </c>
      <c r="F65" s="120"/>
      <c r="G65" s="120"/>
      <c r="H65" s="120">
        <v>1</v>
      </c>
      <c r="I65" s="120"/>
      <c r="J65" s="120"/>
      <c r="K65" s="120"/>
      <c r="L65" s="120" t="str">
        <f>基本情報!$C$4</f>
        <v>島根</v>
      </c>
      <c r="M65" s="146" t="str">
        <f t="shared" si="2"/>
        <v/>
      </c>
      <c r="N65" s="120"/>
      <c r="O65" s="205"/>
    </row>
    <row r="66" spans="1:16">
      <c r="A66" s="97">
        <v>60</v>
      </c>
      <c r="B66" s="91" t="str">
        <f>IF(D66="","",基本情報!$C$8)</f>
        <v/>
      </c>
      <c r="C66" s="119"/>
      <c r="D66" s="119"/>
      <c r="E66" s="119" t="str">
        <f t="shared" si="3"/>
        <v/>
      </c>
      <c r="F66" s="119"/>
      <c r="G66" s="119"/>
      <c r="H66" s="119">
        <v>1</v>
      </c>
      <c r="I66" s="119"/>
      <c r="J66" s="119"/>
      <c r="K66" s="119"/>
      <c r="L66" s="119" t="str">
        <f>基本情報!$C$4</f>
        <v>島根</v>
      </c>
      <c r="M66" s="142" t="str">
        <f t="shared" si="2"/>
        <v/>
      </c>
      <c r="N66" s="119"/>
      <c r="O66" s="199"/>
    </row>
    <row r="67" spans="1:16">
      <c r="A67" s="96">
        <v>61</v>
      </c>
      <c r="B67" s="90" t="str">
        <f>IF(D67="","",基本情報!$C$8)</f>
        <v/>
      </c>
      <c r="C67" s="120"/>
      <c r="D67" s="120"/>
      <c r="E67" s="120" t="str">
        <f t="shared" si="3"/>
        <v/>
      </c>
      <c r="F67" s="120"/>
      <c r="G67" s="120"/>
      <c r="H67" s="120">
        <v>1</v>
      </c>
      <c r="I67" s="120"/>
      <c r="J67" s="120"/>
      <c r="K67" s="120"/>
      <c r="L67" s="120" t="str">
        <f>基本情報!$C$4</f>
        <v>島根</v>
      </c>
      <c r="M67" s="146" t="str">
        <f t="shared" si="2"/>
        <v/>
      </c>
      <c r="N67" s="120"/>
      <c r="O67" s="205"/>
    </row>
    <row r="68" spans="1:16">
      <c r="A68" s="97">
        <v>62</v>
      </c>
      <c r="B68" s="91" t="str">
        <f>IF(D68="","",基本情報!$C$8)</f>
        <v/>
      </c>
      <c r="C68" s="119"/>
      <c r="D68" s="119"/>
      <c r="E68" s="119" t="str">
        <f t="shared" si="3"/>
        <v/>
      </c>
      <c r="F68" s="119"/>
      <c r="G68" s="119"/>
      <c r="H68" s="119">
        <v>1</v>
      </c>
      <c r="I68" s="119"/>
      <c r="J68" s="119"/>
      <c r="K68" s="119"/>
      <c r="L68" s="119" t="str">
        <f>基本情報!$C$4</f>
        <v>島根</v>
      </c>
      <c r="M68" s="142" t="str">
        <f t="shared" si="2"/>
        <v/>
      </c>
      <c r="N68" s="119"/>
      <c r="O68" s="199"/>
    </row>
    <row r="69" spans="1:16">
      <c r="A69" s="96">
        <v>63</v>
      </c>
      <c r="B69" s="90" t="str">
        <f>IF(D69="","",基本情報!$C$8)</f>
        <v/>
      </c>
      <c r="C69" s="120"/>
      <c r="D69" s="120"/>
      <c r="E69" s="120" t="str">
        <f t="shared" si="3"/>
        <v/>
      </c>
      <c r="F69" s="120"/>
      <c r="G69" s="120"/>
      <c r="H69" s="120">
        <v>1</v>
      </c>
      <c r="I69" s="120"/>
      <c r="J69" s="120"/>
      <c r="K69" s="120"/>
      <c r="L69" s="120" t="str">
        <f>基本情報!$C$4</f>
        <v>島根</v>
      </c>
      <c r="M69" s="146" t="str">
        <f t="shared" si="2"/>
        <v/>
      </c>
      <c r="N69" s="120"/>
      <c r="O69" s="205"/>
    </row>
    <row r="70" spans="1:16">
      <c r="A70" s="97">
        <v>64</v>
      </c>
      <c r="B70" s="91" t="str">
        <f>IF(D70="","",基本情報!$C$8)</f>
        <v/>
      </c>
      <c r="C70" s="119"/>
      <c r="D70" s="119"/>
      <c r="E70" s="119" t="str">
        <f t="shared" si="3"/>
        <v/>
      </c>
      <c r="F70" s="119"/>
      <c r="G70" s="119"/>
      <c r="H70" s="119">
        <v>1</v>
      </c>
      <c r="I70" s="119"/>
      <c r="J70" s="119"/>
      <c r="K70" s="119"/>
      <c r="L70" s="119" t="str">
        <f>基本情報!$C$4</f>
        <v>島根</v>
      </c>
      <c r="M70" s="142" t="str">
        <f t="shared" si="2"/>
        <v/>
      </c>
      <c r="N70" s="119"/>
      <c r="O70" s="199"/>
    </row>
    <row r="71" spans="1:16">
      <c r="A71" s="96">
        <v>65</v>
      </c>
      <c r="B71" s="90" t="str">
        <f>IF(D71="","",基本情報!$C$8)</f>
        <v/>
      </c>
      <c r="C71" s="120"/>
      <c r="D71" s="120"/>
      <c r="E71" s="120" t="str">
        <f t="shared" si="3"/>
        <v/>
      </c>
      <c r="F71" s="120"/>
      <c r="G71" s="120"/>
      <c r="H71" s="120">
        <v>1</v>
      </c>
      <c r="I71" s="120"/>
      <c r="J71" s="120"/>
      <c r="K71" s="120"/>
      <c r="L71" s="120" t="str">
        <f>基本情報!$C$4</f>
        <v>島根</v>
      </c>
      <c r="M71" s="146" t="str">
        <f t="shared" si="2"/>
        <v/>
      </c>
      <c r="N71" s="120"/>
      <c r="O71" s="205"/>
    </row>
    <row r="72" spans="1:16">
      <c r="A72" s="97">
        <v>66</v>
      </c>
      <c r="B72" s="91" t="str">
        <f>IF(D72="","",基本情報!$C$8)</f>
        <v/>
      </c>
      <c r="C72" s="119"/>
      <c r="D72" s="119"/>
      <c r="E72" s="119" t="str">
        <f>IF(D72="","",ASC(PHONETIC(D72)))</f>
        <v/>
      </c>
      <c r="F72" s="119"/>
      <c r="G72" s="119"/>
      <c r="H72" s="119">
        <v>1</v>
      </c>
      <c r="I72" s="119"/>
      <c r="J72" s="119"/>
      <c r="K72" s="119"/>
      <c r="L72" s="119" t="str">
        <f>基本情報!$C$4</f>
        <v>島根</v>
      </c>
      <c r="M72" s="142" t="str">
        <f t="shared" ref="M72:M76" si="4">IF(N72="","",VLOOKUP(N72,$S$7:$U$28,3,0))</f>
        <v/>
      </c>
      <c r="N72" s="119"/>
      <c r="O72" s="199"/>
    </row>
    <row r="73" spans="1:16">
      <c r="A73" s="96">
        <v>67</v>
      </c>
      <c r="B73" s="90" t="str">
        <f>IF(D73="","",基本情報!$C$8)</f>
        <v/>
      </c>
      <c r="C73" s="120"/>
      <c r="D73" s="120"/>
      <c r="E73" s="120" t="str">
        <f>IF(D73="","",ASC(PHONETIC(D73)))</f>
        <v/>
      </c>
      <c r="F73" s="120"/>
      <c r="G73" s="120"/>
      <c r="H73" s="120">
        <v>1</v>
      </c>
      <c r="I73" s="120"/>
      <c r="J73" s="120"/>
      <c r="K73" s="120"/>
      <c r="L73" s="120" t="str">
        <f>基本情報!$C$4</f>
        <v>島根</v>
      </c>
      <c r="M73" s="146" t="str">
        <f t="shared" si="4"/>
        <v/>
      </c>
      <c r="N73" s="120"/>
      <c r="O73" s="205"/>
    </row>
    <row r="74" spans="1:16">
      <c r="A74" s="97">
        <v>68</v>
      </c>
      <c r="B74" s="91" t="str">
        <f>IF(D74="","",基本情報!$C$8)</f>
        <v/>
      </c>
      <c r="C74" s="119"/>
      <c r="D74" s="119"/>
      <c r="E74" s="119" t="str">
        <f>IF(D74="","",ASC(PHONETIC(D74)))</f>
        <v/>
      </c>
      <c r="F74" s="119"/>
      <c r="G74" s="119"/>
      <c r="H74" s="119">
        <v>1</v>
      </c>
      <c r="I74" s="119"/>
      <c r="J74" s="119"/>
      <c r="K74" s="119"/>
      <c r="L74" s="119" t="str">
        <f>基本情報!$C$4</f>
        <v>島根</v>
      </c>
      <c r="M74" s="142" t="str">
        <f t="shared" si="4"/>
        <v/>
      </c>
      <c r="N74" s="119"/>
      <c r="O74" s="199"/>
    </row>
    <row r="75" spans="1:16">
      <c r="A75" s="96">
        <v>69</v>
      </c>
      <c r="B75" s="90" t="str">
        <f>IF(D75="","",基本情報!$C$8)</f>
        <v/>
      </c>
      <c r="C75" s="120"/>
      <c r="D75" s="120"/>
      <c r="E75" s="120" t="str">
        <f>IF(D75="","",ASC(PHONETIC(D75)))</f>
        <v/>
      </c>
      <c r="F75" s="120"/>
      <c r="G75" s="120"/>
      <c r="H75" s="120">
        <v>1</v>
      </c>
      <c r="I75" s="120"/>
      <c r="J75" s="120"/>
      <c r="K75" s="120"/>
      <c r="L75" s="120" t="str">
        <f>基本情報!$C$4</f>
        <v>島根</v>
      </c>
      <c r="M75" s="146" t="str">
        <f t="shared" si="4"/>
        <v/>
      </c>
      <c r="N75" s="120"/>
      <c r="O75" s="205"/>
    </row>
    <row r="76" spans="1:16" ht="15" thickBot="1">
      <c r="A76" s="98">
        <v>70</v>
      </c>
      <c r="B76" s="99" t="str">
        <f>IF(D76="","",基本情報!$C$8)</f>
        <v/>
      </c>
      <c r="C76" s="121"/>
      <c r="D76" s="121"/>
      <c r="E76" s="121" t="str">
        <f>IF(D76="","",ASC(PHONETIC(D76)))</f>
        <v/>
      </c>
      <c r="F76" s="121"/>
      <c r="G76" s="121"/>
      <c r="H76" s="121">
        <v>1</v>
      </c>
      <c r="I76" s="121"/>
      <c r="J76" s="121"/>
      <c r="K76" s="121"/>
      <c r="L76" s="121" t="str">
        <f>基本情報!$C$4</f>
        <v>島根</v>
      </c>
      <c r="M76" s="204" t="str">
        <f t="shared" si="4"/>
        <v/>
      </c>
      <c r="N76" s="121"/>
      <c r="O76" s="206"/>
    </row>
    <row r="77" spans="1:16">
      <c r="N77" s="151">
        <f>COUNTA(N7:N76)</f>
        <v>0</v>
      </c>
      <c r="O77" s="152"/>
    </row>
    <row r="78" spans="1:16">
      <c r="O78" s="152"/>
    </row>
    <row r="79" spans="1:16">
      <c r="N79" s="151" t="s">
        <v>410</v>
      </c>
      <c r="O79" s="152"/>
      <c r="P79" t="e">
        <f>#REF!+#REF!</f>
        <v>#REF!</v>
      </c>
    </row>
    <row r="80" spans="1:16">
      <c r="O80" s="152"/>
    </row>
    <row r="153" spans="16:16">
      <c r="P153">
        <v>2</v>
      </c>
    </row>
    <row r="156" spans="16:16">
      <c r="P156">
        <v>2</v>
      </c>
    </row>
    <row r="237" spans="16:16">
      <c r="P237">
        <v>0</v>
      </c>
    </row>
    <row r="697" spans="16:16">
      <c r="P697">
        <v>0</v>
      </c>
    </row>
    <row r="744" spans="16:16">
      <c r="P744">
        <v>0</v>
      </c>
    </row>
    <row r="748" spans="16:16">
      <c r="P748">
        <v>0</v>
      </c>
    </row>
  </sheetData>
  <sheetProtection sheet="1" objects="1" scenarios="1"/>
  <phoneticPr fontId="1"/>
  <conditionalFormatting sqref="T7:T25">
    <cfRule type="cellIs" dxfId="3" priority="2" operator="greaterThanOrEqual">
      <formula>3</formula>
    </cfRule>
  </conditionalFormatting>
  <conditionalFormatting sqref="T27:T28">
    <cfRule type="cellIs" dxfId="2" priority="1" operator="greaterThanOrEqual">
      <formula>7</formula>
    </cfRule>
  </conditionalFormatting>
  <dataValidations count="8">
    <dataValidation imeMode="halfKatakana" allowBlank="1" showInputMessage="1" showErrorMessage="1" sqref="C7:C76 E7:E76" xr:uid="{00000000-0002-0000-0200-000000000000}"/>
    <dataValidation type="list" allowBlank="1" showInputMessage="1" showErrorMessage="1" sqref="B7:B76" xr:uid="{00000000-0002-0000-0200-000001000000}">
      <formula1>所属名</formula1>
    </dataValidation>
    <dataValidation imeMode="off" allowBlank="1" showInputMessage="1" showErrorMessage="1" sqref="F4 F7:G76" xr:uid="{00000000-0002-0000-0200-000002000000}"/>
    <dataValidation imeMode="halfAlpha" allowBlank="1" showInputMessage="1" showErrorMessage="1" sqref="O7:O80" xr:uid="{00000000-0002-0000-0200-000003000000}"/>
    <dataValidation type="textLength" imeMode="halfAlpha" allowBlank="1" showInputMessage="1" showErrorMessage="1" sqref="K7:K76" xr:uid="{00000000-0002-0000-0200-000004000000}">
      <formula1>3</formula1>
      <formula2>4</formula2>
    </dataValidation>
    <dataValidation type="textLength" imeMode="halfAlpha" operator="equal" allowBlank="1" showInputMessage="1" showErrorMessage="1" sqref="J7:J76" xr:uid="{00000000-0002-0000-0200-000005000000}">
      <formula1>4</formula1>
    </dataValidation>
    <dataValidation type="list" imeMode="halfAlpha" allowBlank="1" showInputMessage="1" showErrorMessage="1" sqref="I7:I76" xr:uid="{00000000-0002-0000-0200-000006000000}">
      <formula1>"1,2"</formula1>
    </dataValidation>
    <dataValidation type="list" allowBlank="1" showInputMessage="1" showErrorMessage="1" sqref="N7:N76" xr:uid="{00000000-0002-0000-0200-000007000000}">
      <formula1>$S$7:$S$28</formula1>
    </dataValidation>
  </dataValidations>
  <pageMargins left="0.70866141732283472" right="0.70866141732283472" top="0.74803149606299213" bottom="0.74803149606299213" header="0.31496062992125984" footer="0.31496062992125984"/>
  <pageSetup paperSize="9" scale="61"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T748"/>
  <sheetViews>
    <sheetView workbookViewId="0">
      <selection activeCell="B2" sqref="B2"/>
    </sheetView>
  </sheetViews>
  <sheetFormatPr baseColWidth="10" defaultColWidth="8.83203125" defaultRowHeight="14"/>
  <cols>
    <col min="1" max="1" width="3.6640625" customWidth="1"/>
    <col min="2" max="2" width="11.6640625" customWidth="1"/>
    <col min="3" max="3" width="8.6640625" style="151"/>
    <col min="4" max="5" width="13" style="151" customWidth="1"/>
    <col min="6" max="6" width="16.83203125" style="151" customWidth="1"/>
    <col min="7" max="7" width="7.1640625" style="151" customWidth="1"/>
    <col min="8" max="8" width="4.6640625" style="151" customWidth="1"/>
    <col min="9" max="9" width="9.6640625" style="151" customWidth="1"/>
    <col min="10" max="11" width="9" style="151" customWidth="1"/>
    <col min="12" max="12" width="9.6640625" style="151" customWidth="1"/>
    <col min="13" max="13" width="7.5" style="151" customWidth="1"/>
    <col min="14" max="14" width="12.6640625" style="151" customWidth="1"/>
    <col min="15" max="15" width="8.6640625" style="151"/>
    <col min="16" max="16" width="4.5" customWidth="1"/>
    <col min="17" max="17" width="4.33203125" customWidth="1"/>
    <col min="20" max="20" width="5.33203125" customWidth="1"/>
  </cols>
  <sheetData>
    <row r="1" spans="1:20" ht="28">
      <c r="B1" s="157" t="str">
        <f>基本情報!B1</f>
        <v>第71回島根県高等学校新人陸上競技大会</v>
      </c>
    </row>
    <row r="2" spans="1:20" ht="15">
      <c r="B2" s="158"/>
    </row>
    <row r="3" spans="1:20" ht="28">
      <c r="B3" s="159" t="s">
        <v>141</v>
      </c>
      <c r="F3" s="175" t="s">
        <v>130</v>
      </c>
      <c r="G3" s="164" t="s">
        <v>131</v>
      </c>
      <c r="H3" s="164"/>
      <c r="I3" s="176"/>
      <c r="J3" s="164" t="s">
        <v>138</v>
      </c>
      <c r="P3" s="124"/>
    </row>
    <row r="4" spans="1:20">
      <c r="B4" s="160" t="s">
        <v>56</v>
      </c>
      <c r="C4" s="87">
        <v>2234</v>
      </c>
      <c r="D4" s="87" t="s">
        <v>119</v>
      </c>
      <c r="E4" s="87" t="str">
        <f>IF(D4="","",ASC(PHONETIC(D4)))</f>
        <v>ｼﾏﾈ  ﾘｸｺ</v>
      </c>
      <c r="F4" s="87" t="s">
        <v>139</v>
      </c>
      <c r="G4" s="87" t="s">
        <v>133</v>
      </c>
      <c r="H4" s="87"/>
      <c r="I4" s="87">
        <v>2</v>
      </c>
      <c r="J4" s="87">
        <v>2005</v>
      </c>
      <c r="K4" s="87">
        <v>513</v>
      </c>
      <c r="L4" s="87" t="s">
        <v>110</v>
      </c>
      <c r="M4" s="87"/>
      <c r="N4" s="87" t="s">
        <v>408</v>
      </c>
      <c r="O4" s="87">
        <v>5.38</v>
      </c>
    </row>
    <row r="5" spans="1:20" ht="15" thickBot="1">
      <c r="B5" s="161" t="s">
        <v>304</v>
      </c>
      <c r="O5" s="156"/>
      <c r="R5" t="s">
        <v>173</v>
      </c>
    </row>
    <row r="6" spans="1:20">
      <c r="A6" s="207" t="s">
        <v>54</v>
      </c>
      <c r="B6" s="208" t="s">
        <v>305</v>
      </c>
      <c r="C6" s="208" t="s">
        <v>35</v>
      </c>
      <c r="D6" s="208" t="s">
        <v>5</v>
      </c>
      <c r="E6" s="208" t="s">
        <v>311</v>
      </c>
      <c r="F6" s="209" t="s">
        <v>134</v>
      </c>
      <c r="G6" s="208" t="s">
        <v>135</v>
      </c>
      <c r="H6" s="208" t="s">
        <v>8</v>
      </c>
      <c r="I6" s="209" t="s">
        <v>137</v>
      </c>
      <c r="J6" s="208" t="s">
        <v>10</v>
      </c>
      <c r="K6" s="208" t="s">
        <v>11</v>
      </c>
      <c r="L6" s="208" t="s">
        <v>109</v>
      </c>
      <c r="M6" s="208" t="s">
        <v>377</v>
      </c>
      <c r="N6" s="208" t="s">
        <v>375</v>
      </c>
      <c r="O6" s="210" t="s">
        <v>376</v>
      </c>
      <c r="Q6" s="190"/>
      <c r="R6" s="1" t="s">
        <v>127</v>
      </c>
      <c r="S6" s="1" t="s">
        <v>128</v>
      </c>
      <c r="T6" s="190" t="s">
        <v>373</v>
      </c>
    </row>
    <row r="7" spans="1:20">
      <c r="A7" s="105">
        <v>1</v>
      </c>
      <c r="B7" s="120" t="str">
        <f>IF(D8="","",基本情報!$C$8)</f>
        <v/>
      </c>
      <c r="C7" s="120"/>
      <c r="D7" s="120"/>
      <c r="E7" s="120" t="str">
        <f t="shared" ref="E7:E14" si="0">IF(D7="","",ASC(PHONETIC(D7)))</f>
        <v/>
      </c>
      <c r="F7" s="120"/>
      <c r="G7" s="120"/>
      <c r="H7" s="120">
        <v>2</v>
      </c>
      <c r="I7" s="149"/>
      <c r="J7" s="120"/>
      <c r="K7" s="120"/>
      <c r="L7" s="120" t="str">
        <f>基本情報!$C$4</f>
        <v>島根</v>
      </c>
      <c r="M7" s="120" t="str">
        <f>IF(N7="","",VLOOKUP(N7,$R$7:$T$26,3,0))</f>
        <v/>
      </c>
      <c r="N7" s="120"/>
      <c r="O7" s="205"/>
      <c r="Q7" s="191"/>
      <c r="R7" s="155" t="s">
        <v>306</v>
      </c>
      <c r="S7" s="1">
        <f t="shared" ref="S7:S24" si="1">COUNTIF($N$7:$O$46,R7)</f>
        <v>0</v>
      </c>
      <c r="T7" s="191">
        <v>700</v>
      </c>
    </row>
    <row r="8" spans="1:20">
      <c r="A8" s="106">
        <v>2</v>
      </c>
      <c r="B8" s="119" t="str">
        <f>IF(D8="","",基本情報!$C$8)</f>
        <v/>
      </c>
      <c r="C8" s="119"/>
      <c r="D8" s="119"/>
      <c r="E8" s="119" t="str">
        <f t="shared" si="0"/>
        <v/>
      </c>
      <c r="F8" s="119"/>
      <c r="G8" s="119"/>
      <c r="H8" s="119">
        <v>2</v>
      </c>
      <c r="I8" s="148"/>
      <c r="J8" s="119"/>
      <c r="K8" s="119"/>
      <c r="L8" s="119" t="str">
        <f>基本情報!$C$4</f>
        <v>島根</v>
      </c>
      <c r="M8" s="119" t="str">
        <f t="shared" ref="M8:M71" si="2">IF(N8="","",VLOOKUP(N8,$R$7:$T$26,3,0))</f>
        <v/>
      </c>
      <c r="N8" s="119"/>
      <c r="O8" s="199"/>
      <c r="Q8" s="191"/>
      <c r="R8" s="155" t="s">
        <v>307</v>
      </c>
      <c r="S8" s="1">
        <f t="shared" si="1"/>
        <v>0</v>
      </c>
      <c r="T8" s="191">
        <v>701</v>
      </c>
    </row>
    <row r="9" spans="1:20">
      <c r="A9" s="105">
        <v>3</v>
      </c>
      <c r="B9" s="120" t="str">
        <f>IF(D9="","",基本情報!$C$8)</f>
        <v/>
      </c>
      <c r="C9" s="120"/>
      <c r="D9" s="120"/>
      <c r="E9" s="120" t="str">
        <f t="shared" si="0"/>
        <v/>
      </c>
      <c r="F9" s="120"/>
      <c r="G9" s="120"/>
      <c r="H9" s="120">
        <v>2</v>
      </c>
      <c r="I9" s="149"/>
      <c r="J9" s="120"/>
      <c r="K9" s="120"/>
      <c r="L9" s="120" t="str">
        <f>基本情報!$C$4</f>
        <v>島根</v>
      </c>
      <c r="M9" s="120" t="str">
        <f t="shared" si="2"/>
        <v/>
      </c>
      <c r="N9" s="120"/>
      <c r="O9" s="205"/>
      <c r="Q9" s="191"/>
      <c r="R9" s="155" t="s">
        <v>143</v>
      </c>
      <c r="S9" s="1">
        <f t="shared" si="1"/>
        <v>0</v>
      </c>
      <c r="T9" s="191" t="s">
        <v>319</v>
      </c>
    </row>
    <row r="10" spans="1:20">
      <c r="A10" s="106">
        <v>4</v>
      </c>
      <c r="B10" s="119" t="str">
        <f>IF(D10="","",基本情報!$C$8)</f>
        <v/>
      </c>
      <c r="C10" s="119"/>
      <c r="D10" s="119"/>
      <c r="E10" s="119" t="str">
        <f t="shared" si="0"/>
        <v/>
      </c>
      <c r="F10" s="119"/>
      <c r="G10" s="119"/>
      <c r="H10" s="119">
        <v>2</v>
      </c>
      <c r="I10" s="148"/>
      <c r="J10" s="119"/>
      <c r="K10" s="119"/>
      <c r="L10" s="119" t="str">
        <f>基本情報!$C$4</f>
        <v>島根</v>
      </c>
      <c r="M10" s="119" t="str">
        <f t="shared" si="2"/>
        <v/>
      </c>
      <c r="N10" s="119"/>
      <c r="O10" s="199"/>
      <c r="Q10" s="191"/>
      <c r="R10" s="155" t="s">
        <v>144</v>
      </c>
      <c r="S10" s="1">
        <f t="shared" si="1"/>
        <v>0</v>
      </c>
      <c r="T10" s="191" t="s">
        <v>321</v>
      </c>
    </row>
    <row r="11" spans="1:20">
      <c r="A11" s="105">
        <v>5</v>
      </c>
      <c r="B11" s="120" t="str">
        <f>IF(D11="","",基本情報!$C$8)</f>
        <v/>
      </c>
      <c r="C11" s="120"/>
      <c r="D11" s="120"/>
      <c r="E11" s="120" t="str">
        <f t="shared" si="0"/>
        <v/>
      </c>
      <c r="F11" s="120"/>
      <c r="G11" s="120"/>
      <c r="H11" s="120">
        <v>2</v>
      </c>
      <c r="I11" s="149"/>
      <c r="J11" s="120"/>
      <c r="K11" s="120"/>
      <c r="L11" s="120" t="str">
        <f>基本情報!$C$4</f>
        <v>島根</v>
      </c>
      <c r="M11" s="120" t="str">
        <f t="shared" si="2"/>
        <v/>
      </c>
      <c r="N11" s="120"/>
      <c r="O11" s="205"/>
      <c r="Q11" s="191"/>
      <c r="R11" s="155" t="s">
        <v>145</v>
      </c>
      <c r="S11" s="1">
        <f t="shared" si="1"/>
        <v>0</v>
      </c>
      <c r="T11" s="191" t="s">
        <v>323</v>
      </c>
    </row>
    <row r="12" spans="1:20">
      <c r="A12" s="106">
        <v>6</v>
      </c>
      <c r="B12" s="119" t="str">
        <f>IF(D12="","",基本情報!$C$8)</f>
        <v/>
      </c>
      <c r="C12" s="119"/>
      <c r="D12" s="119"/>
      <c r="E12" s="119" t="str">
        <f t="shared" si="0"/>
        <v/>
      </c>
      <c r="F12" s="119"/>
      <c r="G12" s="119"/>
      <c r="H12" s="119">
        <v>2</v>
      </c>
      <c r="I12" s="148"/>
      <c r="J12" s="119"/>
      <c r="K12" s="119"/>
      <c r="L12" s="119" t="str">
        <f>基本情報!$C$4</f>
        <v>島根</v>
      </c>
      <c r="M12" s="119" t="str">
        <f t="shared" si="2"/>
        <v/>
      </c>
      <c r="N12" s="119"/>
      <c r="O12" s="199"/>
      <c r="Q12" s="191"/>
      <c r="R12" s="155" t="s">
        <v>146</v>
      </c>
      <c r="S12" s="1">
        <f t="shared" si="1"/>
        <v>0</v>
      </c>
      <c r="T12" s="191" t="s">
        <v>325</v>
      </c>
    </row>
    <row r="13" spans="1:20">
      <c r="A13" s="105">
        <v>7</v>
      </c>
      <c r="B13" s="120" t="str">
        <f>IF(D13="","",基本情報!$C$8)</f>
        <v/>
      </c>
      <c r="C13" s="120"/>
      <c r="D13" s="120"/>
      <c r="E13" s="120" t="str">
        <f t="shared" si="0"/>
        <v/>
      </c>
      <c r="F13" s="120"/>
      <c r="G13" s="120"/>
      <c r="H13" s="120">
        <v>2</v>
      </c>
      <c r="I13" s="149"/>
      <c r="J13" s="120"/>
      <c r="K13" s="120"/>
      <c r="L13" s="120" t="str">
        <f>基本情報!$C$4</f>
        <v>島根</v>
      </c>
      <c r="M13" s="120" t="str">
        <f t="shared" si="2"/>
        <v/>
      </c>
      <c r="N13" s="120"/>
      <c r="O13" s="205"/>
      <c r="Q13" s="191"/>
      <c r="R13" s="155" t="s">
        <v>187</v>
      </c>
      <c r="S13" s="1">
        <f t="shared" si="1"/>
        <v>0</v>
      </c>
      <c r="T13" s="191" t="s">
        <v>355</v>
      </c>
    </row>
    <row r="14" spans="1:20">
      <c r="A14" s="106">
        <v>8</v>
      </c>
      <c r="B14" s="119" t="str">
        <f>IF(D14="","",基本情報!$C$8)</f>
        <v/>
      </c>
      <c r="C14" s="119"/>
      <c r="D14" s="119"/>
      <c r="E14" s="119" t="str">
        <f t="shared" si="0"/>
        <v/>
      </c>
      <c r="F14" s="119"/>
      <c r="G14" s="119"/>
      <c r="H14" s="119">
        <v>2</v>
      </c>
      <c r="I14" s="148"/>
      <c r="J14" s="119"/>
      <c r="K14" s="119"/>
      <c r="L14" s="119" t="str">
        <f>基本情報!$C$4</f>
        <v>島根</v>
      </c>
      <c r="M14" s="119" t="str">
        <f t="shared" si="2"/>
        <v/>
      </c>
      <c r="N14" s="119"/>
      <c r="O14" s="199"/>
      <c r="Q14" s="191"/>
      <c r="R14" s="155" t="s">
        <v>150</v>
      </c>
      <c r="S14" s="1">
        <f t="shared" si="1"/>
        <v>0</v>
      </c>
      <c r="T14" s="191" t="s">
        <v>357</v>
      </c>
    </row>
    <row r="15" spans="1:20">
      <c r="A15" s="105">
        <v>9</v>
      </c>
      <c r="B15" s="120" t="str">
        <f>IF(D15="","",基本情報!$C$8)</f>
        <v/>
      </c>
      <c r="C15" s="120"/>
      <c r="D15" s="120"/>
      <c r="E15" s="120" t="str">
        <f t="shared" ref="E15:E71" si="3">IF(D15="","",ASC(PHONETIC(D15)))</f>
        <v/>
      </c>
      <c r="F15" s="120"/>
      <c r="G15" s="120"/>
      <c r="H15" s="120">
        <v>2</v>
      </c>
      <c r="I15" s="120"/>
      <c r="J15" s="120"/>
      <c r="K15" s="120"/>
      <c r="L15" s="120" t="str">
        <f>基本情報!$C$4</f>
        <v>島根</v>
      </c>
      <c r="M15" s="120" t="str">
        <f t="shared" si="2"/>
        <v/>
      </c>
      <c r="N15" s="120"/>
      <c r="O15" s="205"/>
      <c r="Q15" s="191"/>
      <c r="R15" s="155" t="s">
        <v>148</v>
      </c>
      <c r="S15" s="1">
        <f t="shared" si="1"/>
        <v>0</v>
      </c>
      <c r="T15" s="191" t="s">
        <v>359</v>
      </c>
    </row>
    <row r="16" spans="1:20">
      <c r="A16" s="106">
        <v>10</v>
      </c>
      <c r="B16" s="119" t="str">
        <f>IF(D16="","",基本情報!$C$8)</f>
        <v/>
      </c>
      <c r="C16" s="119"/>
      <c r="D16" s="119"/>
      <c r="E16" s="119" t="str">
        <f t="shared" si="3"/>
        <v/>
      </c>
      <c r="F16" s="119"/>
      <c r="G16" s="119"/>
      <c r="H16" s="119">
        <v>2</v>
      </c>
      <c r="I16" s="119"/>
      <c r="J16" s="119"/>
      <c r="K16" s="119"/>
      <c r="L16" s="119" t="str">
        <f>基本情報!$C$4</f>
        <v>島根</v>
      </c>
      <c r="M16" s="119" t="str">
        <f t="shared" si="2"/>
        <v/>
      </c>
      <c r="N16" s="119"/>
      <c r="O16" s="199"/>
      <c r="Q16" s="191"/>
      <c r="R16" s="155" t="s">
        <v>178</v>
      </c>
      <c r="S16" s="1">
        <f t="shared" si="1"/>
        <v>0</v>
      </c>
      <c r="T16" s="191" t="s">
        <v>333</v>
      </c>
    </row>
    <row r="17" spans="1:20">
      <c r="A17" s="105">
        <v>11</v>
      </c>
      <c r="B17" s="120" t="str">
        <f>IF(D17="","",基本情報!$C$8)</f>
        <v/>
      </c>
      <c r="C17" s="120"/>
      <c r="D17" s="120"/>
      <c r="E17" s="120" t="str">
        <f t="shared" si="3"/>
        <v/>
      </c>
      <c r="F17" s="120"/>
      <c r="G17" s="120"/>
      <c r="H17" s="120">
        <v>2</v>
      </c>
      <c r="I17" s="120"/>
      <c r="J17" s="120"/>
      <c r="K17" s="120"/>
      <c r="L17" s="120" t="str">
        <f>基本情報!$C$4</f>
        <v>島根</v>
      </c>
      <c r="M17" s="120" t="str">
        <f t="shared" si="2"/>
        <v/>
      </c>
      <c r="N17" s="120"/>
      <c r="O17" s="205"/>
      <c r="Q17" s="191"/>
      <c r="R17" s="155" t="s">
        <v>179</v>
      </c>
      <c r="S17" s="1">
        <f t="shared" si="1"/>
        <v>0</v>
      </c>
      <c r="T17" s="191" t="s">
        <v>335</v>
      </c>
    </row>
    <row r="18" spans="1:20">
      <c r="A18" s="106">
        <v>12</v>
      </c>
      <c r="B18" s="119" t="str">
        <f>IF(D18="","",基本情報!$C$8)</f>
        <v/>
      </c>
      <c r="C18" s="119"/>
      <c r="D18" s="119"/>
      <c r="E18" s="119" t="str">
        <f t="shared" si="3"/>
        <v/>
      </c>
      <c r="F18" s="119"/>
      <c r="G18" s="119"/>
      <c r="H18" s="119">
        <v>2</v>
      </c>
      <c r="I18" s="119"/>
      <c r="J18" s="119"/>
      <c r="K18" s="119"/>
      <c r="L18" s="119" t="str">
        <f>基本情報!$C$4</f>
        <v>島根</v>
      </c>
      <c r="M18" s="119" t="str">
        <f t="shared" si="2"/>
        <v/>
      </c>
      <c r="N18" s="119"/>
      <c r="O18" s="199"/>
      <c r="Q18" s="191"/>
      <c r="R18" s="155" t="s">
        <v>188</v>
      </c>
      <c r="S18" s="1">
        <f t="shared" si="1"/>
        <v>0</v>
      </c>
      <c r="T18" s="191" t="s">
        <v>337</v>
      </c>
    </row>
    <row r="19" spans="1:20">
      <c r="A19" s="105">
        <v>13</v>
      </c>
      <c r="B19" s="120" t="str">
        <f>IF(D19="","",基本情報!$C$8)</f>
        <v/>
      </c>
      <c r="C19" s="120"/>
      <c r="D19" s="120"/>
      <c r="E19" s="120" t="str">
        <f t="shared" si="3"/>
        <v/>
      </c>
      <c r="F19" s="120"/>
      <c r="G19" s="120"/>
      <c r="H19" s="120">
        <v>2</v>
      </c>
      <c r="I19" s="120"/>
      <c r="J19" s="120"/>
      <c r="K19" s="120"/>
      <c r="L19" s="120" t="str">
        <f>基本情報!$C$4</f>
        <v>島根</v>
      </c>
      <c r="M19" s="120" t="str">
        <f t="shared" si="2"/>
        <v/>
      </c>
      <c r="N19" s="120"/>
      <c r="O19" s="205"/>
      <c r="Q19" s="191"/>
      <c r="R19" s="155" t="s">
        <v>181</v>
      </c>
      <c r="S19" s="1">
        <f t="shared" si="1"/>
        <v>0</v>
      </c>
      <c r="T19" s="191" t="s">
        <v>339</v>
      </c>
    </row>
    <row r="20" spans="1:20">
      <c r="A20" s="106">
        <v>14</v>
      </c>
      <c r="B20" s="119" t="str">
        <f>IF(D20="","",基本情報!$C$8)</f>
        <v/>
      </c>
      <c r="C20" s="119"/>
      <c r="D20" s="119"/>
      <c r="E20" s="119" t="str">
        <f t="shared" si="3"/>
        <v/>
      </c>
      <c r="F20" s="119"/>
      <c r="G20" s="119"/>
      <c r="H20" s="119">
        <v>2</v>
      </c>
      <c r="I20" s="119"/>
      <c r="J20" s="119"/>
      <c r="K20" s="119"/>
      <c r="L20" s="119" t="str">
        <f>基本情報!$C$4</f>
        <v>島根</v>
      </c>
      <c r="M20" s="119" t="str">
        <f t="shared" si="2"/>
        <v/>
      </c>
      <c r="N20" s="119"/>
      <c r="O20" s="199"/>
      <c r="Q20" s="191"/>
      <c r="R20" s="155" t="s">
        <v>189</v>
      </c>
      <c r="S20" s="1">
        <f t="shared" si="1"/>
        <v>0</v>
      </c>
      <c r="T20" s="191" t="s">
        <v>341</v>
      </c>
    </row>
    <row r="21" spans="1:20">
      <c r="A21" s="105">
        <v>15</v>
      </c>
      <c r="B21" s="120" t="str">
        <f>IF(D21="","",基本情報!$C$8)</f>
        <v/>
      </c>
      <c r="C21" s="120"/>
      <c r="D21" s="120"/>
      <c r="E21" s="120" t="str">
        <f t="shared" si="3"/>
        <v/>
      </c>
      <c r="F21" s="120"/>
      <c r="G21" s="120"/>
      <c r="H21" s="120">
        <v>2</v>
      </c>
      <c r="I21" s="120"/>
      <c r="J21" s="120"/>
      <c r="K21" s="120"/>
      <c r="L21" s="120" t="str">
        <f>基本情報!$C$4</f>
        <v>島根</v>
      </c>
      <c r="M21" s="120" t="str">
        <f t="shared" si="2"/>
        <v/>
      </c>
      <c r="N21" s="120"/>
      <c r="O21" s="205"/>
      <c r="Q21" s="191"/>
      <c r="R21" s="155" t="s">
        <v>183</v>
      </c>
      <c r="S21" s="1">
        <f t="shared" si="1"/>
        <v>0</v>
      </c>
      <c r="T21" s="191" t="s">
        <v>361</v>
      </c>
    </row>
    <row r="22" spans="1:20">
      <c r="A22" s="106">
        <v>16</v>
      </c>
      <c r="B22" s="119" t="str">
        <f>IF(D22="","",基本情報!$C$8)</f>
        <v/>
      </c>
      <c r="C22" s="119"/>
      <c r="D22" s="119"/>
      <c r="E22" s="119" t="str">
        <f t="shared" si="3"/>
        <v/>
      </c>
      <c r="F22" s="119"/>
      <c r="G22" s="119"/>
      <c r="H22" s="119">
        <v>2</v>
      </c>
      <c r="I22" s="119"/>
      <c r="J22" s="119"/>
      <c r="K22" s="119"/>
      <c r="L22" s="119" t="str">
        <f>基本情報!$C$4</f>
        <v>島根</v>
      </c>
      <c r="M22" s="119" t="str">
        <f t="shared" si="2"/>
        <v/>
      </c>
      <c r="N22" s="119"/>
      <c r="O22" s="199"/>
      <c r="Q22" s="191"/>
      <c r="R22" s="155" t="s">
        <v>184</v>
      </c>
      <c r="S22" s="1">
        <f t="shared" si="1"/>
        <v>0</v>
      </c>
      <c r="T22" s="191" t="s">
        <v>363</v>
      </c>
    </row>
    <row r="23" spans="1:20">
      <c r="A23" s="105">
        <v>17</v>
      </c>
      <c r="B23" s="120" t="str">
        <f>IF(D23="","",基本情報!$C$8)</f>
        <v/>
      </c>
      <c r="C23" s="120"/>
      <c r="D23" s="120"/>
      <c r="E23" s="120" t="str">
        <f t="shared" si="3"/>
        <v/>
      </c>
      <c r="F23" s="120"/>
      <c r="G23" s="120"/>
      <c r="H23" s="120">
        <v>2</v>
      </c>
      <c r="I23" s="120"/>
      <c r="J23" s="120"/>
      <c r="K23" s="120"/>
      <c r="L23" s="120" t="str">
        <f>基本情報!$C$4</f>
        <v>島根</v>
      </c>
      <c r="M23" s="120" t="str">
        <f t="shared" si="2"/>
        <v/>
      </c>
      <c r="N23" s="120"/>
      <c r="O23" s="205"/>
      <c r="Q23" s="191"/>
      <c r="R23" s="155" t="s">
        <v>190</v>
      </c>
      <c r="S23" s="1">
        <f t="shared" si="1"/>
        <v>0</v>
      </c>
      <c r="T23" s="191" t="s">
        <v>365</v>
      </c>
    </row>
    <row r="24" spans="1:20">
      <c r="A24" s="106">
        <v>18</v>
      </c>
      <c r="B24" s="119" t="str">
        <f>IF(D24="","",基本情報!$C$8)</f>
        <v/>
      </c>
      <c r="C24" s="119"/>
      <c r="D24" s="119"/>
      <c r="E24" s="119" t="str">
        <f t="shared" si="3"/>
        <v/>
      </c>
      <c r="F24" s="119"/>
      <c r="G24" s="119"/>
      <c r="H24" s="119">
        <v>2</v>
      </c>
      <c r="I24" s="119"/>
      <c r="J24" s="119"/>
      <c r="K24" s="119"/>
      <c r="L24" s="119" t="str">
        <f>基本情報!$C$4</f>
        <v>島根</v>
      </c>
      <c r="M24" s="119" t="str">
        <f t="shared" si="2"/>
        <v/>
      </c>
      <c r="N24" s="119"/>
      <c r="O24" s="199"/>
      <c r="Q24" s="191"/>
      <c r="R24" s="155" t="s">
        <v>186</v>
      </c>
      <c r="S24" s="1">
        <f t="shared" si="1"/>
        <v>0</v>
      </c>
      <c r="T24" s="191" t="s">
        <v>367</v>
      </c>
    </row>
    <row r="25" spans="1:20">
      <c r="A25" s="105">
        <v>19</v>
      </c>
      <c r="B25" s="120" t="str">
        <f>IF(D25="","",基本情報!$C$8)</f>
        <v/>
      </c>
      <c r="C25" s="120"/>
      <c r="D25" s="120"/>
      <c r="E25" s="120" t="str">
        <f t="shared" si="3"/>
        <v/>
      </c>
      <c r="F25" s="120"/>
      <c r="G25" s="120"/>
      <c r="H25" s="120">
        <v>2</v>
      </c>
      <c r="I25" s="120"/>
      <c r="J25" s="120"/>
      <c r="K25" s="120"/>
      <c r="L25" s="120" t="str">
        <f>基本情報!$C$4</f>
        <v>島根</v>
      </c>
      <c r="M25" s="120" t="str">
        <f t="shared" si="2"/>
        <v/>
      </c>
      <c r="N25" s="120"/>
      <c r="O25" s="205"/>
      <c r="Q25" s="191"/>
      <c r="R25" s="155" t="s">
        <v>174</v>
      </c>
      <c r="S25" s="1" t="str">
        <f>IF(COUNTIF($N$7:$N$76,R25),"1","0")</f>
        <v>0</v>
      </c>
      <c r="T25" s="191" t="s">
        <v>351</v>
      </c>
    </row>
    <row r="26" spans="1:20">
      <c r="A26" s="106">
        <v>20</v>
      </c>
      <c r="B26" s="119" t="str">
        <f>IF(D26="","",基本情報!$C$8)</f>
        <v/>
      </c>
      <c r="C26" s="119"/>
      <c r="D26" s="119"/>
      <c r="E26" s="119" t="str">
        <f t="shared" si="3"/>
        <v/>
      </c>
      <c r="F26" s="119"/>
      <c r="G26" s="119"/>
      <c r="H26" s="119">
        <v>2</v>
      </c>
      <c r="I26" s="119"/>
      <c r="J26" s="119"/>
      <c r="K26" s="119"/>
      <c r="L26" s="119" t="str">
        <f>基本情報!$C$4</f>
        <v>島根</v>
      </c>
      <c r="M26" s="119" t="str">
        <f t="shared" si="2"/>
        <v/>
      </c>
      <c r="N26" s="119"/>
      <c r="O26" s="199"/>
      <c r="Q26" s="191"/>
      <c r="R26" s="155" t="s">
        <v>175</v>
      </c>
      <c r="S26" s="1" t="str">
        <f>IF(COUNTIF($N$7:$N$76,R26),"1","0")</f>
        <v>0</v>
      </c>
      <c r="T26" s="191" t="s">
        <v>353</v>
      </c>
    </row>
    <row r="27" spans="1:20">
      <c r="A27" s="105">
        <v>21</v>
      </c>
      <c r="B27" s="120" t="str">
        <f>IF(D27="","",基本情報!$C$8)</f>
        <v/>
      </c>
      <c r="C27" s="120"/>
      <c r="D27" s="120"/>
      <c r="E27" s="120" t="str">
        <f t="shared" si="3"/>
        <v/>
      </c>
      <c r="F27" s="120"/>
      <c r="G27" s="120"/>
      <c r="H27" s="120">
        <v>2</v>
      </c>
      <c r="I27" s="120"/>
      <c r="J27" s="120"/>
      <c r="K27" s="120"/>
      <c r="L27" s="120" t="str">
        <f>基本情報!$C$4</f>
        <v>島根</v>
      </c>
      <c r="M27" s="120" t="str">
        <f t="shared" si="2"/>
        <v/>
      </c>
      <c r="N27" s="120"/>
      <c r="O27" s="205"/>
      <c r="R27" s="181"/>
    </row>
    <row r="28" spans="1:20">
      <c r="A28" s="106">
        <v>22</v>
      </c>
      <c r="B28" s="119" t="str">
        <f>IF(D28="","",基本情報!$C$8)</f>
        <v/>
      </c>
      <c r="C28" s="119"/>
      <c r="D28" s="119"/>
      <c r="E28" s="119" t="str">
        <f t="shared" si="3"/>
        <v/>
      </c>
      <c r="F28" s="119"/>
      <c r="G28" s="119"/>
      <c r="H28" s="119">
        <v>2</v>
      </c>
      <c r="I28" s="119"/>
      <c r="J28" s="119"/>
      <c r="K28" s="119"/>
      <c r="L28" s="119" t="str">
        <f>基本情報!$C$4</f>
        <v>島根</v>
      </c>
      <c r="M28" s="119" t="str">
        <f t="shared" si="2"/>
        <v/>
      </c>
      <c r="N28" s="119"/>
      <c r="O28" s="199"/>
      <c r="R28" s="155" t="s">
        <v>314</v>
      </c>
      <c r="S28" s="1">
        <f>SUM(S7:S24)</f>
        <v>0</v>
      </c>
    </row>
    <row r="29" spans="1:20">
      <c r="A29" s="105">
        <v>23</v>
      </c>
      <c r="B29" s="120" t="str">
        <f>IF(D29="","",基本情報!$C$8)</f>
        <v/>
      </c>
      <c r="C29" s="120"/>
      <c r="D29" s="120"/>
      <c r="E29" s="120" t="str">
        <f t="shared" si="3"/>
        <v/>
      </c>
      <c r="F29" s="120"/>
      <c r="G29" s="120"/>
      <c r="H29" s="120">
        <v>2</v>
      </c>
      <c r="I29" s="120"/>
      <c r="J29" s="120"/>
      <c r="K29" s="120"/>
      <c r="L29" s="120" t="str">
        <f>基本情報!$C$4</f>
        <v>島根</v>
      </c>
      <c r="M29" s="120" t="str">
        <f t="shared" si="2"/>
        <v/>
      </c>
      <c r="N29" s="120"/>
      <c r="O29" s="205"/>
      <c r="R29" s="155" t="s">
        <v>315</v>
      </c>
      <c r="S29" s="1">
        <f>S25+S26</f>
        <v>0</v>
      </c>
    </row>
    <row r="30" spans="1:20">
      <c r="A30" s="106">
        <v>24</v>
      </c>
      <c r="B30" s="119" t="str">
        <f>IF(D30="","",基本情報!$C$8)</f>
        <v/>
      </c>
      <c r="C30" s="119"/>
      <c r="D30" s="119"/>
      <c r="E30" s="119" t="str">
        <f t="shared" si="3"/>
        <v/>
      </c>
      <c r="F30" s="119"/>
      <c r="G30" s="119"/>
      <c r="H30" s="119">
        <v>2</v>
      </c>
      <c r="I30" s="119"/>
      <c r="J30" s="119"/>
      <c r="K30" s="119"/>
      <c r="L30" s="119" t="str">
        <f>基本情報!$C$4</f>
        <v>島根</v>
      </c>
      <c r="M30" s="119" t="str">
        <f t="shared" si="2"/>
        <v/>
      </c>
      <c r="N30" s="119"/>
      <c r="O30" s="199"/>
    </row>
    <row r="31" spans="1:20">
      <c r="A31" s="105">
        <v>25</v>
      </c>
      <c r="B31" s="120" t="str">
        <f>IF(D31="","",基本情報!$C$8)</f>
        <v/>
      </c>
      <c r="C31" s="120"/>
      <c r="D31" s="120"/>
      <c r="E31" s="120" t="str">
        <f t="shared" si="3"/>
        <v/>
      </c>
      <c r="F31" s="120"/>
      <c r="G31" s="120"/>
      <c r="H31" s="120">
        <v>2</v>
      </c>
      <c r="I31" s="120"/>
      <c r="J31" s="120"/>
      <c r="K31" s="120"/>
      <c r="L31" s="120" t="str">
        <f>基本情報!$C$4</f>
        <v>島根</v>
      </c>
      <c r="M31" s="120" t="str">
        <f t="shared" si="2"/>
        <v/>
      </c>
      <c r="N31" s="120"/>
      <c r="O31" s="205"/>
    </row>
    <row r="32" spans="1:20">
      <c r="A32" s="106">
        <v>26</v>
      </c>
      <c r="B32" s="119" t="str">
        <f>IF(D32="","",基本情報!$C$8)</f>
        <v/>
      </c>
      <c r="C32" s="119"/>
      <c r="D32" s="119"/>
      <c r="E32" s="119" t="str">
        <f t="shared" si="3"/>
        <v/>
      </c>
      <c r="F32" s="119"/>
      <c r="G32" s="119"/>
      <c r="H32" s="119">
        <v>2</v>
      </c>
      <c r="I32" s="119"/>
      <c r="J32" s="119"/>
      <c r="K32" s="119"/>
      <c r="L32" s="119" t="str">
        <f>基本情報!$C$4</f>
        <v>島根</v>
      </c>
      <c r="M32" s="119" t="str">
        <f t="shared" si="2"/>
        <v/>
      </c>
      <c r="N32" s="119"/>
      <c r="O32" s="199"/>
    </row>
    <row r="33" spans="1:15">
      <c r="A33" s="105">
        <v>27</v>
      </c>
      <c r="B33" s="120" t="str">
        <f>IF(D33="","",基本情報!$C$8)</f>
        <v/>
      </c>
      <c r="C33" s="120"/>
      <c r="D33" s="120"/>
      <c r="E33" s="120" t="str">
        <f t="shared" si="3"/>
        <v/>
      </c>
      <c r="F33" s="120"/>
      <c r="G33" s="120"/>
      <c r="H33" s="120">
        <v>2</v>
      </c>
      <c r="I33" s="120"/>
      <c r="J33" s="120"/>
      <c r="K33" s="120"/>
      <c r="L33" s="120" t="str">
        <f>基本情報!$C$4</f>
        <v>島根</v>
      </c>
      <c r="M33" s="120" t="str">
        <f t="shared" si="2"/>
        <v/>
      </c>
      <c r="N33" s="120"/>
      <c r="O33" s="205"/>
    </row>
    <row r="34" spans="1:15">
      <c r="A34" s="106">
        <v>28</v>
      </c>
      <c r="B34" s="119" t="str">
        <f>IF(D34="","",基本情報!$C$8)</f>
        <v/>
      </c>
      <c r="C34" s="119"/>
      <c r="D34" s="119"/>
      <c r="E34" s="119" t="str">
        <f t="shared" si="3"/>
        <v/>
      </c>
      <c r="F34" s="119"/>
      <c r="G34" s="119"/>
      <c r="H34" s="119">
        <v>2</v>
      </c>
      <c r="I34" s="119"/>
      <c r="J34" s="119"/>
      <c r="K34" s="119"/>
      <c r="L34" s="119" t="str">
        <f>基本情報!$C$4</f>
        <v>島根</v>
      </c>
      <c r="M34" s="119" t="str">
        <f t="shared" si="2"/>
        <v/>
      </c>
      <c r="N34" s="119"/>
      <c r="O34" s="199"/>
    </row>
    <row r="35" spans="1:15">
      <c r="A35" s="105">
        <v>29</v>
      </c>
      <c r="B35" s="120" t="str">
        <f>IF(D35="","",基本情報!$C$8)</f>
        <v/>
      </c>
      <c r="C35" s="120"/>
      <c r="D35" s="120"/>
      <c r="E35" s="120" t="str">
        <f t="shared" si="3"/>
        <v/>
      </c>
      <c r="F35" s="120"/>
      <c r="G35" s="120"/>
      <c r="H35" s="120">
        <v>2</v>
      </c>
      <c r="I35" s="120"/>
      <c r="J35" s="120"/>
      <c r="K35" s="120"/>
      <c r="L35" s="120" t="str">
        <f>基本情報!$C$4</f>
        <v>島根</v>
      </c>
      <c r="M35" s="120" t="str">
        <f t="shared" si="2"/>
        <v/>
      </c>
      <c r="N35" s="120"/>
      <c r="O35" s="205"/>
    </row>
    <row r="36" spans="1:15">
      <c r="A36" s="106">
        <v>30</v>
      </c>
      <c r="B36" s="119" t="str">
        <f>IF(D36="","",基本情報!$C$8)</f>
        <v/>
      </c>
      <c r="C36" s="119"/>
      <c r="D36" s="119"/>
      <c r="E36" s="119" t="str">
        <f t="shared" si="3"/>
        <v/>
      </c>
      <c r="F36" s="119"/>
      <c r="G36" s="119"/>
      <c r="H36" s="119">
        <v>2</v>
      </c>
      <c r="I36" s="119"/>
      <c r="J36" s="119"/>
      <c r="K36" s="119"/>
      <c r="L36" s="119" t="str">
        <f>基本情報!$C$4</f>
        <v>島根</v>
      </c>
      <c r="M36" s="119" t="str">
        <f t="shared" si="2"/>
        <v/>
      </c>
      <c r="N36" s="119"/>
      <c r="O36" s="199"/>
    </row>
    <row r="37" spans="1:15">
      <c r="A37" s="105">
        <v>31</v>
      </c>
      <c r="B37" s="120" t="str">
        <f>IF(D37="","",基本情報!$C$8)</f>
        <v/>
      </c>
      <c r="C37" s="120"/>
      <c r="D37" s="120"/>
      <c r="E37" s="120" t="str">
        <f t="shared" si="3"/>
        <v/>
      </c>
      <c r="F37" s="120"/>
      <c r="G37" s="120"/>
      <c r="H37" s="120">
        <v>2</v>
      </c>
      <c r="I37" s="120"/>
      <c r="J37" s="120"/>
      <c r="K37" s="120"/>
      <c r="L37" s="120" t="str">
        <f>基本情報!$C$4</f>
        <v>島根</v>
      </c>
      <c r="M37" s="120" t="str">
        <f t="shared" si="2"/>
        <v/>
      </c>
      <c r="N37" s="120"/>
      <c r="O37" s="205"/>
    </row>
    <row r="38" spans="1:15">
      <c r="A38" s="106">
        <v>32</v>
      </c>
      <c r="B38" s="119" t="str">
        <f>IF(D38="","",基本情報!$C$8)</f>
        <v/>
      </c>
      <c r="C38" s="119"/>
      <c r="D38" s="119"/>
      <c r="E38" s="119" t="str">
        <f t="shared" si="3"/>
        <v/>
      </c>
      <c r="F38" s="119"/>
      <c r="G38" s="119"/>
      <c r="H38" s="119">
        <v>2</v>
      </c>
      <c r="I38" s="119"/>
      <c r="J38" s="119"/>
      <c r="K38" s="119"/>
      <c r="L38" s="119" t="str">
        <f>基本情報!$C$4</f>
        <v>島根</v>
      </c>
      <c r="M38" s="119" t="str">
        <f t="shared" si="2"/>
        <v/>
      </c>
      <c r="N38" s="119"/>
      <c r="O38" s="199"/>
    </row>
    <row r="39" spans="1:15">
      <c r="A39" s="105">
        <v>33</v>
      </c>
      <c r="B39" s="120" t="str">
        <f>IF(D39="","",基本情報!$C$8)</f>
        <v/>
      </c>
      <c r="C39" s="120"/>
      <c r="D39" s="120"/>
      <c r="E39" s="120" t="str">
        <f t="shared" si="3"/>
        <v/>
      </c>
      <c r="F39" s="120"/>
      <c r="G39" s="120"/>
      <c r="H39" s="120">
        <v>2</v>
      </c>
      <c r="I39" s="120"/>
      <c r="J39" s="120"/>
      <c r="K39" s="120"/>
      <c r="L39" s="120" t="str">
        <f>基本情報!$C$4</f>
        <v>島根</v>
      </c>
      <c r="M39" s="120" t="str">
        <f t="shared" si="2"/>
        <v/>
      </c>
      <c r="N39" s="120"/>
      <c r="O39" s="205"/>
    </row>
    <row r="40" spans="1:15">
      <c r="A40" s="106">
        <v>34</v>
      </c>
      <c r="B40" s="119" t="str">
        <f>IF(D40="","",基本情報!$C$8)</f>
        <v/>
      </c>
      <c r="C40" s="119"/>
      <c r="D40" s="119"/>
      <c r="E40" s="119" t="str">
        <f t="shared" si="3"/>
        <v/>
      </c>
      <c r="F40" s="119"/>
      <c r="G40" s="119"/>
      <c r="H40" s="119">
        <v>2</v>
      </c>
      <c r="I40" s="119"/>
      <c r="J40" s="119"/>
      <c r="K40" s="119"/>
      <c r="L40" s="119" t="str">
        <f>基本情報!$C$4</f>
        <v>島根</v>
      </c>
      <c r="M40" s="119" t="str">
        <f t="shared" si="2"/>
        <v/>
      </c>
      <c r="N40" s="119"/>
      <c r="O40" s="199"/>
    </row>
    <row r="41" spans="1:15">
      <c r="A41" s="105">
        <v>35</v>
      </c>
      <c r="B41" s="120" t="str">
        <f>IF(D41="","",基本情報!$C$8)</f>
        <v/>
      </c>
      <c r="C41" s="120"/>
      <c r="D41" s="120"/>
      <c r="E41" s="120" t="str">
        <f t="shared" si="3"/>
        <v/>
      </c>
      <c r="F41" s="120"/>
      <c r="G41" s="120"/>
      <c r="H41" s="120">
        <v>2</v>
      </c>
      <c r="I41" s="120"/>
      <c r="J41" s="120"/>
      <c r="K41" s="120"/>
      <c r="L41" s="120" t="str">
        <f>基本情報!$C$4</f>
        <v>島根</v>
      </c>
      <c r="M41" s="120" t="str">
        <f t="shared" si="2"/>
        <v/>
      </c>
      <c r="N41" s="120"/>
      <c r="O41" s="205"/>
    </row>
    <row r="42" spans="1:15">
      <c r="A42" s="106">
        <v>36</v>
      </c>
      <c r="B42" s="119" t="str">
        <f>IF(D42="","",基本情報!$C$8)</f>
        <v/>
      </c>
      <c r="C42" s="119"/>
      <c r="D42" s="119"/>
      <c r="E42" s="119" t="str">
        <f t="shared" si="3"/>
        <v/>
      </c>
      <c r="F42" s="119"/>
      <c r="G42" s="119"/>
      <c r="H42" s="119">
        <v>2</v>
      </c>
      <c r="I42" s="119"/>
      <c r="J42" s="119"/>
      <c r="K42" s="119"/>
      <c r="L42" s="119" t="str">
        <f>基本情報!$C$4</f>
        <v>島根</v>
      </c>
      <c r="M42" s="119" t="str">
        <f t="shared" si="2"/>
        <v/>
      </c>
      <c r="N42" s="119"/>
      <c r="O42" s="199"/>
    </row>
    <row r="43" spans="1:15">
      <c r="A43" s="105">
        <v>37</v>
      </c>
      <c r="B43" s="120" t="str">
        <f>IF(D43="","",基本情報!$C$8)</f>
        <v/>
      </c>
      <c r="C43" s="120"/>
      <c r="D43" s="120"/>
      <c r="E43" s="120" t="str">
        <f t="shared" si="3"/>
        <v/>
      </c>
      <c r="F43" s="120"/>
      <c r="G43" s="120"/>
      <c r="H43" s="120">
        <v>2</v>
      </c>
      <c r="I43" s="120"/>
      <c r="J43" s="120"/>
      <c r="K43" s="120"/>
      <c r="L43" s="120" t="str">
        <f>基本情報!$C$4</f>
        <v>島根</v>
      </c>
      <c r="M43" s="120" t="str">
        <f t="shared" si="2"/>
        <v/>
      </c>
      <c r="N43" s="120"/>
      <c r="O43" s="205"/>
    </row>
    <row r="44" spans="1:15">
      <c r="A44" s="106">
        <v>38</v>
      </c>
      <c r="B44" s="119" t="str">
        <f>IF(D44="","",基本情報!$C$8)</f>
        <v/>
      </c>
      <c r="C44" s="119"/>
      <c r="D44" s="119"/>
      <c r="E44" s="119" t="str">
        <f t="shared" si="3"/>
        <v/>
      </c>
      <c r="F44" s="119"/>
      <c r="G44" s="119"/>
      <c r="H44" s="119">
        <v>2</v>
      </c>
      <c r="I44" s="119"/>
      <c r="J44" s="119"/>
      <c r="K44" s="119"/>
      <c r="L44" s="119" t="str">
        <f>基本情報!$C$4</f>
        <v>島根</v>
      </c>
      <c r="M44" s="119" t="str">
        <f t="shared" si="2"/>
        <v/>
      </c>
      <c r="N44" s="119"/>
      <c r="O44" s="199"/>
    </row>
    <row r="45" spans="1:15">
      <c r="A45" s="105">
        <v>39</v>
      </c>
      <c r="B45" s="120" t="str">
        <f>IF(D45="","",基本情報!$C$8)</f>
        <v/>
      </c>
      <c r="C45" s="120"/>
      <c r="D45" s="120"/>
      <c r="E45" s="120" t="str">
        <f t="shared" si="3"/>
        <v/>
      </c>
      <c r="F45" s="120"/>
      <c r="G45" s="120"/>
      <c r="H45" s="120">
        <v>2</v>
      </c>
      <c r="I45" s="120"/>
      <c r="J45" s="120"/>
      <c r="K45" s="120"/>
      <c r="L45" s="120" t="str">
        <f>基本情報!$C$4</f>
        <v>島根</v>
      </c>
      <c r="M45" s="120" t="str">
        <f t="shared" si="2"/>
        <v/>
      </c>
      <c r="N45" s="120"/>
      <c r="O45" s="205"/>
    </row>
    <row r="46" spans="1:15">
      <c r="A46" s="106">
        <v>40</v>
      </c>
      <c r="B46" s="119" t="str">
        <f>IF(D46="","",基本情報!$C$8)</f>
        <v/>
      </c>
      <c r="C46" s="119"/>
      <c r="D46" s="119"/>
      <c r="E46" s="119" t="str">
        <f t="shared" si="3"/>
        <v/>
      </c>
      <c r="F46" s="119"/>
      <c r="G46" s="119"/>
      <c r="H46" s="119">
        <v>2</v>
      </c>
      <c r="I46" s="119"/>
      <c r="J46" s="119"/>
      <c r="K46" s="119"/>
      <c r="L46" s="119" t="str">
        <f>基本情報!$C$4</f>
        <v>島根</v>
      </c>
      <c r="M46" s="119" t="str">
        <f t="shared" si="2"/>
        <v/>
      </c>
      <c r="N46" s="119"/>
      <c r="O46" s="199"/>
    </row>
    <row r="47" spans="1:15">
      <c r="A47" s="105">
        <v>41</v>
      </c>
      <c r="B47" s="120" t="str">
        <f>IF(D47="","",基本情報!$C$8)</f>
        <v/>
      </c>
      <c r="C47" s="120"/>
      <c r="D47" s="120"/>
      <c r="E47" s="120" t="str">
        <f t="shared" si="3"/>
        <v/>
      </c>
      <c r="F47" s="120" t="s">
        <v>140</v>
      </c>
      <c r="G47" s="120"/>
      <c r="H47" s="120">
        <v>2</v>
      </c>
      <c r="I47" s="120"/>
      <c r="J47" s="120"/>
      <c r="K47" s="120"/>
      <c r="L47" s="120" t="str">
        <f>基本情報!$C$4</f>
        <v>島根</v>
      </c>
      <c r="M47" s="120" t="str">
        <f t="shared" si="2"/>
        <v/>
      </c>
      <c r="N47" s="120"/>
      <c r="O47" s="205"/>
    </row>
    <row r="48" spans="1:15">
      <c r="A48" s="106">
        <v>42</v>
      </c>
      <c r="B48" s="119" t="str">
        <f>IF(D48="","",基本情報!$C$8)</f>
        <v/>
      </c>
      <c r="C48" s="119"/>
      <c r="D48" s="119"/>
      <c r="E48" s="119" t="str">
        <f t="shared" si="3"/>
        <v/>
      </c>
      <c r="F48" s="119" t="s">
        <v>140</v>
      </c>
      <c r="G48" s="119"/>
      <c r="H48" s="119">
        <v>2</v>
      </c>
      <c r="I48" s="119"/>
      <c r="J48" s="119"/>
      <c r="K48" s="119"/>
      <c r="L48" s="119" t="str">
        <f>基本情報!$C$4</f>
        <v>島根</v>
      </c>
      <c r="M48" s="119" t="str">
        <f t="shared" si="2"/>
        <v/>
      </c>
      <c r="N48" s="119"/>
      <c r="O48" s="199"/>
    </row>
    <row r="49" spans="1:16">
      <c r="A49" s="105">
        <v>43</v>
      </c>
      <c r="B49" s="120" t="str">
        <f>IF(D49="","",基本情報!$C$8)</f>
        <v/>
      </c>
      <c r="C49" s="120"/>
      <c r="D49" s="120"/>
      <c r="E49" s="120" t="str">
        <f t="shared" si="3"/>
        <v/>
      </c>
      <c r="F49" s="120" t="s">
        <v>140</v>
      </c>
      <c r="G49" s="120"/>
      <c r="H49" s="120">
        <v>2</v>
      </c>
      <c r="I49" s="120"/>
      <c r="J49" s="120"/>
      <c r="K49" s="120"/>
      <c r="L49" s="120" t="str">
        <f>基本情報!$C$4</f>
        <v>島根</v>
      </c>
      <c r="M49" s="120" t="str">
        <f t="shared" si="2"/>
        <v/>
      </c>
      <c r="N49" s="120"/>
      <c r="O49" s="205"/>
    </row>
    <row r="50" spans="1:16">
      <c r="A50" s="106">
        <v>44</v>
      </c>
      <c r="B50" s="119" t="str">
        <f>IF(D50="","",基本情報!$C$8)</f>
        <v/>
      </c>
      <c r="C50" s="119"/>
      <c r="D50" s="119"/>
      <c r="E50" s="119" t="str">
        <f t="shared" si="3"/>
        <v/>
      </c>
      <c r="F50" s="119" t="s">
        <v>140</v>
      </c>
      <c r="G50" s="119"/>
      <c r="H50" s="119">
        <v>2</v>
      </c>
      <c r="I50" s="119"/>
      <c r="J50" s="119"/>
      <c r="K50" s="119"/>
      <c r="L50" s="119" t="str">
        <f>基本情報!$C$4</f>
        <v>島根</v>
      </c>
      <c r="M50" s="119" t="str">
        <f t="shared" si="2"/>
        <v/>
      </c>
      <c r="N50" s="119"/>
      <c r="O50" s="199"/>
    </row>
    <row r="51" spans="1:16">
      <c r="A51" s="105">
        <v>45</v>
      </c>
      <c r="B51" s="120" t="str">
        <f>IF(D51="","",基本情報!$C$8)</f>
        <v/>
      </c>
      <c r="C51" s="120"/>
      <c r="D51" s="120"/>
      <c r="E51" s="120" t="str">
        <f t="shared" si="3"/>
        <v/>
      </c>
      <c r="F51" s="120" t="s">
        <v>140</v>
      </c>
      <c r="G51" s="120"/>
      <c r="H51" s="120">
        <v>2</v>
      </c>
      <c r="I51" s="120"/>
      <c r="J51" s="120"/>
      <c r="K51" s="120"/>
      <c r="L51" s="120" t="str">
        <f>基本情報!$C$4</f>
        <v>島根</v>
      </c>
      <c r="M51" s="120" t="str">
        <f t="shared" si="2"/>
        <v/>
      </c>
      <c r="N51" s="120"/>
      <c r="O51" s="205"/>
    </row>
    <row r="52" spans="1:16">
      <c r="A52" s="106">
        <v>46</v>
      </c>
      <c r="B52" s="119" t="str">
        <f>IF(D52="","",基本情報!$C$8)</f>
        <v/>
      </c>
      <c r="C52" s="119"/>
      <c r="D52" s="119"/>
      <c r="E52" s="119" t="str">
        <f t="shared" si="3"/>
        <v/>
      </c>
      <c r="F52" s="119" t="s">
        <v>140</v>
      </c>
      <c r="G52" s="119"/>
      <c r="H52" s="119">
        <v>2</v>
      </c>
      <c r="I52" s="119"/>
      <c r="J52" s="119"/>
      <c r="K52" s="119"/>
      <c r="L52" s="119" t="str">
        <f>基本情報!$C$4</f>
        <v>島根</v>
      </c>
      <c r="M52" s="119" t="str">
        <f t="shared" si="2"/>
        <v/>
      </c>
      <c r="N52" s="119"/>
      <c r="O52" s="199"/>
    </row>
    <row r="53" spans="1:16">
      <c r="A53" s="105">
        <v>47</v>
      </c>
      <c r="B53" s="120" t="str">
        <f>IF(D53="","",基本情報!$C$8)</f>
        <v/>
      </c>
      <c r="C53" s="120"/>
      <c r="D53" s="120"/>
      <c r="E53" s="120" t="str">
        <f t="shared" si="3"/>
        <v/>
      </c>
      <c r="F53" s="120" t="s">
        <v>140</v>
      </c>
      <c r="G53" s="120"/>
      <c r="H53" s="120">
        <v>2</v>
      </c>
      <c r="I53" s="120"/>
      <c r="J53" s="120"/>
      <c r="K53" s="120"/>
      <c r="L53" s="120" t="str">
        <f>基本情報!$C$4</f>
        <v>島根</v>
      </c>
      <c r="M53" s="120" t="str">
        <f t="shared" si="2"/>
        <v/>
      </c>
      <c r="N53" s="120"/>
      <c r="O53" s="205"/>
    </row>
    <row r="54" spans="1:16">
      <c r="A54" s="106">
        <v>48</v>
      </c>
      <c r="B54" s="119" t="str">
        <f>IF(D54="","",基本情報!$C$8)</f>
        <v/>
      </c>
      <c r="C54" s="119"/>
      <c r="D54" s="119"/>
      <c r="E54" s="119" t="str">
        <f t="shared" si="3"/>
        <v/>
      </c>
      <c r="F54" s="119" t="s">
        <v>140</v>
      </c>
      <c r="G54" s="119"/>
      <c r="H54" s="119">
        <v>2</v>
      </c>
      <c r="I54" s="119"/>
      <c r="J54" s="119"/>
      <c r="K54" s="119"/>
      <c r="L54" s="119" t="str">
        <f>基本情報!$C$4</f>
        <v>島根</v>
      </c>
      <c r="M54" s="119" t="str">
        <f t="shared" si="2"/>
        <v/>
      </c>
      <c r="N54" s="119"/>
      <c r="O54" s="199"/>
    </row>
    <row r="55" spans="1:16">
      <c r="A55" s="105">
        <v>49</v>
      </c>
      <c r="B55" s="120" t="str">
        <f>IF(D55="","",基本情報!$C$8)</f>
        <v/>
      </c>
      <c r="C55" s="120"/>
      <c r="D55" s="120"/>
      <c r="E55" s="120" t="str">
        <f t="shared" si="3"/>
        <v/>
      </c>
      <c r="F55" s="120" t="s">
        <v>140</v>
      </c>
      <c r="G55" s="120"/>
      <c r="H55" s="120">
        <v>2</v>
      </c>
      <c r="I55" s="120"/>
      <c r="J55" s="120"/>
      <c r="K55" s="120"/>
      <c r="L55" s="120" t="str">
        <f>基本情報!$C$4</f>
        <v>島根</v>
      </c>
      <c r="M55" s="120" t="str">
        <f t="shared" si="2"/>
        <v/>
      </c>
      <c r="N55" s="120"/>
      <c r="O55" s="205"/>
    </row>
    <row r="56" spans="1:16">
      <c r="A56" s="106">
        <v>50</v>
      </c>
      <c r="B56" s="119" t="str">
        <f>IF(D56="","",基本情報!$C$8)</f>
        <v/>
      </c>
      <c r="C56" s="119"/>
      <c r="D56" s="119"/>
      <c r="E56" s="119" t="str">
        <f t="shared" si="3"/>
        <v/>
      </c>
      <c r="F56" s="119" t="s">
        <v>140</v>
      </c>
      <c r="G56" s="119"/>
      <c r="H56" s="119">
        <v>2</v>
      </c>
      <c r="I56" s="119"/>
      <c r="J56" s="119"/>
      <c r="K56" s="119"/>
      <c r="L56" s="119" t="str">
        <f>基本情報!$C$4</f>
        <v>島根</v>
      </c>
      <c r="M56" s="119" t="str">
        <f t="shared" si="2"/>
        <v/>
      </c>
      <c r="N56" s="119"/>
      <c r="O56" s="199"/>
      <c r="P56">
        <v>2</v>
      </c>
    </row>
    <row r="57" spans="1:16">
      <c r="A57" s="105">
        <v>51</v>
      </c>
      <c r="B57" s="120" t="str">
        <f>IF(D57="","",基本情報!$C$8)</f>
        <v/>
      </c>
      <c r="C57" s="120"/>
      <c r="D57" s="120"/>
      <c r="E57" s="120" t="str">
        <f t="shared" si="3"/>
        <v/>
      </c>
      <c r="F57" s="120" t="s">
        <v>140</v>
      </c>
      <c r="G57" s="120"/>
      <c r="H57" s="120">
        <v>2</v>
      </c>
      <c r="I57" s="120"/>
      <c r="J57" s="120"/>
      <c r="K57" s="120"/>
      <c r="L57" s="120" t="str">
        <f>基本情報!$C$4</f>
        <v>島根</v>
      </c>
      <c r="M57" s="120" t="str">
        <f t="shared" si="2"/>
        <v/>
      </c>
      <c r="N57" s="120"/>
      <c r="O57" s="205"/>
    </row>
    <row r="58" spans="1:16">
      <c r="A58" s="106">
        <v>52</v>
      </c>
      <c r="B58" s="119" t="str">
        <f>IF(D58="","",基本情報!$C$8)</f>
        <v/>
      </c>
      <c r="C58" s="119"/>
      <c r="D58" s="119"/>
      <c r="E58" s="119" t="str">
        <f t="shared" si="3"/>
        <v/>
      </c>
      <c r="F58" s="119" t="s">
        <v>140</v>
      </c>
      <c r="G58" s="119"/>
      <c r="H58" s="119">
        <v>2</v>
      </c>
      <c r="I58" s="119"/>
      <c r="J58" s="119"/>
      <c r="K58" s="119"/>
      <c r="L58" s="119" t="str">
        <f>基本情報!$C$4</f>
        <v>島根</v>
      </c>
      <c r="M58" s="119" t="str">
        <f t="shared" si="2"/>
        <v/>
      </c>
      <c r="N58" s="119"/>
      <c r="O58" s="199"/>
    </row>
    <row r="59" spans="1:16">
      <c r="A59" s="105">
        <v>53</v>
      </c>
      <c r="B59" s="120" t="str">
        <f>IF(D59="","",基本情報!$C$8)</f>
        <v/>
      </c>
      <c r="C59" s="120"/>
      <c r="D59" s="120"/>
      <c r="E59" s="120" t="str">
        <f t="shared" si="3"/>
        <v/>
      </c>
      <c r="F59" s="120" t="s">
        <v>140</v>
      </c>
      <c r="G59" s="120"/>
      <c r="H59" s="120">
        <v>2</v>
      </c>
      <c r="I59" s="120"/>
      <c r="J59" s="120"/>
      <c r="K59" s="120"/>
      <c r="L59" s="120" t="str">
        <f>基本情報!$C$4</f>
        <v>島根</v>
      </c>
      <c r="M59" s="120" t="str">
        <f t="shared" si="2"/>
        <v/>
      </c>
      <c r="N59" s="120"/>
      <c r="O59" s="205"/>
    </row>
    <row r="60" spans="1:16">
      <c r="A60" s="106">
        <v>54</v>
      </c>
      <c r="B60" s="119" t="str">
        <f>IF(D60="","",基本情報!$C$8)</f>
        <v/>
      </c>
      <c r="C60" s="119"/>
      <c r="D60" s="119"/>
      <c r="E60" s="119" t="str">
        <f t="shared" si="3"/>
        <v/>
      </c>
      <c r="F60" s="119" t="s">
        <v>140</v>
      </c>
      <c r="G60" s="119"/>
      <c r="H60" s="119">
        <v>2</v>
      </c>
      <c r="I60" s="119"/>
      <c r="J60" s="119"/>
      <c r="K60" s="119"/>
      <c r="L60" s="119" t="str">
        <f>基本情報!$C$4</f>
        <v>島根</v>
      </c>
      <c r="M60" s="119" t="str">
        <f t="shared" si="2"/>
        <v/>
      </c>
      <c r="N60" s="119"/>
      <c r="O60" s="199"/>
    </row>
    <row r="61" spans="1:16">
      <c r="A61" s="105">
        <v>55</v>
      </c>
      <c r="B61" s="120" t="str">
        <f>IF(D61="","",基本情報!$C$8)</f>
        <v/>
      </c>
      <c r="C61" s="120"/>
      <c r="D61" s="120"/>
      <c r="E61" s="120" t="str">
        <f t="shared" si="3"/>
        <v/>
      </c>
      <c r="F61" s="120" t="s">
        <v>140</v>
      </c>
      <c r="G61" s="120"/>
      <c r="H61" s="120">
        <v>2</v>
      </c>
      <c r="I61" s="120"/>
      <c r="J61" s="120"/>
      <c r="K61" s="120"/>
      <c r="L61" s="120" t="str">
        <f>基本情報!$C$4</f>
        <v>島根</v>
      </c>
      <c r="M61" s="120" t="str">
        <f t="shared" si="2"/>
        <v/>
      </c>
      <c r="N61" s="120"/>
      <c r="O61" s="205"/>
    </row>
    <row r="62" spans="1:16">
      <c r="A62" s="106">
        <v>56</v>
      </c>
      <c r="B62" s="119" t="str">
        <f>IF(D62="","",基本情報!$C$8)</f>
        <v/>
      </c>
      <c r="C62" s="119"/>
      <c r="D62" s="119"/>
      <c r="E62" s="119" t="str">
        <f t="shared" si="3"/>
        <v/>
      </c>
      <c r="F62" s="119" t="s">
        <v>140</v>
      </c>
      <c r="G62" s="119"/>
      <c r="H62" s="119">
        <v>2</v>
      </c>
      <c r="I62" s="119"/>
      <c r="J62" s="119"/>
      <c r="K62" s="119"/>
      <c r="L62" s="119" t="str">
        <f>基本情報!$C$4</f>
        <v>島根</v>
      </c>
      <c r="M62" s="119" t="str">
        <f t="shared" si="2"/>
        <v/>
      </c>
      <c r="N62" s="119"/>
      <c r="O62" s="199"/>
    </row>
    <row r="63" spans="1:16">
      <c r="A63" s="105">
        <v>57</v>
      </c>
      <c r="B63" s="120" t="str">
        <f>IF(D63="","",基本情報!$C$8)</f>
        <v/>
      </c>
      <c r="C63" s="120"/>
      <c r="D63" s="120"/>
      <c r="E63" s="120" t="str">
        <f t="shared" si="3"/>
        <v/>
      </c>
      <c r="F63" s="120" t="s">
        <v>140</v>
      </c>
      <c r="G63" s="120"/>
      <c r="H63" s="120">
        <v>2</v>
      </c>
      <c r="I63" s="120"/>
      <c r="J63" s="120"/>
      <c r="K63" s="120"/>
      <c r="L63" s="120" t="str">
        <f>基本情報!$C$4</f>
        <v>島根</v>
      </c>
      <c r="M63" s="120" t="str">
        <f t="shared" si="2"/>
        <v/>
      </c>
      <c r="N63" s="120"/>
      <c r="O63" s="205"/>
    </row>
    <row r="64" spans="1:16">
      <c r="A64" s="106">
        <v>58</v>
      </c>
      <c r="B64" s="119" t="str">
        <f>IF(D64="","",基本情報!$C$8)</f>
        <v/>
      </c>
      <c r="C64" s="119"/>
      <c r="D64" s="119"/>
      <c r="E64" s="119" t="str">
        <f t="shared" si="3"/>
        <v/>
      </c>
      <c r="F64" s="119" t="s">
        <v>140</v>
      </c>
      <c r="G64" s="119"/>
      <c r="H64" s="119">
        <v>2</v>
      </c>
      <c r="I64" s="119"/>
      <c r="J64" s="119"/>
      <c r="K64" s="119"/>
      <c r="L64" s="119" t="str">
        <f>基本情報!$C$4</f>
        <v>島根</v>
      </c>
      <c r="M64" s="119" t="str">
        <f t="shared" si="2"/>
        <v/>
      </c>
      <c r="N64" s="119"/>
      <c r="O64" s="199"/>
    </row>
    <row r="65" spans="1:16">
      <c r="A65" s="105">
        <v>59</v>
      </c>
      <c r="B65" s="120" t="str">
        <f>IF(D65="","",基本情報!$C$8)</f>
        <v/>
      </c>
      <c r="C65" s="120"/>
      <c r="D65" s="120"/>
      <c r="E65" s="120" t="str">
        <f t="shared" si="3"/>
        <v/>
      </c>
      <c r="F65" s="120" t="s">
        <v>140</v>
      </c>
      <c r="G65" s="120"/>
      <c r="H65" s="120">
        <v>2</v>
      </c>
      <c r="I65" s="120"/>
      <c r="J65" s="120"/>
      <c r="K65" s="120"/>
      <c r="L65" s="120" t="str">
        <f>基本情報!$C$4</f>
        <v>島根</v>
      </c>
      <c r="M65" s="120" t="str">
        <f t="shared" si="2"/>
        <v/>
      </c>
      <c r="N65" s="120"/>
      <c r="O65" s="205"/>
    </row>
    <row r="66" spans="1:16">
      <c r="A66" s="106">
        <v>60</v>
      </c>
      <c r="B66" s="119" t="str">
        <f>IF(D66="","",基本情報!$C$8)</f>
        <v/>
      </c>
      <c r="C66" s="119"/>
      <c r="D66" s="119"/>
      <c r="E66" s="119" t="str">
        <f t="shared" si="3"/>
        <v/>
      </c>
      <c r="F66" s="119" t="s">
        <v>140</v>
      </c>
      <c r="G66" s="119"/>
      <c r="H66" s="119">
        <v>2</v>
      </c>
      <c r="I66" s="119"/>
      <c r="J66" s="119"/>
      <c r="K66" s="119"/>
      <c r="L66" s="119" t="str">
        <f>基本情報!$C$4</f>
        <v>島根</v>
      </c>
      <c r="M66" s="119" t="str">
        <f t="shared" si="2"/>
        <v/>
      </c>
      <c r="N66" s="119"/>
      <c r="O66" s="199"/>
    </row>
    <row r="67" spans="1:16">
      <c r="A67" s="105">
        <v>61</v>
      </c>
      <c r="B67" s="120" t="str">
        <f>IF(D67="","",基本情報!$C$8)</f>
        <v/>
      </c>
      <c r="C67" s="120"/>
      <c r="D67" s="120"/>
      <c r="E67" s="120" t="str">
        <f t="shared" si="3"/>
        <v/>
      </c>
      <c r="F67" s="120" t="s">
        <v>140</v>
      </c>
      <c r="G67" s="120"/>
      <c r="H67" s="120">
        <v>2</v>
      </c>
      <c r="I67" s="120"/>
      <c r="J67" s="120"/>
      <c r="K67" s="120"/>
      <c r="L67" s="120" t="str">
        <f>基本情報!$C$4</f>
        <v>島根</v>
      </c>
      <c r="M67" s="120" t="str">
        <f t="shared" si="2"/>
        <v/>
      </c>
      <c r="N67" s="120"/>
      <c r="O67" s="205"/>
    </row>
    <row r="68" spans="1:16">
      <c r="A68" s="106">
        <v>62</v>
      </c>
      <c r="B68" s="119" t="str">
        <f>IF(D68="","",基本情報!$C$8)</f>
        <v/>
      </c>
      <c r="C68" s="119"/>
      <c r="D68" s="119"/>
      <c r="E68" s="119" t="str">
        <f t="shared" si="3"/>
        <v/>
      </c>
      <c r="F68" s="119" t="s">
        <v>140</v>
      </c>
      <c r="G68" s="119"/>
      <c r="H68" s="119">
        <v>2</v>
      </c>
      <c r="I68" s="119"/>
      <c r="J68" s="119"/>
      <c r="K68" s="119"/>
      <c r="L68" s="119" t="str">
        <f>基本情報!$C$4</f>
        <v>島根</v>
      </c>
      <c r="M68" s="119" t="str">
        <f t="shared" si="2"/>
        <v/>
      </c>
      <c r="N68" s="119"/>
      <c r="O68" s="199"/>
    </row>
    <row r="69" spans="1:16">
      <c r="A69" s="105">
        <v>63</v>
      </c>
      <c r="B69" s="120" t="str">
        <f>IF(D69="","",基本情報!$C$8)</f>
        <v/>
      </c>
      <c r="C69" s="120"/>
      <c r="D69" s="120"/>
      <c r="E69" s="120" t="str">
        <f t="shared" si="3"/>
        <v/>
      </c>
      <c r="F69" s="120" t="s">
        <v>140</v>
      </c>
      <c r="G69" s="120"/>
      <c r="H69" s="120">
        <v>2</v>
      </c>
      <c r="I69" s="120"/>
      <c r="J69" s="120"/>
      <c r="K69" s="120"/>
      <c r="L69" s="120" t="str">
        <f>基本情報!$C$4</f>
        <v>島根</v>
      </c>
      <c r="M69" s="120" t="str">
        <f t="shared" si="2"/>
        <v/>
      </c>
      <c r="N69" s="120"/>
      <c r="O69" s="205"/>
    </row>
    <row r="70" spans="1:16">
      <c r="A70" s="106">
        <v>64</v>
      </c>
      <c r="B70" s="119" t="str">
        <f>IF(D70="","",基本情報!$C$8)</f>
        <v/>
      </c>
      <c r="C70" s="119"/>
      <c r="D70" s="119"/>
      <c r="E70" s="119" t="str">
        <f t="shared" si="3"/>
        <v/>
      </c>
      <c r="F70" s="119" t="s">
        <v>140</v>
      </c>
      <c r="G70" s="119"/>
      <c r="H70" s="119">
        <v>2</v>
      </c>
      <c r="I70" s="119"/>
      <c r="J70" s="119"/>
      <c r="K70" s="119"/>
      <c r="L70" s="119" t="str">
        <f>基本情報!$C$4</f>
        <v>島根</v>
      </c>
      <c r="M70" s="119" t="str">
        <f t="shared" si="2"/>
        <v/>
      </c>
      <c r="N70" s="119"/>
      <c r="O70" s="199"/>
    </row>
    <row r="71" spans="1:16">
      <c r="A71" s="105">
        <v>65</v>
      </c>
      <c r="B71" s="120" t="str">
        <f>IF(D71="","",基本情報!$C$8)</f>
        <v/>
      </c>
      <c r="C71" s="120"/>
      <c r="D71" s="120"/>
      <c r="E71" s="120" t="str">
        <f t="shared" si="3"/>
        <v/>
      </c>
      <c r="F71" s="120" t="s">
        <v>140</v>
      </c>
      <c r="G71" s="120"/>
      <c r="H71" s="120">
        <v>2</v>
      </c>
      <c r="I71" s="120"/>
      <c r="J71" s="120"/>
      <c r="K71" s="120"/>
      <c r="L71" s="120" t="str">
        <f>基本情報!$C$4</f>
        <v>島根</v>
      </c>
      <c r="M71" s="120" t="str">
        <f t="shared" si="2"/>
        <v/>
      </c>
      <c r="N71" s="120"/>
      <c r="O71" s="205"/>
    </row>
    <row r="72" spans="1:16">
      <c r="A72" s="106">
        <v>66</v>
      </c>
      <c r="B72" s="119" t="str">
        <f>IF(D72="","",基本情報!$C$8)</f>
        <v/>
      </c>
      <c r="C72" s="119"/>
      <c r="D72" s="119"/>
      <c r="E72" s="119" t="str">
        <f>IF(D72="","",ASC(PHONETIC(D72)))</f>
        <v/>
      </c>
      <c r="F72" s="119" t="s">
        <v>140</v>
      </c>
      <c r="G72" s="119"/>
      <c r="H72" s="119">
        <v>2</v>
      </c>
      <c r="I72" s="119"/>
      <c r="J72" s="119"/>
      <c r="K72" s="119"/>
      <c r="L72" s="119" t="str">
        <f>基本情報!$C$4</f>
        <v>島根</v>
      </c>
      <c r="M72" s="119" t="str">
        <f t="shared" ref="M72:M76" si="4">IF(N72="","",VLOOKUP(N72,$R$7:$T$26,3,0))</f>
        <v/>
      </c>
      <c r="N72" s="119"/>
      <c r="O72" s="199"/>
    </row>
    <row r="73" spans="1:16">
      <c r="A73" s="105">
        <v>67</v>
      </c>
      <c r="B73" s="120" t="str">
        <f>IF(D73="","",基本情報!$C$8)</f>
        <v/>
      </c>
      <c r="C73" s="120"/>
      <c r="D73" s="120"/>
      <c r="E73" s="120" t="str">
        <f>IF(D73="","",ASC(PHONETIC(D73)))</f>
        <v/>
      </c>
      <c r="F73" s="120" t="s">
        <v>140</v>
      </c>
      <c r="G73" s="120"/>
      <c r="H73" s="120">
        <v>2</v>
      </c>
      <c r="I73" s="120"/>
      <c r="J73" s="120"/>
      <c r="K73" s="120"/>
      <c r="L73" s="120" t="str">
        <f>基本情報!$C$4</f>
        <v>島根</v>
      </c>
      <c r="M73" s="120" t="str">
        <f t="shared" si="4"/>
        <v/>
      </c>
      <c r="N73" s="120"/>
      <c r="O73" s="205"/>
    </row>
    <row r="74" spans="1:16">
      <c r="A74" s="106">
        <v>68</v>
      </c>
      <c r="B74" s="119" t="str">
        <f>IF(D74="","",基本情報!$C$8)</f>
        <v/>
      </c>
      <c r="C74" s="119"/>
      <c r="D74" s="119"/>
      <c r="E74" s="119" t="str">
        <f>IF(D74="","",ASC(PHONETIC(D74)))</f>
        <v/>
      </c>
      <c r="F74" s="119" t="s">
        <v>140</v>
      </c>
      <c r="G74" s="119"/>
      <c r="H74" s="119">
        <v>2</v>
      </c>
      <c r="I74" s="119"/>
      <c r="J74" s="119"/>
      <c r="K74" s="119"/>
      <c r="L74" s="119" t="str">
        <f>基本情報!$C$4</f>
        <v>島根</v>
      </c>
      <c r="M74" s="119" t="str">
        <f t="shared" si="4"/>
        <v/>
      </c>
      <c r="N74" s="119"/>
      <c r="O74" s="199"/>
    </row>
    <row r="75" spans="1:16">
      <c r="A75" s="105">
        <v>69</v>
      </c>
      <c r="B75" s="120" t="str">
        <f>IF(D75="","",基本情報!$C$8)</f>
        <v/>
      </c>
      <c r="C75" s="120"/>
      <c r="D75" s="120"/>
      <c r="E75" s="120" t="str">
        <f>IF(D75="","",ASC(PHONETIC(D75)))</f>
        <v/>
      </c>
      <c r="F75" s="120" t="s">
        <v>140</v>
      </c>
      <c r="G75" s="120"/>
      <c r="H75" s="120">
        <v>2</v>
      </c>
      <c r="I75" s="120"/>
      <c r="J75" s="120"/>
      <c r="K75" s="120"/>
      <c r="L75" s="120" t="str">
        <f>基本情報!$C$4</f>
        <v>島根</v>
      </c>
      <c r="M75" s="120" t="str">
        <f t="shared" si="4"/>
        <v/>
      </c>
      <c r="N75" s="120"/>
      <c r="O75" s="205"/>
    </row>
    <row r="76" spans="1:16" ht="15" thickBot="1">
      <c r="A76" s="107">
        <v>70</v>
      </c>
      <c r="B76" s="121" t="str">
        <f>IF(D76="","",基本情報!$C$8)</f>
        <v/>
      </c>
      <c r="C76" s="121"/>
      <c r="D76" s="121"/>
      <c r="E76" s="121" t="str">
        <f>IF(D76="","",ASC(PHONETIC(D76)))</f>
        <v/>
      </c>
      <c r="F76" s="121" t="s">
        <v>140</v>
      </c>
      <c r="G76" s="121"/>
      <c r="H76" s="121">
        <v>2</v>
      </c>
      <c r="I76" s="121"/>
      <c r="J76" s="121"/>
      <c r="K76" s="121"/>
      <c r="L76" s="121" t="str">
        <f>基本情報!$C$4</f>
        <v>島根</v>
      </c>
      <c r="M76" s="121" t="str">
        <f t="shared" si="4"/>
        <v/>
      </c>
      <c r="N76" s="121"/>
      <c r="O76" s="206"/>
    </row>
    <row r="77" spans="1:16">
      <c r="B77" s="151"/>
      <c r="N77" s="151">
        <f>COUNTA(N7:N76)</f>
        <v>0</v>
      </c>
      <c r="O77" s="152"/>
      <c r="P77">
        <v>0</v>
      </c>
    </row>
    <row r="78" spans="1:16">
      <c r="B78" s="151"/>
      <c r="O78" s="152"/>
    </row>
    <row r="79" spans="1:16">
      <c r="B79" s="151"/>
      <c r="N79" s="151" t="s">
        <v>105</v>
      </c>
      <c r="O79" s="152"/>
      <c r="P79" t="e">
        <f>#REF!+#REF!</f>
        <v>#REF!</v>
      </c>
    </row>
    <row r="80" spans="1:16">
      <c r="B80" s="151"/>
      <c r="O80" s="152"/>
    </row>
    <row r="153" spans="16:16">
      <c r="P153">
        <v>2</v>
      </c>
    </row>
    <row r="156" spans="16:16">
      <c r="P156">
        <v>2</v>
      </c>
    </row>
    <row r="237" spans="16:16">
      <c r="P237">
        <v>0</v>
      </c>
    </row>
    <row r="697" spans="16:16">
      <c r="P697">
        <v>0</v>
      </c>
    </row>
    <row r="744" spans="16:16">
      <c r="P744">
        <v>0</v>
      </c>
    </row>
    <row r="748" spans="16:16">
      <c r="P748">
        <v>0</v>
      </c>
    </row>
  </sheetData>
  <sheetProtection sheet="1" objects="1" scenarios="1"/>
  <phoneticPr fontId="1"/>
  <conditionalFormatting sqref="S7:S23">
    <cfRule type="cellIs" dxfId="1" priority="2" operator="greaterThanOrEqual">
      <formula>3</formula>
    </cfRule>
  </conditionalFormatting>
  <conditionalFormatting sqref="S25:S26">
    <cfRule type="cellIs" dxfId="0" priority="1" operator="greaterThanOrEqual">
      <formula>7</formula>
    </cfRule>
  </conditionalFormatting>
  <dataValidations count="8">
    <dataValidation imeMode="halfKatakana" allowBlank="1" showInputMessage="1" showErrorMessage="1" sqref="C7:C76 E7:E76" xr:uid="{00000000-0002-0000-0300-000000000000}"/>
    <dataValidation type="list" allowBlank="1" showInputMessage="1" showErrorMessage="1" sqref="B7:B76" xr:uid="{00000000-0002-0000-0300-000001000000}">
      <formula1>所属名</formula1>
    </dataValidation>
    <dataValidation errorStyle="warning" imeMode="halfAlpha" allowBlank="1" error="_x000a_" sqref="O8:O80" xr:uid="{00000000-0002-0000-0300-000002000000}"/>
    <dataValidation imeMode="halfAlpha" allowBlank="1" showInputMessage="1" showErrorMessage="1" sqref="O7 I7:I76" xr:uid="{00000000-0002-0000-0300-000003000000}"/>
    <dataValidation type="textLength" imeMode="halfAlpha" allowBlank="1" showInputMessage="1" showErrorMessage="1" sqref="K7:K76" xr:uid="{00000000-0002-0000-0300-000004000000}">
      <formula1>3</formula1>
      <formula2>4</formula2>
    </dataValidation>
    <dataValidation type="textLength" imeMode="halfAlpha" operator="equal" allowBlank="1" showInputMessage="1" showErrorMessage="1" sqref="J7:J76" xr:uid="{00000000-0002-0000-0300-000005000000}">
      <formula1>4</formula1>
    </dataValidation>
    <dataValidation imeMode="off" allowBlank="1" showInputMessage="1" showErrorMessage="1" sqref="F7:G76" xr:uid="{00000000-0002-0000-0300-000006000000}"/>
    <dataValidation type="list" allowBlank="1" showInputMessage="1" showErrorMessage="1" sqref="N7:N76" xr:uid="{00000000-0002-0000-0300-000007000000}">
      <formula1>$R$7:$R$26</formula1>
    </dataValidation>
  </dataValidations>
  <pageMargins left="0.70866141732283472" right="0.70866141732283472" top="0.74803149606299213" bottom="0.74803149606299213" header="0.31496062992125984" footer="0.31496062992125984"/>
  <pageSetup paperSize="9" scale="61"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AJ80"/>
  <sheetViews>
    <sheetView topLeftCell="F1" workbookViewId="0">
      <selection activeCell="V8" sqref="V8"/>
    </sheetView>
  </sheetViews>
  <sheetFormatPr baseColWidth="10" defaultColWidth="8.83203125" defaultRowHeight="14"/>
  <cols>
    <col min="1" max="1" width="8.6640625" customWidth="1"/>
    <col min="2" max="4" width="9" customWidth="1"/>
    <col min="13" max="14" width="8.6640625" customWidth="1"/>
    <col min="16" max="16" width="8.6640625" customWidth="1"/>
    <col min="19" max="20" width="0" hidden="1" customWidth="1"/>
    <col min="23" max="24" width="0" hidden="1" customWidth="1"/>
    <col min="25" max="28" width="9" hidden="1" customWidth="1"/>
    <col min="29" max="30" width="9" customWidth="1"/>
    <col min="31" max="32" width="9" hidden="1" customWidth="1"/>
    <col min="33" max="34" width="9" customWidth="1"/>
    <col min="35" max="36" width="9" hidden="1" customWidth="1"/>
  </cols>
  <sheetData>
    <row r="1" spans="1:36" s="4" customFormat="1" ht="26">
      <c r="A1" s="92" t="s">
        <v>55</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row>
    <row r="2" spans="1:36">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row>
    <row r="3" spans="1:36">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row>
    <row r="4" spans="1:36">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row>
    <row r="5" spans="1:36">
      <c r="A5" s="94" t="s">
        <v>116</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row>
    <row r="6" spans="1:36">
      <c r="A6" s="94" t="s">
        <v>0</v>
      </c>
      <c r="B6" s="94" t="s">
        <v>1</v>
      </c>
      <c r="C6" s="94" t="s">
        <v>2</v>
      </c>
      <c r="D6" s="94" t="s">
        <v>3</v>
      </c>
      <c r="E6" s="94" t="s">
        <v>4</v>
      </c>
      <c r="F6" s="94" t="s">
        <v>5</v>
      </c>
      <c r="G6" s="94" t="s">
        <v>6</v>
      </c>
      <c r="H6" s="94" t="s">
        <v>7</v>
      </c>
      <c r="I6" s="94" t="s">
        <v>134</v>
      </c>
      <c r="J6" s="94" t="s">
        <v>135</v>
      </c>
      <c r="K6" s="94" t="s">
        <v>8</v>
      </c>
      <c r="L6" s="94" t="s">
        <v>9</v>
      </c>
      <c r="M6" s="94" t="s">
        <v>10</v>
      </c>
      <c r="N6" s="94" t="s">
        <v>11</v>
      </c>
      <c r="O6" s="94" t="s">
        <v>12</v>
      </c>
      <c r="P6" s="94" t="s">
        <v>13</v>
      </c>
      <c r="Q6" s="94" t="s">
        <v>14</v>
      </c>
      <c r="R6" s="94" t="s">
        <v>15</v>
      </c>
      <c r="S6" s="94" t="s">
        <v>16</v>
      </c>
      <c r="T6" s="94" t="s">
        <v>17</v>
      </c>
      <c r="U6" s="94" t="s">
        <v>18</v>
      </c>
      <c r="V6" s="94" t="s">
        <v>19</v>
      </c>
      <c r="W6" s="94" t="s">
        <v>20</v>
      </c>
      <c r="X6" s="94" t="s">
        <v>21</v>
      </c>
      <c r="Y6" s="94" t="s">
        <v>22</v>
      </c>
      <c r="Z6" s="94" t="s">
        <v>23</v>
      </c>
      <c r="AA6" s="94" t="s">
        <v>24</v>
      </c>
      <c r="AB6" s="94" t="s">
        <v>25</v>
      </c>
      <c r="AC6" s="94" t="s">
        <v>26</v>
      </c>
      <c r="AD6" s="94" t="s">
        <v>27</v>
      </c>
      <c r="AE6" s="94" t="s">
        <v>28</v>
      </c>
      <c r="AF6" s="94" t="s">
        <v>29</v>
      </c>
      <c r="AG6" s="94" t="s">
        <v>30</v>
      </c>
      <c r="AH6" s="94" t="s">
        <v>31</v>
      </c>
      <c r="AI6" s="94" t="s">
        <v>32</v>
      </c>
      <c r="AJ6" s="94" t="s">
        <v>33</v>
      </c>
    </row>
    <row r="7" spans="1:36">
      <c r="A7" s="94"/>
      <c r="B7" s="110" t="str">
        <f>IF(男子名簿!B7="","",男子名簿!B7)</f>
        <v/>
      </c>
      <c r="C7" s="94"/>
      <c r="D7" s="110" t="e">
        <f>IF(男子名簿!#REF!="","",男子名簿!#REF!)</f>
        <v>#REF!</v>
      </c>
      <c r="E7" s="110" t="str">
        <f>IF(男子名簿!C7="","",男子名簿!C7)</f>
        <v/>
      </c>
      <c r="F7" s="110" t="str">
        <f>IF(男子名簿!D7="","",男子名簿!D7)</f>
        <v/>
      </c>
      <c r="G7" s="110" t="str">
        <f>IF(男子名簿!E7="","",男子名簿!E7)</f>
        <v/>
      </c>
      <c r="H7" s="110" t="e">
        <f>IF(男子名簿!#REF!="","",男子名簿!#REF!)</f>
        <v>#REF!</v>
      </c>
      <c r="I7" s="110" t="str">
        <f>IF(男子名簿!F7="","",男子名簿!F7)</f>
        <v/>
      </c>
      <c r="J7" s="110" t="str">
        <f>IF(男子名簿!G7="","",男子名簿!G7)</f>
        <v/>
      </c>
      <c r="K7" s="110">
        <f>IF(男子名簿!H7="","",男子名簿!H7)</f>
        <v>1</v>
      </c>
      <c r="L7" s="150" t="str">
        <f>IF(男子名簿!I7="","",男子名簿!I7)</f>
        <v/>
      </c>
      <c r="M7" s="150" t="str">
        <f>IF(男子名簿!J7="","",男子名簿!J7)</f>
        <v/>
      </c>
      <c r="N7" s="150" t="str">
        <f>IF(男子名簿!K7="","",男子名簿!K7)</f>
        <v/>
      </c>
      <c r="O7" s="110" t="str">
        <f>IF(男子名簿!L7="","",男子名簿!L7)</f>
        <v>島根</v>
      </c>
      <c r="P7" s="110"/>
      <c r="Q7" s="110" t="str">
        <f>IF(男子名簿!N7="","",VLOOKUP(男子名簿!N7,管理者シート!$B$9:$C$44,2,FALSE))</f>
        <v/>
      </c>
      <c r="R7" s="110" t="str">
        <f>IF(男子名簿!O7="","",男子名簿!O7)</f>
        <v/>
      </c>
      <c r="S7" s="110">
        <v>0</v>
      </c>
      <c r="T7" s="110">
        <v>2</v>
      </c>
      <c r="U7" s="110" t="e">
        <f>IF(男子名簿!#REF!="","",VLOOKUP(男子名簿!#REF!,管理者シート!$B$9:$C$44,2,FALSE))</f>
        <v>#REF!</v>
      </c>
      <c r="V7" s="110" t="e">
        <f>IF(男子名簿!#REF!="","",男子名簿!#REF!)</f>
        <v>#REF!</v>
      </c>
      <c r="W7" s="110">
        <v>0</v>
      </c>
      <c r="X7" s="110">
        <v>2</v>
      </c>
      <c r="Y7" s="110" t="e">
        <f>IF(男子名簿!#REF!="","",VLOOKUP(男子名簿!#REF!,管理者シート!$B$9:$C$27,2,FALSE))</f>
        <v>#REF!</v>
      </c>
      <c r="Z7" s="110" t="e">
        <f>IF(男子名簿!#REF!="","",男子名簿!#REF!)</f>
        <v>#REF!</v>
      </c>
      <c r="AA7" s="110">
        <v>0</v>
      </c>
      <c r="AB7" s="110">
        <v>2</v>
      </c>
      <c r="AC7" s="110" t="e">
        <f>IF(男子名簿!#REF!="","",21)</f>
        <v>#REF!</v>
      </c>
      <c r="AD7" s="110" t="e">
        <f>IF(男子名簿!#REF!="","",男子名簿!#REF!)</f>
        <v>#REF!</v>
      </c>
      <c r="AE7" s="110">
        <v>0</v>
      </c>
      <c r="AF7" s="110">
        <v>2</v>
      </c>
      <c r="AG7" s="110" t="e">
        <f>IF(男子名簿!#REF!="","",22)</f>
        <v>#REF!</v>
      </c>
      <c r="AH7" s="110" t="e">
        <f>IF(男子名簿!#REF!="","",男子名簿!#REF!)</f>
        <v>#REF!</v>
      </c>
      <c r="AI7" s="110">
        <v>0</v>
      </c>
      <c r="AJ7" s="110">
        <v>2</v>
      </c>
    </row>
    <row r="8" spans="1:36">
      <c r="A8" s="94"/>
      <c r="B8" s="110" t="str">
        <f>IF(男子名簿!B8="","",男子名簿!B8)</f>
        <v/>
      </c>
      <c r="C8" s="94"/>
      <c r="D8" s="94" t="e">
        <f>IF(男子名簿!#REF!="","",男子名簿!#REF!)</f>
        <v>#REF!</v>
      </c>
      <c r="E8" s="110" t="str">
        <f>IF(男子名簿!C8="","",男子名簿!C8)</f>
        <v/>
      </c>
      <c r="F8" s="110" t="str">
        <f>IF(男子名簿!D8="","",男子名簿!D8)</f>
        <v/>
      </c>
      <c r="G8" s="110" t="str">
        <f>IF(男子名簿!E8="","",男子名簿!E8)</f>
        <v/>
      </c>
      <c r="H8" s="110" t="e">
        <f>IF(男子名簿!#REF!="","",男子名簿!#REF!)</f>
        <v>#REF!</v>
      </c>
      <c r="I8" s="110" t="str">
        <f>IF(男子名簿!F8="","",男子名簿!F8)</f>
        <v/>
      </c>
      <c r="J8" s="110" t="str">
        <f>IF(男子名簿!G8="","",男子名簿!G8)</f>
        <v/>
      </c>
      <c r="K8" s="110">
        <f>IF(男子名簿!H8="","",男子名簿!H8)</f>
        <v>1</v>
      </c>
      <c r="L8" s="150" t="str">
        <f>IF(男子名簿!I8="","",男子名簿!I8)</f>
        <v/>
      </c>
      <c r="M8" s="150" t="str">
        <f>IF(男子名簿!J8="","",男子名簿!J8)</f>
        <v/>
      </c>
      <c r="N8" s="150" t="str">
        <f>IF(男子名簿!K8="","",男子名簿!K8)</f>
        <v/>
      </c>
      <c r="O8" s="110" t="str">
        <f>IF(男子名簿!L8="","",男子名簿!L8)</f>
        <v>島根</v>
      </c>
      <c r="P8" s="110"/>
      <c r="Q8" s="110" t="str">
        <f>IF(男子名簿!N8="","",VLOOKUP(男子名簿!N8,管理者シート!$B$9:$C$44,2,FALSE))</f>
        <v/>
      </c>
      <c r="R8" s="110" t="str">
        <f>IF(男子名簿!O8="","",男子名簿!O8)</f>
        <v/>
      </c>
      <c r="S8" s="110">
        <v>0</v>
      </c>
      <c r="T8" s="110">
        <v>2</v>
      </c>
      <c r="U8" s="110" t="e">
        <f>IF(男子名簿!#REF!="","",VLOOKUP(男子名簿!#REF!,管理者シート!$B$9:$C$44,2,FALSE))</f>
        <v>#REF!</v>
      </c>
      <c r="V8" s="110" t="e">
        <f>IF(男子名簿!#REF!="","",男子名簿!#REF!)</f>
        <v>#REF!</v>
      </c>
      <c r="W8" s="110">
        <v>0</v>
      </c>
      <c r="X8" s="110">
        <v>2</v>
      </c>
      <c r="Y8" s="110" t="e">
        <f>IF(男子名簿!#REF!="","",VLOOKUP(男子名簿!#REF!,管理者シート!$B$9:$C$27,2,FALSE))</f>
        <v>#REF!</v>
      </c>
      <c r="Z8" s="110" t="e">
        <f>IF(男子名簿!#REF!="","",男子名簿!#REF!)</f>
        <v>#REF!</v>
      </c>
      <c r="AA8" s="110">
        <v>0</v>
      </c>
      <c r="AB8" s="110">
        <v>2</v>
      </c>
      <c r="AC8" s="110" t="e">
        <f>IF(男子名簿!#REF!="","",21)</f>
        <v>#REF!</v>
      </c>
      <c r="AD8" s="110" t="e">
        <f>IF(男子名簿!#REF!="","",男子名簿!#REF!)</f>
        <v>#REF!</v>
      </c>
      <c r="AE8" s="110">
        <v>0</v>
      </c>
      <c r="AF8" s="110">
        <v>2</v>
      </c>
      <c r="AG8" s="110" t="e">
        <f>IF(男子名簿!#REF!="","",22)</f>
        <v>#REF!</v>
      </c>
      <c r="AH8" s="110" t="e">
        <f>IF(男子名簿!#REF!="","",男子名簿!#REF!)</f>
        <v>#REF!</v>
      </c>
      <c r="AI8" s="110">
        <v>0</v>
      </c>
      <c r="AJ8" s="110">
        <v>2</v>
      </c>
    </row>
    <row r="9" spans="1:36">
      <c r="A9" s="94"/>
      <c r="B9" s="110" t="str">
        <f>IF(男子名簿!B9="","",男子名簿!B9)</f>
        <v/>
      </c>
      <c r="C9" s="94"/>
      <c r="D9" s="94" t="e">
        <f>IF(男子名簿!#REF!="","",男子名簿!#REF!)</f>
        <v>#REF!</v>
      </c>
      <c r="E9" s="110" t="str">
        <f>IF(男子名簿!C9="","",男子名簿!C9)</f>
        <v/>
      </c>
      <c r="F9" s="110" t="str">
        <f>IF(男子名簿!D9="","",男子名簿!D9)</f>
        <v/>
      </c>
      <c r="G9" s="110" t="str">
        <f>IF(男子名簿!E9="","",男子名簿!E9)</f>
        <v/>
      </c>
      <c r="H9" s="110" t="e">
        <f>IF(男子名簿!#REF!="","",男子名簿!#REF!)</f>
        <v>#REF!</v>
      </c>
      <c r="I9" s="110" t="str">
        <f>IF(男子名簿!F9="","",男子名簿!F9)</f>
        <v/>
      </c>
      <c r="J9" s="110" t="str">
        <f>IF(男子名簿!G9="","",男子名簿!G9)</f>
        <v/>
      </c>
      <c r="K9" s="110">
        <f>IF(男子名簿!H9="","",男子名簿!H9)</f>
        <v>1</v>
      </c>
      <c r="L9" s="150" t="str">
        <f>IF(男子名簿!I9="","",男子名簿!I9)</f>
        <v/>
      </c>
      <c r="M9" s="150" t="str">
        <f>IF(男子名簿!J9="","",男子名簿!J9)</f>
        <v/>
      </c>
      <c r="N9" s="150" t="str">
        <f>IF(男子名簿!K9="","",男子名簿!K9)</f>
        <v/>
      </c>
      <c r="O9" s="110" t="str">
        <f>IF(男子名簿!L9="","",男子名簿!L9)</f>
        <v>島根</v>
      </c>
      <c r="P9" s="110"/>
      <c r="Q9" s="110" t="str">
        <f>IF(男子名簿!N9="","",VLOOKUP(男子名簿!N9,管理者シート!$B$9:$C$44,2,FALSE))</f>
        <v/>
      </c>
      <c r="R9" s="110" t="str">
        <f>IF(男子名簿!O9="","",男子名簿!O9)</f>
        <v/>
      </c>
      <c r="S9" s="110">
        <v>0</v>
      </c>
      <c r="T9" s="110">
        <v>2</v>
      </c>
      <c r="U9" s="110" t="e">
        <f>IF(男子名簿!#REF!="","",VLOOKUP(男子名簿!#REF!,管理者シート!$B$9:$C$44,2,FALSE))</f>
        <v>#REF!</v>
      </c>
      <c r="V9" s="110" t="e">
        <f>IF(男子名簿!#REF!="","",男子名簿!#REF!)</f>
        <v>#REF!</v>
      </c>
      <c r="W9" s="110">
        <v>0</v>
      </c>
      <c r="X9" s="110">
        <v>2</v>
      </c>
      <c r="Y9" s="110" t="e">
        <f>IF(男子名簿!#REF!="","",VLOOKUP(男子名簿!#REF!,管理者シート!$B$9:$C$27,2,FALSE))</f>
        <v>#REF!</v>
      </c>
      <c r="Z9" s="110" t="e">
        <f>IF(男子名簿!#REF!="","",男子名簿!#REF!)</f>
        <v>#REF!</v>
      </c>
      <c r="AA9" s="110">
        <v>0</v>
      </c>
      <c r="AB9" s="110">
        <v>2</v>
      </c>
      <c r="AC9" s="110" t="e">
        <f>IF(男子名簿!#REF!="","",21)</f>
        <v>#REF!</v>
      </c>
      <c r="AD9" s="110" t="e">
        <f>IF(男子名簿!#REF!="","",男子名簿!#REF!)</f>
        <v>#REF!</v>
      </c>
      <c r="AE9" s="110">
        <v>0</v>
      </c>
      <c r="AF9" s="110">
        <v>2</v>
      </c>
      <c r="AG9" s="110" t="e">
        <f>IF(男子名簿!#REF!="","",22)</f>
        <v>#REF!</v>
      </c>
      <c r="AH9" s="110" t="e">
        <f>IF(男子名簿!#REF!="","",男子名簿!#REF!)</f>
        <v>#REF!</v>
      </c>
      <c r="AI9" s="110">
        <v>0</v>
      </c>
      <c r="AJ9" s="110">
        <v>2</v>
      </c>
    </row>
    <row r="10" spans="1:36">
      <c r="A10" s="94"/>
      <c r="B10" s="110" t="str">
        <f>IF(男子名簿!B10="","",男子名簿!B10)</f>
        <v/>
      </c>
      <c r="C10" s="94"/>
      <c r="D10" s="94" t="e">
        <f>IF(男子名簿!#REF!="","",男子名簿!#REF!)</f>
        <v>#REF!</v>
      </c>
      <c r="E10" s="110" t="str">
        <f>IF(男子名簿!C10="","",男子名簿!C10)</f>
        <v/>
      </c>
      <c r="F10" s="110" t="str">
        <f>IF(男子名簿!D10="","",男子名簿!D10)</f>
        <v/>
      </c>
      <c r="G10" s="110" t="str">
        <f>IF(男子名簿!E10="","",男子名簿!E10)</f>
        <v/>
      </c>
      <c r="H10" s="110" t="e">
        <f>IF(男子名簿!#REF!="","",男子名簿!#REF!)</f>
        <v>#REF!</v>
      </c>
      <c r="I10" s="110" t="str">
        <f>IF(男子名簿!F10="","",男子名簿!F10)</f>
        <v/>
      </c>
      <c r="J10" s="110" t="str">
        <f>IF(男子名簿!G10="","",男子名簿!G10)</f>
        <v/>
      </c>
      <c r="K10" s="110">
        <f>IF(男子名簿!H10="","",男子名簿!H10)</f>
        <v>1</v>
      </c>
      <c r="L10" s="150" t="str">
        <f>IF(男子名簿!I10="","",男子名簿!I10)</f>
        <v/>
      </c>
      <c r="M10" s="150" t="str">
        <f>IF(男子名簿!J10="","",男子名簿!J10)</f>
        <v/>
      </c>
      <c r="N10" s="150" t="str">
        <f>IF(男子名簿!K10="","",男子名簿!K10)</f>
        <v/>
      </c>
      <c r="O10" s="110" t="str">
        <f>IF(男子名簿!L10="","",男子名簿!L10)</f>
        <v>島根</v>
      </c>
      <c r="P10" s="110"/>
      <c r="Q10" s="110" t="str">
        <f>IF(男子名簿!N10="","",VLOOKUP(男子名簿!N10,管理者シート!$B$9:$C$44,2,FALSE))</f>
        <v/>
      </c>
      <c r="R10" s="110" t="str">
        <f>IF(男子名簿!O10="","",男子名簿!O10)</f>
        <v/>
      </c>
      <c r="S10" s="110">
        <v>0</v>
      </c>
      <c r="T10" s="110">
        <v>2</v>
      </c>
      <c r="U10" s="110" t="e">
        <f>IF(男子名簿!#REF!="","",VLOOKUP(男子名簿!#REF!,管理者シート!$B$9:$C$44,2,FALSE))</f>
        <v>#REF!</v>
      </c>
      <c r="V10" s="110" t="e">
        <f>IF(男子名簿!#REF!="","",男子名簿!#REF!)</f>
        <v>#REF!</v>
      </c>
      <c r="W10" s="110">
        <v>0</v>
      </c>
      <c r="X10" s="110">
        <v>2</v>
      </c>
      <c r="Y10" s="110" t="e">
        <f>IF(男子名簿!#REF!="","",VLOOKUP(男子名簿!#REF!,管理者シート!$B$9:$C$27,2,FALSE))</f>
        <v>#REF!</v>
      </c>
      <c r="Z10" s="110" t="e">
        <f>IF(男子名簿!#REF!="","",男子名簿!#REF!)</f>
        <v>#REF!</v>
      </c>
      <c r="AA10" s="110">
        <v>0</v>
      </c>
      <c r="AB10" s="110">
        <v>2</v>
      </c>
      <c r="AC10" s="110" t="e">
        <f>IF(男子名簿!#REF!="","",21)</f>
        <v>#REF!</v>
      </c>
      <c r="AD10" s="110" t="e">
        <f>IF(男子名簿!#REF!="","",男子名簿!#REF!)</f>
        <v>#REF!</v>
      </c>
      <c r="AE10" s="110">
        <v>0</v>
      </c>
      <c r="AF10" s="110">
        <v>2</v>
      </c>
      <c r="AG10" s="110" t="e">
        <f>IF(男子名簿!#REF!="","",22)</f>
        <v>#REF!</v>
      </c>
      <c r="AH10" s="110" t="e">
        <f>IF(男子名簿!#REF!="","",男子名簿!#REF!)</f>
        <v>#REF!</v>
      </c>
      <c r="AI10" s="110">
        <v>0</v>
      </c>
      <c r="AJ10" s="110">
        <v>2</v>
      </c>
    </row>
    <row r="11" spans="1:36">
      <c r="A11" s="94"/>
      <c r="B11" s="110" t="str">
        <f>IF(男子名簿!B11="","",男子名簿!B11)</f>
        <v/>
      </c>
      <c r="C11" s="94"/>
      <c r="D11" s="94" t="e">
        <f>IF(男子名簿!#REF!="","",男子名簿!#REF!)</f>
        <v>#REF!</v>
      </c>
      <c r="E11" s="110" t="str">
        <f>IF(男子名簿!C11="","",男子名簿!C11)</f>
        <v/>
      </c>
      <c r="F11" s="110" t="str">
        <f>IF(男子名簿!D11="","",男子名簿!D11)</f>
        <v/>
      </c>
      <c r="G11" s="110" t="str">
        <f>IF(男子名簿!E11="","",男子名簿!E11)</f>
        <v/>
      </c>
      <c r="H11" s="110" t="e">
        <f>IF(男子名簿!#REF!="","",男子名簿!#REF!)</f>
        <v>#REF!</v>
      </c>
      <c r="I11" s="110" t="str">
        <f>IF(男子名簿!F11="","",男子名簿!F11)</f>
        <v/>
      </c>
      <c r="J11" s="110" t="str">
        <f>IF(男子名簿!G11="","",男子名簿!G11)</f>
        <v/>
      </c>
      <c r="K11" s="110">
        <f>IF(男子名簿!H11="","",男子名簿!H11)</f>
        <v>1</v>
      </c>
      <c r="L11" s="150" t="str">
        <f>IF(男子名簿!I11="","",男子名簿!I11)</f>
        <v/>
      </c>
      <c r="M11" s="150" t="str">
        <f>IF(男子名簿!J11="","",男子名簿!J11)</f>
        <v/>
      </c>
      <c r="N11" s="150" t="str">
        <f>IF(男子名簿!K11="","",男子名簿!K11)</f>
        <v/>
      </c>
      <c r="O11" s="110" t="str">
        <f>IF(男子名簿!L11="","",男子名簿!L11)</f>
        <v>島根</v>
      </c>
      <c r="P11" s="110"/>
      <c r="Q11" s="110" t="str">
        <f>IF(男子名簿!N11="","",VLOOKUP(男子名簿!N11,管理者シート!$B$9:$C$44,2,FALSE))</f>
        <v/>
      </c>
      <c r="R11" s="110" t="str">
        <f>IF(男子名簿!O11="","",男子名簿!O11)</f>
        <v/>
      </c>
      <c r="S11" s="110">
        <v>0</v>
      </c>
      <c r="T11" s="110">
        <v>2</v>
      </c>
      <c r="U11" s="110" t="e">
        <f>IF(男子名簿!#REF!="","",VLOOKUP(男子名簿!#REF!,管理者シート!$B$9:$C$44,2,FALSE))</f>
        <v>#REF!</v>
      </c>
      <c r="V11" s="110" t="e">
        <f>IF(男子名簿!#REF!="","",男子名簿!#REF!)</f>
        <v>#REF!</v>
      </c>
      <c r="W11" s="110">
        <v>0</v>
      </c>
      <c r="X11" s="110">
        <v>2</v>
      </c>
      <c r="Y11" s="110" t="e">
        <f>IF(男子名簿!#REF!="","",VLOOKUP(男子名簿!#REF!,管理者シート!$B$9:$C$27,2,FALSE))</f>
        <v>#REF!</v>
      </c>
      <c r="Z11" s="110" t="e">
        <f>IF(男子名簿!#REF!="","",男子名簿!#REF!)</f>
        <v>#REF!</v>
      </c>
      <c r="AA11" s="110">
        <v>0</v>
      </c>
      <c r="AB11" s="110">
        <v>2</v>
      </c>
      <c r="AC11" s="110" t="e">
        <f>IF(男子名簿!#REF!="","",21)</f>
        <v>#REF!</v>
      </c>
      <c r="AD11" s="110" t="e">
        <f>IF(男子名簿!#REF!="","",男子名簿!#REF!)</f>
        <v>#REF!</v>
      </c>
      <c r="AE11" s="110">
        <v>0</v>
      </c>
      <c r="AF11" s="110">
        <v>2</v>
      </c>
      <c r="AG11" s="110" t="e">
        <f>IF(男子名簿!#REF!="","",22)</f>
        <v>#REF!</v>
      </c>
      <c r="AH11" s="110" t="e">
        <f>IF(男子名簿!#REF!="","",男子名簿!#REF!)</f>
        <v>#REF!</v>
      </c>
      <c r="AI11" s="110">
        <v>0</v>
      </c>
      <c r="AJ11" s="110">
        <v>2</v>
      </c>
    </row>
    <row r="12" spans="1:36">
      <c r="A12" s="94"/>
      <c r="B12" s="110" t="str">
        <f>IF(男子名簿!B12="","",男子名簿!B12)</f>
        <v/>
      </c>
      <c r="C12" s="94"/>
      <c r="D12" s="94" t="e">
        <f>IF(男子名簿!#REF!="","",男子名簿!#REF!)</f>
        <v>#REF!</v>
      </c>
      <c r="E12" s="110" t="str">
        <f>IF(男子名簿!C12="","",男子名簿!C12)</f>
        <v/>
      </c>
      <c r="F12" s="110" t="str">
        <f>IF(男子名簿!D12="","",男子名簿!D12)</f>
        <v/>
      </c>
      <c r="G12" s="110" t="str">
        <f>IF(男子名簿!E12="","",男子名簿!E12)</f>
        <v/>
      </c>
      <c r="H12" s="110" t="e">
        <f>IF(男子名簿!#REF!="","",男子名簿!#REF!)</f>
        <v>#REF!</v>
      </c>
      <c r="I12" s="110" t="str">
        <f>IF(男子名簿!F12="","",男子名簿!F12)</f>
        <v/>
      </c>
      <c r="J12" s="110" t="str">
        <f>IF(男子名簿!G12="","",男子名簿!G12)</f>
        <v/>
      </c>
      <c r="K12" s="110">
        <f>IF(男子名簿!H12="","",男子名簿!H12)</f>
        <v>1</v>
      </c>
      <c r="L12" s="150" t="str">
        <f>IF(男子名簿!I12="","",男子名簿!I12)</f>
        <v/>
      </c>
      <c r="M12" s="150" t="str">
        <f>IF(男子名簿!J12="","",男子名簿!J12)</f>
        <v/>
      </c>
      <c r="N12" s="150" t="str">
        <f>IF(男子名簿!K12="","",男子名簿!K12)</f>
        <v/>
      </c>
      <c r="O12" s="110" t="str">
        <f>IF(男子名簿!L12="","",男子名簿!L12)</f>
        <v>島根</v>
      </c>
      <c r="P12" s="110"/>
      <c r="Q12" s="110" t="str">
        <f>IF(男子名簿!N12="","",VLOOKUP(男子名簿!N12,管理者シート!$B$9:$C$44,2,FALSE))</f>
        <v/>
      </c>
      <c r="R12" s="110" t="str">
        <f>IF(男子名簿!O12="","",男子名簿!O12)</f>
        <v/>
      </c>
      <c r="S12" s="110">
        <v>0</v>
      </c>
      <c r="T12" s="110">
        <v>2</v>
      </c>
      <c r="U12" s="110" t="e">
        <f>IF(男子名簿!#REF!="","",VLOOKUP(男子名簿!#REF!,管理者シート!$B$9:$C$44,2,FALSE))</f>
        <v>#REF!</v>
      </c>
      <c r="V12" s="110" t="e">
        <f>IF(男子名簿!#REF!="","",男子名簿!#REF!)</f>
        <v>#REF!</v>
      </c>
      <c r="W12" s="110">
        <v>0</v>
      </c>
      <c r="X12" s="110">
        <v>2</v>
      </c>
      <c r="Y12" s="110" t="e">
        <f>IF(男子名簿!#REF!="","",VLOOKUP(男子名簿!#REF!,管理者シート!$B$9:$C$27,2,FALSE))</f>
        <v>#REF!</v>
      </c>
      <c r="Z12" s="110" t="e">
        <f>IF(男子名簿!#REF!="","",男子名簿!#REF!)</f>
        <v>#REF!</v>
      </c>
      <c r="AA12" s="110">
        <v>0</v>
      </c>
      <c r="AB12" s="110">
        <v>2</v>
      </c>
      <c r="AC12" s="110" t="e">
        <f>IF(男子名簿!#REF!="","",21)</f>
        <v>#REF!</v>
      </c>
      <c r="AD12" s="110" t="e">
        <f>IF(男子名簿!#REF!="","",男子名簿!#REF!)</f>
        <v>#REF!</v>
      </c>
      <c r="AE12" s="110">
        <v>0</v>
      </c>
      <c r="AF12" s="110">
        <v>2</v>
      </c>
      <c r="AG12" s="110" t="e">
        <f>IF(男子名簿!#REF!="","",22)</f>
        <v>#REF!</v>
      </c>
      <c r="AH12" s="110" t="e">
        <f>IF(男子名簿!#REF!="","",男子名簿!#REF!)</f>
        <v>#REF!</v>
      </c>
      <c r="AI12" s="110">
        <v>0</v>
      </c>
      <c r="AJ12" s="110">
        <v>2</v>
      </c>
    </row>
    <row r="13" spans="1:36">
      <c r="A13" s="94"/>
      <c r="B13" s="110" t="str">
        <f>IF(男子名簿!B13="","",男子名簿!B13)</f>
        <v/>
      </c>
      <c r="C13" s="94"/>
      <c r="D13" s="94" t="e">
        <f>IF(男子名簿!#REF!="","",男子名簿!#REF!)</f>
        <v>#REF!</v>
      </c>
      <c r="E13" s="110" t="str">
        <f>IF(男子名簿!C13="","",男子名簿!C13)</f>
        <v/>
      </c>
      <c r="F13" s="110" t="str">
        <f>IF(男子名簿!D13="","",男子名簿!D13)</f>
        <v/>
      </c>
      <c r="G13" s="110" t="str">
        <f>IF(男子名簿!E13="","",男子名簿!E13)</f>
        <v/>
      </c>
      <c r="H13" s="110" t="e">
        <f>IF(男子名簿!#REF!="","",男子名簿!#REF!)</f>
        <v>#REF!</v>
      </c>
      <c r="I13" s="110" t="str">
        <f>IF(男子名簿!F13="","",男子名簿!F13)</f>
        <v/>
      </c>
      <c r="J13" s="110" t="str">
        <f>IF(男子名簿!G13="","",男子名簿!G13)</f>
        <v/>
      </c>
      <c r="K13" s="110">
        <f>IF(男子名簿!H13="","",男子名簿!H13)</f>
        <v>1</v>
      </c>
      <c r="L13" s="150" t="str">
        <f>IF(男子名簿!I13="","",男子名簿!I13)</f>
        <v/>
      </c>
      <c r="M13" s="150" t="str">
        <f>IF(男子名簿!J13="","",男子名簿!J13)</f>
        <v/>
      </c>
      <c r="N13" s="150" t="str">
        <f>IF(男子名簿!K13="","",男子名簿!K13)</f>
        <v/>
      </c>
      <c r="O13" s="110" t="str">
        <f>IF(男子名簿!L13="","",男子名簿!L13)</f>
        <v>島根</v>
      </c>
      <c r="P13" s="110"/>
      <c r="Q13" s="110" t="str">
        <f>IF(男子名簿!N13="","",VLOOKUP(男子名簿!N13,管理者シート!$B$9:$C$44,2,FALSE))</f>
        <v/>
      </c>
      <c r="R13" s="110" t="str">
        <f>IF(男子名簿!O13="","",男子名簿!O13)</f>
        <v/>
      </c>
      <c r="S13" s="110">
        <v>0</v>
      </c>
      <c r="T13" s="110">
        <v>2</v>
      </c>
      <c r="U13" s="110" t="e">
        <f>IF(男子名簿!#REF!="","",VLOOKUP(男子名簿!#REF!,管理者シート!$B$9:$C$44,2,FALSE))</f>
        <v>#REF!</v>
      </c>
      <c r="V13" s="110" t="e">
        <f>IF(男子名簿!#REF!="","",男子名簿!#REF!)</f>
        <v>#REF!</v>
      </c>
      <c r="W13" s="110">
        <v>0</v>
      </c>
      <c r="X13" s="110">
        <v>2</v>
      </c>
      <c r="Y13" s="110" t="e">
        <f>IF(男子名簿!#REF!="","",VLOOKUP(男子名簿!#REF!,管理者シート!$B$9:$C$27,2,FALSE))</f>
        <v>#REF!</v>
      </c>
      <c r="Z13" s="110" t="e">
        <f>IF(男子名簿!#REF!="","",男子名簿!#REF!)</f>
        <v>#REF!</v>
      </c>
      <c r="AA13" s="110">
        <v>0</v>
      </c>
      <c r="AB13" s="110">
        <v>2</v>
      </c>
      <c r="AC13" s="110" t="e">
        <f>IF(男子名簿!#REF!="","",21)</f>
        <v>#REF!</v>
      </c>
      <c r="AD13" s="110" t="e">
        <f>IF(男子名簿!#REF!="","",男子名簿!#REF!)</f>
        <v>#REF!</v>
      </c>
      <c r="AE13" s="110">
        <v>0</v>
      </c>
      <c r="AF13" s="110">
        <v>2</v>
      </c>
      <c r="AG13" s="110" t="e">
        <f>IF(男子名簿!#REF!="","",22)</f>
        <v>#REF!</v>
      </c>
      <c r="AH13" s="110" t="e">
        <f>IF(男子名簿!#REF!="","",男子名簿!#REF!)</f>
        <v>#REF!</v>
      </c>
      <c r="AI13" s="110">
        <v>0</v>
      </c>
      <c r="AJ13" s="110">
        <v>2</v>
      </c>
    </row>
    <row r="14" spans="1:36">
      <c r="A14" s="94"/>
      <c r="B14" s="110" t="str">
        <f>IF(男子名簿!B14="","",男子名簿!B14)</f>
        <v/>
      </c>
      <c r="C14" s="94"/>
      <c r="D14" s="94" t="e">
        <f>IF(男子名簿!#REF!="","",男子名簿!#REF!)</f>
        <v>#REF!</v>
      </c>
      <c r="E14" s="110" t="str">
        <f>IF(男子名簿!C14="","",男子名簿!C14)</f>
        <v/>
      </c>
      <c r="F14" s="110" t="str">
        <f>IF(男子名簿!D14="","",男子名簿!D14)</f>
        <v/>
      </c>
      <c r="G14" s="110" t="str">
        <f>IF(男子名簿!E14="","",男子名簿!E14)</f>
        <v/>
      </c>
      <c r="H14" s="110" t="e">
        <f>IF(男子名簿!#REF!="","",男子名簿!#REF!)</f>
        <v>#REF!</v>
      </c>
      <c r="I14" s="110" t="str">
        <f>IF(男子名簿!F14="","",男子名簿!F14)</f>
        <v/>
      </c>
      <c r="J14" s="110" t="str">
        <f>IF(男子名簿!G14="","",男子名簿!G14)</f>
        <v/>
      </c>
      <c r="K14" s="110">
        <f>IF(男子名簿!H14="","",男子名簿!H14)</f>
        <v>1</v>
      </c>
      <c r="L14" s="150" t="str">
        <f>IF(男子名簿!I14="","",男子名簿!I14)</f>
        <v/>
      </c>
      <c r="M14" s="150" t="str">
        <f>IF(男子名簿!J14="","",男子名簿!J14)</f>
        <v/>
      </c>
      <c r="N14" s="150" t="str">
        <f>IF(男子名簿!K14="","",男子名簿!K14)</f>
        <v/>
      </c>
      <c r="O14" s="110" t="str">
        <f>IF(男子名簿!L14="","",男子名簿!L14)</f>
        <v>島根</v>
      </c>
      <c r="P14" s="110"/>
      <c r="Q14" s="110" t="str">
        <f>IF(男子名簿!N14="","",VLOOKUP(男子名簿!N14,管理者シート!$B$9:$C$44,2,FALSE))</f>
        <v/>
      </c>
      <c r="R14" s="110" t="str">
        <f>IF(男子名簿!O14="","",男子名簿!O14)</f>
        <v/>
      </c>
      <c r="S14" s="110">
        <v>0</v>
      </c>
      <c r="T14" s="110">
        <v>2</v>
      </c>
      <c r="U14" s="110" t="e">
        <f>IF(男子名簿!#REF!="","",VLOOKUP(男子名簿!#REF!,管理者シート!$B$9:$C$44,2,FALSE))</f>
        <v>#REF!</v>
      </c>
      <c r="V14" s="110" t="e">
        <f>IF(男子名簿!#REF!="","",男子名簿!#REF!)</f>
        <v>#REF!</v>
      </c>
      <c r="W14" s="110">
        <v>0</v>
      </c>
      <c r="X14" s="110">
        <v>2</v>
      </c>
      <c r="Y14" s="110" t="e">
        <f>IF(男子名簿!#REF!="","",VLOOKUP(男子名簿!#REF!,管理者シート!$B$9:$C$27,2,FALSE))</f>
        <v>#REF!</v>
      </c>
      <c r="Z14" s="110" t="e">
        <f>IF(男子名簿!#REF!="","",男子名簿!#REF!)</f>
        <v>#REF!</v>
      </c>
      <c r="AA14" s="110">
        <v>0</v>
      </c>
      <c r="AB14" s="110">
        <v>2</v>
      </c>
      <c r="AC14" s="110" t="e">
        <f>IF(男子名簿!#REF!="","",21)</f>
        <v>#REF!</v>
      </c>
      <c r="AD14" s="110" t="e">
        <f>IF(男子名簿!#REF!="","",男子名簿!#REF!)</f>
        <v>#REF!</v>
      </c>
      <c r="AE14" s="110">
        <v>0</v>
      </c>
      <c r="AF14" s="110">
        <v>2</v>
      </c>
      <c r="AG14" s="110" t="e">
        <f>IF(男子名簿!#REF!="","",22)</f>
        <v>#REF!</v>
      </c>
      <c r="AH14" s="110" t="e">
        <f>IF(男子名簿!#REF!="","",男子名簿!#REF!)</f>
        <v>#REF!</v>
      </c>
      <c r="AI14" s="110">
        <v>0</v>
      </c>
      <c r="AJ14" s="110">
        <v>2</v>
      </c>
    </row>
    <row r="15" spans="1:36">
      <c r="A15" s="94"/>
      <c r="B15" s="110" t="str">
        <f>IF(男子名簿!B15="","",男子名簿!B15)</f>
        <v/>
      </c>
      <c r="C15" s="94"/>
      <c r="D15" s="94" t="e">
        <f>IF(男子名簿!#REF!="","",男子名簿!#REF!)</f>
        <v>#REF!</v>
      </c>
      <c r="E15" s="110" t="str">
        <f>IF(男子名簿!C15="","",男子名簿!C15)</f>
        <v/>
      </c>
      <c r="F15" s="110" t="str">
        <f>IF(男子名簿!D15="","",男子名簿!D15)</f>
        <v/>
      </c>
      <c r="G15" s="110" t="str">
        <f>IF(男子名簿!E15="","",男子名簿!E15)</f>
        <v/>
      </c>
      <c r="H15" s="110" t="e">
        <f>IF(男子名簿!#REF!="","",男子名簿!#REF!)</f>
        <v>#REF!</v>
      </c>
      <c r="I15" s="110" t="str">
        <f>IF(男子名簿!F15="","",男子名簿!F15)</f>
        <v/>
      </c>
      <c r="J15" s="110" t="str">
        <f>IF(男子名簿!G15="","",男子名簿!G15)</f>
        <v/>
      </c>
      <c r="K15" s="110">
        <f>IF(男子名簿!H15="","",男子名簿!H15)</f>
        <v>1</v>
      </c>
      <c r="L15" s="150" t="str">
        <f>IF(男子名簿!I15="","",男子名簿!I15)</f>
        <v/>
      </c>
      <c r="M15" s="150" t="str">
        <f>IF(男子名簿!J15="","",男子名簿!J15)</f>
        <v/>
      </c>
      <c r="N15" s="150" t="str">
        <f>IF(男子名簿!K15="","",男子名簿!K15)</f>
        <v/>
      </c>
      <c r="O15" s="110" t="str">
        <f>IF(男子名簿!L15="","",男子名簿!L15)</f>
        <v>島根</v>
      </c>
      <c r="P15" s="110"/>
      <c r="Q15" s="110" t="str">
        <f>IF(男子名簿!N15="","",VLOOKUP(男子名簿!N15,管理者シート!$B$9:$C$44,2,FALSE))</f>
        <v/>
      </c>
      <c r="R15" s="110" t="str">
        <f>IF(男子名簿!O15="","",男子名簿!O15)</f>
        <v/>
      </c>
      <c r="S15" s="110">
        <v>0</v>
      </c>
      <c r="T15" s="110">
        <v>2</v>
      </c>
      <c r="U15" s="110" t="e">
        <f>IF(男子名簿!#REF!="","",VLOOKUP(男子名簿!#REF!,管理者シート!$B$9:$C$44,2,FALSE))</f>
        <v>#REF!</v>
      </c>
      <c r="V15" s="110" t="e">
        <f>IF(男子名簿!#REF!="","",男子名簿!#REF!)</f>
        <v>#REF!</v>
      </c>
      <c r="W15" s="110">
        <v>0</v>
      </c>
      <c r="X15" s="110">
        <v>2</v>
      </c>
      <c r="Y15" s="110" t="e">
        <f>IF(男子名簿!#REF!="","",VLOOKUP(男子名簿!#REF!,管理者シート!$B$9:$C$27,2,FALSE))</f>
        <v>#REF!</v>
      </c>
      <c r="Z15" s="110" t="e">
        <f>IF(男子名簿!#REF!="","",男子名簿!#REF!)</f>
        <v>#REF!</v>
      </c>
      <c r="AA15" s="110">
        <v>0</v>
      </c>
      <c r="AB15" s="110">
        <v>2</v>
      </c>
      <c r="AC15" s="110" t="e">
        <f>IF(男子名簿!#REF!="","",21)</f>
        <v>#REF!</v>
      </c>
      <c r="AD15" s="110" t="e">
        <f>IF(男子名簿!#REF!="","",男子名簿!#REF!)</f>
        <v>#REF!</v>
      </c>
      <c r="AE15" s="110">
        <v>0</v>
      </c>
      <c r="AF15" s="110">
        <v>2</v>
      </c>
      <c r="AG15" s="110" t="e">
        <f>IF(男子名簿!#REF!="","",22)</f>
        <v>#REF!</v>
      </c>
      <c r="AH15" s="110" t="e">
        <f>IF(男子名簿!#REF!="","",男子名簿!#REF!)</f>
        <v>#REF!</v>
      </c>
      <c r="AI15" s="110">
        <v>0</v>
      </c>
      <c r="AJ15" s="110">
        <v>2</v>
      </c>
    </row>
    <row r="16" spans="1:36">
      <c r="A16" s="94"/>
      <c r="B16" s="110" t="str">
        <f>IF(男子名簿!B16="","",男子名簿!B16)</f>
        <v/>
      </c>
      <c r="C16" s="94"/>
      <c r="D16" s="94" t="e">
        <f>IF(男子名簿!#REF!="","",男子名簿!#REF!)</f>
        <v>#REF!</v>
      </c>
      <c r="E16" s="110" t="str">
        <f>IF(男子名簿!C16="","",男子名簿!C16)</f>
        <v/>
      </c>
      <c r="F16" s="110" t="str">
        <f>IF(男子名簿!D16="","",男子名簿!D16)</f>
        <v/>
      </c>
      <c r="G16" s="110" t="str">
        <f>IF(男子名簿!E16="","",男子名簿!E16)</f>
        <v/>
      </c>
      <c r="H16" s="110" t="e">
        <f>IF(男子名簿!#REF!="","",男子名簿!#REF!)</f>
        <v>#REF!</v>
      </c>
      <c r="I16" s="110" t="str">
        <f>IF(男子名簿!F16="","",男子名簿!F16)</f>
        <v/>
      </c>
      <c r="J16" s="110" t="str">
        <f>IF(男子名簿!G16="","",男子名簿!G16)</f>
        <v/>
      </c>
      <c r="K16" s="110">
        <f>IF(男子名簿!H16="","",男子名簿!H16)</f>
        <v>1</v>
      </c>
      <c r="L16" s="150" t="str">
        <f>IF(男子名簿!I16="","",男子名簿!I16)</f>
        <v/>
      </c>
      <c r="M16" s="150" t="str">
        <f>IF(男子名簿!J16="","",男子名簿!J16)</f>
        <v/>
      </c>
      <c r="N16" s="150" t="str">
        <f>IF(男子名簿!K16="","",男子名簿!K16)</f>
        <v/>
      </c>
      <c r="O16" s="110" t="str">
        <f>IF(男子名簿!L16="","",男子名簿!L16)</f>
        <v>島根</v>
      </c>
      <c r="P16" s="110"/>
      <c r="Q16" s="110" t="str">
        <f>IF(男子名簿!N16="","",VLOOKUP(男子名簿!N16,管理者シート!$B$9:$C$44,2,FALSE))</f>
        <v/>
      </c>
      <c r="R16" s="110" t="str">
        <f>IF(男子名簿!O16="","",男子名簿!O16)</f>
        <v/>
      </c>
      <c r="S16" s="110">
        <v>0</v>
      </c>
      <c r="T16" s="110">
        <v>2</v>
      </c>
      <c r="U16" s="110" t="e">
        <f>IF(男子名簿!#REF!="","",VLOOKUP(男子名簿!#REF!,管理者シート!$B$9:$C$44,2,FALSE))</f>
        <v>#REF!</v>
      </c>
      <c r="V16" s="110" t="e">
        <f>IF(男子名簿!#REF!="","",男子名簿!#REF!)</f>
        <v>#REF!</v>
      </c>
      <c r="W16" s="110">
        <v>0</v>
      </c>
      <c r="X16" s="110">
        <v>2</v>
      </c>
      <c r="Y16" s="110" t="e">
        <f>IF(男子名簿!#REF!="","",VLOOKUP(男子名簿!#REF!,管理者シート!$B$9:$C$27,2,FALSE))</f>
        <v>#REF!</v>
      </c>
      <c r="Z16" s="110" t="e">
        <f>IF(男子名簿!#REF!="","",男子名簿!#REF!)</f>
        <v>#REF!</v>
      </c>
      <c r="AA16" s="110">
        <v>0</v>
      </c>
      <c r="AB16" s="110">
        <v>2</v>
      </c>
      <c r="AC16" s="110" t="e">
        <f>IF(男子名簿!#REF!="","",21)</f>
        <v>#REF!</v>
      </c>
      <c r="AD16" s="110" t="e">
        <f>IF(男子名簿!#REF!="","",男子名簿!#REF!)</f>
        <v>#REF!</v>
      </c>
      <c r="AE16" s="110">
        <v>0</v>
      </c>
      <c r="AF16" s="110">
        <v>2</v>
      </c>
      <c r="AG16" s="110" t="e">
        <f>IF(男子名簿!#REF!="","",22)</f>
        <v>#REF!</v>
      </c>
      <c r="AH16" s="110" t="e">
        <f>IF(男子名簿!#REF!="","",男子名簿!#REF!)</f>
        <v>#REF!</v>
      </c>
      <c r="AI16" s="110">
        <v>0</v>
      </c>
      <c r="AJ16" s="110">
        <v>2</v>
      </c>
    </row>
    <row r="17" spans="1:36">
      <c r="A17" s="94"/>
      <c r="B17" s="110" t="str">
        <f>IF(男子名簿!B17="","",男子名簿!B17)</f>
        <v/>
      </c>
      <c r="C17" s="94"/>
      <c r="D17" s="94" t="e">
        <f>IF(男子名簿!#REF!="","",男子名簿!#REF!)</f>
        <v>#REF!</v>
      </c>
      <c r="E17" s="110" t="str">
        <f>IF(男子名簿!C17="","",男子名簿!C17)</f>
        <v/>
      </c>
      <c r="F17" s="110" t="str">
        <f>IF(男子名簿!D17="","",男子名簿!D17)</f>
        <v/>
      </c>
      <c r="G17" s="110" t="str">
        <f>IF(男子名簿!E17="","",男子名簿!E17)</f>
        <v/>
      </c>
      <c r="H17" s="110" t="e">
        <f>IF(男子名簿!#REF!="","",男子名簿!#REF!)</f>
        <v>#REF!</v>
      </c>
      <c r="I17" s="110" t="str">
        <f>IF(男子名簿!F17="","",男子名簿!F17)</f>
        <v/>
      </c>
      <c r="J17" s="110" t="str">
        <f>IF(男子名簿!G17="","",男子名簿!G17)</f>
        <v/>
      </c>
      <c r="K17" s="110">
        <f>IF(男子名簿!H17="","",男子名簿!H17)</f>
        <v>1</v>
      </c>
      <c r="L17" s="150" t="str">
        <f>IF(男子名簿!I17="","",男子名簿!I17)</f>
        <v/>
      </c>
      <c r="M17" s="150" t="str">
        <f>IF(男子名簿!J17="","",男子名簿!J17)</f>
        <v/>
      </c>
      <c r="N17" s="150" t="str">
        <f>IF(男子名簿!K17="","",男子名簿!K17)</f>
        <v/>
      </c>
      <c r="O17" s="110" t="str">
        <f>IF(男子名簿!L17="","",男子名簿!L17)</f>
        <v>島根</v>
      </c>
      <c r="P17" s="110"/>
      <c r="Q17" s="110" t="str">
        <f>IF(男子名簿!N17="","",VLOOKUP(男子名簿!N17,管理者シート!$B$9:$C$44,2,FALSE))</f>
        <v/>
      </c>
      <c r="R17" s="110" t="str">
        <f>IF(男子名簿!O17="","",男子名簿!O17)</f>
        <v/>
      </c>
      <c r="S17" s="110">
        <v>0</v>
      </c>
      <c r="T17" s="110">
        <v>2</v>
      </c>
      <c r="U17" s="110" t="e">
        <f>IF(男子名簿!#REF!="","",VLOOKUP(男子名簿!#REF!,管理者シート!$B$9:$C$44,2,FALSE))</f>
        <v>#REF!</v>
      </c>
      <c r="V17" s="110" t="e">
        <f>IF(男子名簿!#REF!="","",男子名簿!#REF!)</f>
        <v>#REF!</v>
      </c>
      <c r="W17" s="110">
        <v>0</v>
      </c>
      <c r="X17" s="110">
        <v>2</v>
      </c>
      <c r="Y17" s="110" t="e">
        <f>IF(男子名簿!#REF!="","",VLOOKUP(男子名簿!#REF!,管理者シート!$B$9:$C$27,2,FALSE))</f>
        <v>#REF!</v>
      </c>
      <c r="Z17" s="110" t="e">
        <f>IF(男子名簿!#REF!="","",男子名簿!#REF!)</f>
        <v>#REF!</v>
      </c>
      <c r="AA17" s="110">
        <v>0</v>
      </c>
      <c r="AB17" s="110">
        <v>2</v>
      </c>
      <c r="AC17" s="110" t="e">
        <f>IF(男子名簿!#REF!="","",21)</f>
        <v>#REF!</v>
      </c>
      <c r="AD17" s="110" t="e">
        <f>IF(男子名簿!#REF!="","",男子名簿!#REF!)</f>
        <v>#REF!</v>
      </c>
      <c r="AE17" s="110">
        <v>0</v>
      </c>
      <c r="AF17" s="110">
        <v>2</v>
      </c>
      <c r="AG17" s="110" t="e">
        <f>IF(男子名簿!#REF!="","",22)</f>
        <v>#REF!</v>
      </c>
      <c r="AH17" s="110" t="e">
        <f>IF(男子名簿!#REF!="","",男子名簿!#REF!)</f>
        <v>#REF!</v>
      </c>
      <c r="AI17" s="110">
        <v>0</v>
      </c>
      <c r="AJ17" s="110">
        <v>2</v>
      </c>
    </row>
    <row r="18" spans="1:36">
      <c r="A18" s="94"/>
      <c r="B18" s="110" t="str">
        <f>IF(男子名簿!B18="","",男子名簿!B18)</f>
        <v/>
      </c>
      <c r="C18" s="94"/>
      <c r="D18" s="94" t="e">
        <f>IF(男子名簿!#REF!="","",男子名簿!#REF!)</f>
        <v>#REF!</v>
      </c>
      <c r="E18" s="110" t="str">
        <f>IF(男子名簿!C18="","",男子名簿!C18)</f>
        <v/>
      </c>
      <c r="F18" s="110" t="str">
        <f>IF(男子名簿!D18="","",男子名簿!D18)</f>
        <v/>
      </c>
      <c r="G18" s="110" t="str">
        <f>IF(男子名簿!E18="","",男子名簿!E18)</f>
        <v/>
      </c>
      <c r="H18" s="110" t="e">
        <f>IF(男子名簿!#REF!="","",男子名簿!#REF!)</f>
        <v>#REF!</v>
      </c>
      <c r="I18" s="110" t="str">
        <f>IF(男子名簿!F18="","",男子名簿!F18)</f>
        <v/>
      </c>
      <c r="J18" s="110" t="str">
        <f>IF(男子名簿!G18="","",男子名簿!G18)</f>
        <v/>
      </c>
      <c r="K18" s="110">
        <f>IF(男子名簿!H18="","",男子名簿!H18)</f>
        <v>1</v>
      </c>
      <c r="L18" s="150" t="str">
        <f>IF(男子名簿!I18="","",男子名簿!I18)</f>
        <v/>
      </c>
      <c r="M18" s="150" t="str">
        <f>IF(男子名簿!J18="","",男子名簿!J18)</f>
        <v/>
      </c>
      <c r="N18" s="150" t="str">
        <f>IF(男子名簿!K18="","",男子名簿!K18)</f>
        <v/>
      </c>
      <c r="O18" s="110" t="str">
        <f>IF(男子名簿!L18="","",男子名簿!L18)</f>
        <v>島根</v>
      </c>
      <c r="P18" s="110"/>
      <c r="Q18" s="110" t="str">
        <f>IF(男子名簿!N18="","",VLOOKUP(男子名簿!N18,管理者シート!$B$9:$C$44,2,FALSE))</f>
        <v/>
      </c>
      <c r="R18" s="110" t="str">
        <f>IF(男子名簿!O18="","",男子名簿!O18)</f>
        <v/>
      </c>
      <c r="S18" s="110">
        <v>0</v>
      </c>
      <c r="T18" s="110">
        <v>2</v>
      </c>
      <c r="U18" s="110" t="e">
        <f>IF(男子名簿!#REF!="","",VLOOKUP(男子名簿!#REF!,管理者シート!$B$9:$C$44,2,FALSE))</f>
        <v>#REF!</v>
      </c>
      <c r="V18" s="110" t="e">
        <f>IF(男子名簿!#REF!="","",男子名簿!#REF!)</f>
        <v>#REF!</v>
      </c>
      <c r="W18" s="110">
        <v>0</v>
      </c>
      <c r="X18" s="110">
        <v>2</v>
      </c>
      <c r="Y18" s="110" t="e">
        <f>IF(男子名簿!#REF!="","",VLOOKUP(男子名簿!#REF!,管理者シート!$B$9:$C$27,2,FALSE))</f>
        <v>#REF!</v>
      </c>
      <c r="Z18" s="110" t="e">
        <f>IF(男子名簿!#REF!="","",男子名簿!#REF!)</f>
        <v>#REF!</v>
      </c>
      <c r="AA18" s="110">
        <v>0</v>
      </c>
      <c r="AB18" s="110">
        <v>2</v>
      </c>
      <c r="AC18" s="110" t="e">
        <f>IF(男子名簿!#REF!="","",21)</f>
        <v>#REF!</v>
      </c>
      <c r="AD18" s="110" t="e">
        <f>IF(男子名簿!#REF!="","",男子名簿!#REF!)</f>
        <v>#REF!</v>
      </c>
      <c r="AE18" s="110">
        <v>0</v>
      </c>
      <c r="AF18" s="110">
        <v>2</v>
      </c>
      <c r="AG18" s="110" t="e">
        <f>IF(男子名簿!#REF!="","",22)</f>
        <v>#REF!</v>
      </c>
      <c r="AH18" s="110" t="e">
        <f>IF(男子名簿!#REF!="","",男子名簿!#REF!)</f>
        <v>#REF!</v>
      </c>
      <c r="AI18" s="110">
        <v>0</v>
      </c>
      <c r="AJ18" s="110">
        <v>2</v>
      </c>
    </row>
    <row r="19" spans="1:36">
      <c r="A19" s="94"/>
      <c r="B19" s="110" t="str">
        <f>IF(男子名簿!B19="","",男子名簿!B19)</f>
        <v/>
      </c>
      <c r="C19" s="94"/>
      <c r="D19" s="94" t="e">
        <f>IF(男子名簿!#REF!="","",男子名簿!#REF!)</f>
        <v>#REF!</v>
      </c>
      <c r="E19" s="110" t="str">
        <f>IF(男子名簿!C19="","",男子名簿!C19)</f>
        <v/>
      </c>
      <c r="F19" s="110" t="str">
        <f>IF(男子名簿!D19="","",男子名簿!D19)</f>
        <v/>
      </c>
      <c r="G19" s="110" t="str">
        <f>IF(男子名簿!E19="","",男子名簿!E19)</f>
        <v/>
      </c>
      <c r="H19" s="110" t="e">
        <f>IF(男子名簿!#REF!="","",男子名簿!#REF!)</f>
        <v>#REF!</v>
      </c>
      <c r="I19" s="110" t="str">
        <f>IF(男子名簿!F19="","",男子名簿!F19)</f>
        <v/>
      </c>
      <c r="J19" s="110" t="str">
        <f>IF(男子名簿!G19="","",男子名簿!G19)</f>
        <v/>
      </c>
      <c r="K19" s="110">
        <f>IF(男子名簿!H19="","",男子名簿!H19)</f>
        <v>1</v>
      </c>
      <c r="L19" s="150" t="str">
        <f>IF(男子名簿!I19="","",男子名簿!I19)</f>
        <v/>
      </c>
      <c r="M19" s="150" t="str">
        <f>IF(男子名簿!J19="","",男子名簿!J19)</f>
        <v/>
      </c>
      <c r="N19" s="150" t="str">
        <f>IF(男子名簿!K19="","",男子名簿!K19)</f>
        <v/>
      </c>
      <c r="O19" s="110" t="str">
        <f>IF(男子名簿!L19="","",男子名簿!L19)</f>
        <v>島根</v>
      </c>
      <c r="P19" s="110"/>
      <c r="Q19" s="110" t="str">
        <f>IF(男子名簿!N19="","",VLOOKUP(男子名簿!N19,管理者シート!$B$9:$C$44,2,FALSE))</f>
        <v/>
      </c>
      <c r="R19" s="110" t="str">
        <f>IF(男子名簿!O19="","",男子名簿!O19)</f>
        <v/>
      </c>
      <c r="S19" s="110">
        <v>0</v>
      </c>
      <c r="T19" s="110">
        <v>2</v>
      </c>
      <c r="U19" s="110" t="e">
        <f>IF(男子名簿!#REF!="","",VLOOKUP(男子名簿!#REF!,管理者シート!$B$9:$C$44,2,FALSE))</f>
        <v>#REF!</v>
      </c>
      <c r="V19" s="110" t="e">
        <f>IF(男子名簿!#REF!="","",男子名簿!#REF!)</f>
        <v>#REF!</v>
      </c>
      <c r="W19" s="110">
        <v>0</v>
      </c>
      <c r="X19" s="110">
        <v>2</v>
      </c>
      <c r="Y19" s="110" t="e">
        <f>IF(男子名簿!#REF!="","",VLOOKUP(男子名簿!#REF!,管理者シート!$B$9:$C$27,2,FALSE))</f>
        <v>#REF!</v>
      </c>
      <c r="Z19" s="110" t="e">
        <f>IF(男子名簿!#REF!="","",男子名簿!#REF!)</f>
        <v>#REF!</v>
      </c>
      <c r="AA19" s="110">
        <v>0</v>
      </c>
      <c r="AB19" s="110">
        <v>2</v>
      </c>
      <c r="AC19" s="110" t="e">
        <f>IF(男子名簿!#REF!="","",21)</f>
        <v>#REF!</v>
      </c>
      <c r="AD19" s="110" t="e">
        <f>IF(男子名簿!#REF!="","",男子名簿!#REF!)</f>
        <v>#REF!</v>
      </c>
      <c r="AE19" s="110">
        <v>0</v>
      </c>
      <c r="AF19" s="110">
        <v>2</v>
      </c>
      <c r="AG19" s="110" t="e">
        <f>IF(男子名簿!#REF!="","",22)</f>
        <v>#REF!</v>
      </c>
      <c r="AH19" s="110" t="e">
        <f>IF(男子名簿!#REF!="","",男子名簿!#REF!)</f>
        <v>#REF!</v>
      </c>
      <c r="AI19" s="110">
        <v>0</v>
      </c>
      <c r="AJ19" s="110">
        <v>2</v>
      </c>
    </row>
    <row r="20" spans="1:36">
      <c r="A20" s="94"/>
      <c r="B20" s="110" t="str">
        <f>IF(男子名簿!B20="","",男子名簿!B20)</f>
        <v/>
      </c>
      <c r="C20" s="94"/>
      <c r="D20" s="94" t="e">
        <f>IF(男子名簿!#REF!="","",男子名簿!#REF!)</f>
        <v>#REF!</v>
      </c>
      <c r="E20" s="110" t="str">
        <f>IF(男子名簿!C20="","",男子名簿!C20)</f>
        <v/>
      </c>
      <c r="F20" s="110" t="str">
        <f>IF(男子名簿!D20="","",男子名簿!D20)</f>
        <v/>
      </c>
      <c r="G20" s="110" t="str">
        <f>IF(男子名簿!E20="","",男子名簿!E20)</f>
        <v/>
      </c>
      <c r="H20" s="110" t="e">
        <f>IF(男子名簿!#REF!="","",男子名簿!#REF!)</f>
        <v>#REF!</v>
      </c>
      <c r="I20" s="110" t="str">
        <f>IF(男子名簿!F20="","",男子名簿!F20)</f>
        <v/>
      </c>
      <c r="J20" s="110" t="str">
        <f>IF(男子名簿!G20="","",男子名簿!G20)</f>
        <v/>
      </c>
      <c r="K20" s="110">
        <f>IF(男子名簿!H20="","",男子名簿!H20)</f>
        <v>1</v>
      </c>
      <c r="L20" s="150" t="str">
        <f>IF(男子名簿!I20="","",男子名簿!I20)</f>
        <v/>
      </c>
      <c r="M20" s="150" t="str">
        <f>IF(男子名簿!J20="","",男子名簿!J20)</f>
        <v/>
      </c>
      <c r="N20" s="150" t="str">
        <f>IF(男子名簿!K20="","",男子名簿!K20)</f>
        <v/>
      </c>
      <c r="O20" s="110" t="str">
        <f>IF(男子名簿!L20="","",男子名簿!L20)</f>
        <v>島根</v>
      </c>
      <c r="P20" s="110"/>
      <c r="Q20" s="110" t="str">
        <f>IF(男子名簿!N20="","",VLOOKUP(男子名簿!N20,管理者シート!$B$9:$C$44,2,FALSE))</f>
        <v/>
      </c>
      <c r="R20" s="110" t="str">
        <f>IF(男子名簿!O20="","",男子名簿!O20)</f>
        <v/>
      </c>
      <c r="S20" s="110">
        <v>0</v>
      </c>
      <c r="T20" s="110">
        <v>2</v>
      </c>
      <c r="U20" s="110" t="e">
        <f>IF(男子名簿!#REF!="","",VLOOKUP(男子名簿!#REF!,管理者シート!$B$9:$C$44,2,FALSE))</f>
        <v>#REF!</v>
      </c>
      <c r="V20" s="110" t="e">
        <f>IF(男子名簿!#REF!="","",男子名簿!#REF!)</f>
        <v>#REF!</v>
      </c>
      <c r="W20" s="110">
        <v>0</v>
      </c>
      <c r="X20" s="110">
        <v>2</v>
      </c>
      <c r="Y20" s="110" t="e">
        <f>IF(男子名簿!#REF!="","",VLOOKUP(男子名簿!#REF!,管理者シート!$B$9:$C$27,2,FALSE))</f>
        <v>#REF!</v>
      </c>
      <c r="Z20" s="110" t="e">
        <f>IF(男子名簿!#REF!="","",男子名簿!#REF!)</f>
        <v>#REF!</v>
      </c>
      <c r="AA20" s="110">
        <v>0</v>
      </c>
      <c r="AB20" s="110">
        <v>2</v>
      </c>
      <c r="AC20" s="110" t="e">
        <f>IF(男子名簿!#REF!="","",21)</f>
        <v>#REF!</v>
      </c>
      <c r="AD20" s="110" t="e">
        <f>IF(男子名簿!#REF!="","",男子名簿!#REF!)</f>
        <v>#REF!</v>
      </c>
      <c r="AE20" s="110">
        <v>0</v>
      </c>
      <c r="AF20" s="110">
        <v>2</v>
      </c>
      <c r="AG20" s="110" t="e">
        <f>IF(男子名簿!#REF!="","",22)</f>
        <v>#REF!</v>
      </c>
      <c r="AH20" s="110" t="e">
        <f>IF(男子名簿!#REF!="","",男子名簿!#REF!)</f>
        <v>#REF!</v>
      </c>
      <c r="AI20" s="110">
        <v>0</v>
      </c>
      <c r="AJ20" s="110">
        <v>2</v>
      </c>
    </row>
    <row r="21" spans="1:36">
      <c r="A21" s="94"/>
      <c r="B21" s="110" t="str">
        <f>IF(男子名簿!B21="","",男子名簿!B21)</f>
        <v/>
      </c>
      <c r="C21" s="94"/>
      <c r="D21" s="94" t="e">
        <f>IF(男子名簿!#REF!="","",男子名簿!#REF!)</f>
        <v>#REF!</v>
      </c>
      <c r="E21" s="110" t="str">
        <f>IF(男子名簿!C21="","",男子名簿!C21)</f>
        <v/>
      </c>
      <c r="F21" s="110" t="str">
        <f>IF(男子名簿!D21="","",男子名簿!D21)</f>
        <v/>
      </c>
      <c r="G21" s="110" t="str">
        <f>IF(男子名簿!E21="","",男子名簿!E21)</f>
        <v/>
      </c>
      <c r="H21" s="110" t="e">
        <f>IF(男子名簿!#REF!="","",男子名簿!#REF!)</f>
        <v>#REF!</v>
      </c>
      <c r="I21" s="110" t="str">
        <f>IF(男子名簿!F21="","",男子名簿!F21)</f>
        <v/>
      </c>
      <c r="J21" s="110" t="str">
        <f>IF(男子名簿!G21="","",男子名簿!G21)</f>
        <v/>
      </c>
      <c r="K21" s="110">
        <f>IF(男子名簿!H21="","",男子名簿!H21)</f>
        <v>1</v>
      </c>
      <c r="L21" s="150" t="str">
        <f>IF(男子名簿!I21="","",男子名簿!I21)</f>
        <v/>
      </c>
      <c r="M21" s="150" t="str">
        <f>IF(男子名簿!J21="","",男子名簿!J21)</f>
        <v/>
      </c>
      <c r="N21" s="150" t="str">
        <f>IF(男子名簿!K21="","",男子名簿!K21)</f>
        <v/>
      </c>
      <c r="O21" s="110" t="str">
        <f>IF(男子名簿!L21="","",男子名簿!L21)</f>
        <v>島根</v>
      </c>
      <c r="P21" s="110"/>
      <c r="Q21" s="110" t="str">
        <f>IF(男子名簿!N21="","",VLOOKUP(男子名簿!N21,管理者シート!$B$9:$C$44,2,FALSE))</f>
        <v/>
      </c>
      <c r="R21" s="110" t="str">
        <f>IF(男子名簿!O21="","",男子名簿!O21)</f>
        <v/>
      </c>
      <c r="S21" s="110">
        <v>0</v>
      </c>
      <c r="T21" s="110">
        <v>2</v>
      </c>
      <c r="U21" s="110" t="e">
        <f>IF(男子名簿!#REF!="","",VLOOKUP(男子名簿!#REF!,管理者シート!$B$9:$C$44,2,FALSE))</f>
        <v>#REF!</v>
      </c>
      <c r="V21" s="110" t="e">
        <f>IF(男子名簿!#REF!="","",男子名簿!#REF!)</f>
        <v>#REF!</v>
      </c>
      <c r="W21" s="110">
        <v>0</v>
      </c>
      <c r="X21" s="110">
        <v>2</v>
      </c>
      <c r="Y21" s="110" t="e">
        <f>IF(男子名簿!#REF!="","",VLOOKUP(男子名簿!#REF!,管理者シート!$B$9:$C$27,2,FALSE))</f>
        <v>#REF!</v>
      </c>
      <c r="Z21" s="110" t="e">
        <f>IF(男子名簿!#REF!="","",男子名簿!#REF!)</f>
        <v>#REF!</v>
      </c>
      <c r="AA21" s="110">
        <v>0</v>
      </c>
      <c r="AB21" s="110">
        <v>2</v>
      </c>
      <c r="AC21" s="110" t="e">
        <f>IF(男子名簿!#REF!="","",21)</f>
        <v>#REF!</v>
      </c>
      <c r="AD21" s="110" t="e">
        <f>IF(男子名簿!#REF!="","",男子名簿!#REF!)</f>
        <v>#REF!</v>
      </c>
      <c r="AE21" s="110">
        <v>0</v>
      </c>
      <c r="AF21" s="110">
        <v>2</v>
      </c>
      <c r="AG21" s="110" t="e">
        <f>IF(男子名簿!#REF!="","",22)</f>
        <v>#REF!</v>
      </c>
      <c r="AH21" s="110" t="e">
        <f>IF(男子名簿!#REF!="","",男子名簿!#REF!)</f>
        <v>#REF!</v>
      </c>
      <c r="AI21" s="110">
        <v>0</v>
      </c>
      <c r="AJ21" s="110">
        <v>2</v>
      </c>
    </row>
    <row r="22" spans="1:36">
      <c r="A22" s="94"/>
      <c r="B22" s="110" t="str">
        <f>IF(男子名簿!B22="","",男子名簿!B22)</f>
        <v/>
      </c>
      <c r="C22" s="94"/>
      <c r="D22" s="94" t="e">
        <f>IF(男子名簿!#REF!="","",男子名簿!#REF!)</f>
        <v>#REF!</v>
      </c>
      <c r="E22" s="110" t="str">
        <f>IF(男子名簿!C22="","",男子名簿!C22)</f>
        <v/>
      </c>
      <c r="F22" s="110" t="str">
        <f>IF(男子名簿!D22="","",男子名簿!D22)</f>
        <v/>
      </c>
      <c r="G22" s="110" t="str">
        <f>IF(男子名簿!E22="","",男子名簿!E22)</f>
        <v/>
      </c>
      <c r="H22" s="110" t="e">
        <f>IF(男子名簿!#REF!="","",男子名簿!#REF!)</f>
        <v>#REF!</v>
      </c>
      <c r="I22" s="110" t="str">
        <f>IF(男子名簿!F22="","",男子名簿!F22)</f>
        <v/>
      </c>
      <c r="J22" s="110" t="str">
        <f>IF(男子名簿!G22="","",男子名簿!G22)</f>
        <v/>
      </c>
      <c r="K22" s="110">
        <f>IF(男子名簿!H22="","",男子名簿!H22)</f>
        <v>1</v>
      </c>
      <c r="L22" s="150" t="str">
        <f>IF(男子名簿!I22="","",男子名簿!I22)</f>
        <v/>
      </c>
      <c r="M22" s="150" t="str">
        <f>IF(男子名簿!J22="","",男子名簿!J22)</f>
        <v/>
      </c>
      <c r="N22" s="150" t="str">
        <f>IF(男子名簿!K22="","",男子名簿!K22)</f>
        <v/>
      </c>
      <c r="O22" s="110" t="str">
        <f>IF(男子名簿!L22="","",男子名簿!L22)</f>
        <v>島根</v>
      </c>
      <c r="P22" s="110"/>
      <c r="Q22" s="110" t="str">
        <f>IF(男子名簿!N22="","",VLOOKUP(男子名簿!N22,管理者シート!$B$9:$C$44,2,FALSE))</f>
        <v/>
      </c>
      <c r="R22" s="110" t="str">
        <f>IF(男子名簿!O22="","",男子名簿!O22)</f>
        <v/>
      </c>
      <c r="S22" s="110">
        <v>0</v>
      </c>
      <c r="T22" s="110">
        <v>2</v>
      </c>
      <c r="U22" s="110" t="e">
        <f>IF(男子名簿!#REF!="","",VLOOKUP(男子名簿!#REF!,管理者シート!$B$9:$C$44,2,FALSE))</f>
        <v>#REF!</v>
      </c>
      <c r="V22" s="110" t="e">
        <f>IF(男子名簿!#REF!="","",男子名簿!#REF!)</f>
        <v>#REF!</v>
      </c>
      <c r="W22" s="110">
        <v>0</v>
      </c>
      <c r="X22" s="110">
        <v>2</v>
      </c>
      <c r="Y22" s="110" t="e">
        <f>IF(男子名簿!#REF!="","",VLOOKUP(男子名簿!#REF!,管理者シート!$B$9:$C$27,2,FALSE))</f>
        <v>#REF!</v>
      </c>
      <c r="Z22" s="110" t="e">
        <f>IF(男子名簿!#REF!="","",男子名簿!#REF!)</f>
        <v>#REF!</v>
      </c>
      <c r="AA22" s="110">
        <v>0</v>
      </c>
      <c r="AB22" s="110">
        <v>2</v>
      </c>
      <c r="AC22" s="110" t="e">
        <f>IF(男子名簿!#REF!="","",21)</f>
        <v>#REF!</v>
      </c>
      <c r="AD22" s="110" t="e">
        <f>IF(男子名簿!#REF!="","",男子名簿!#REF!)</f>
        <v>#REF!</v>
      </c>
      <c r="AE22" s="110">
        <v>0</v>
      </c>
      <c r="AF22" s="110">
        <v>2</v>
      </c>
      <c r="AG22" s="110" t="e">
        <f>IF(男子名簿!#REF!="","",22)</f>
        <v>#REF!</v>
      </c>
      <c r="AH22" s="110" t="e">
        <f>IF(男子名簿!#REF!="","",男子名簿!#REF!)</f>
        <v>#REF!</v>
      </c>
      <c r="AI22" s="110">
        <v>0</v>
      </c>
      <c r="AJ22" s="110">
        <v>2</v>
      </c>
    </row>
    <row r="23" spans="1:36">
      <c r="A23" s="94"/>
      <c r="B23" s="110" t="str">
        <f>IF(男子名簿!B23="","",男子名簿!B23)</f>
        <v/>
      </c>
      <c r="C23" s="94"/>
      <c r="D23" s="94" t="e">
        <f>IF(男子名簿!#REF!="","",男子名簿!#REF!)</f>
        <v>#REF!</v>
      </c>
      <c r="E23" s="110" t="str">
        <f>IF(男子名簿!C23="","",男子名簿!C23)</f>
        <v/>
      </c>
      <c r="F23" s="110" t="str">
        <f>IF(男子名簿!D23="","",男子名簿!D23)</f>
        <v/>
      </c>
      <c r="G23" s="110" t="str">
        <f>IF(男子名簿!E23="","",男子名簿!E23)</f>
        <v/>
      </c>
      <c r="H23" s="110" t="e">
        <f>IF(男子名簿!#REF!="","",男子名簿!#REF!)</f>
        <v>#REF!</v>
      </c>
      <c r="I23" s="110" t="str">
        <f>IF(男子名簿!F23="","",男子名簿!F23)</f>
        <v/>
      </c>
      <c r="J23" s="110" t="str">
        <f>IF(男子名簿!G23="","",男子名簿!G23)</f>
        <v/>
      </c>
      <c r="K23" s="110">
        <f>IF(男子名簿!H23="","",男子名簿!H23)</f>
        <v>1</v>
      </c>
      <c r="L23" s="150" t="str">
        <f>IF(男子名簿!I23="","",男子名簿!I23)</f>
        <v/>
      </c>
      <c r="M23" s="150" t="str">
        <f>IF(男子名簿!J23="","",男子名簿!J23)</f>
        <v/>
      </c>
      <c r="N23" s="150" t="str">
        <f>IF(男子名簿!K23="","",男子名簿!K23)</f>
        <v/>
      </c>
      <c r="O23" s="110" t="str">
        <f>IF(男子名簿!L23="","",男子名簿!L23)</f>
        <v>島根</v>
      </c>
      <c r="P23" s="110"/>
      <c r="Q23" s="110" t="str">
        <f>IF(男子名簿!N23="","",VLOOKUP(男子名簿!N23,管理者シート!$B$9:$C$44,2,FALSE))</f>
        <v/>
      </c>
      <c r="R23" s="110" t="str">
        <f>IF(男子名簿!O23="","",男子名簿!O23)</f>
        <v/>
      </c>
      <c r="S23" s="110">
        <v>0</v>
      </c>
      <c r="T23" s="110">
        <v>2</v>
      </c>
      <c r="U23" s="110" t="e">
        <f>IF(男子名簿!#REF!="","",VLOOKUP(男子名簿!#REF!,管理者シート!$B$9:$C$44,2,FALSE))</f>
        <v>#REF!</v>
      </c>
      <c r="V23" s="110" t="e">
        <f>IF(男子名簿!#REF!="","",男子名簿!#REF!)</f>
        <v>#REF!</v>
      </c>
      <c r="W23" s="110">
        <v>0</v>
      </c>
      <c r="X23" s="110">
        <v>2</v>
      </c>
      <c r="Y23" s="110" t="e">
        <f>IF(男子名簿!#REF!="","",VLOOKUP(男子名簿!#REF!,管理者シート!$B$9:$C$27,2,FALSE))</f>
        <v>#REF!</v>
      </c>
      <c r="Z23" s="110" t="e">
        <f>IF(男子名簿!#REF!="","",男子名簿!#REF!)</f>
        <v>#REF!</v>
      </c>
      <c r="AA23" s="110">
        <v>0</v>
      </c>
      <c r="AB23" s="110">
        <v>2</v>
      </c>
      <c r="AC23" s="110" t="e">
        <f>IF(男子名簿!#REF!="","",21)</f>
        <v>#REF!</v>
      </c>
      <c r="AD23" s="110" t="e">
        <f>IF(男子名簿!#REF!="","",男子名簿!#REF!)</f>
        <v>#REF!</v>
      </c>
      <c r="AE23" s="110">
        <v>0</v>
      </c>
      <c r="AF23" s="110">
        <v>2</v>
      </c>
      <c r="AG23" s="110" t="e">
        <f>IF(男子名簿!#REF!="","",22)</f>
        <v>#REF!</v>
      </c>
      <c r="AH23" s="110" t="e">
        <f>IF(男子名簿!#REF!="","",男子名簿!#REF!)</f>
        <v>#REF!</v>
      </c>
      <c r="AI23" s="110">
        <v>0</v>
      </c>
      <c r="AJ23" s="110">
        <v>2</v>
      </c>
    </row>
    <row r="24" spans="1:36">
      <c r="A24" s="94"/>
      <c r="B24" s="110" t="str">
        <f>IF(男子名簿!B24="","",男子名簿!B24)</f>
        <v/>
      </c>
      <c r="C24" s="94"/>
      <c r="D24" s="94" t="e">
        <f>IF(男子名簿!#REF!="","",男子名簿!#REF!)</f>
        <v>#REF!</v>
      </c>
      <c r="E24" s="110" t="str">
        <f>IF(男子名簿!C24="","",男子名簿!C24)</f>
        <v/>
      </c>
      <c r="F24" s="110" t="str">
        <f>IF(男子名簿!D24="","",男子名簿!D24)</f>
        <v/>
      </c>
      <c r="G24" s="110" t="str">
        <f>IF(男子名簿!E24="","",男子名簿!E24)</f>
        <v/>
      </c>
      <c r="H24" s="110" t="e">
        <f>IF(男子名簿!#REF!="","",男子名簿!#REF!)</f>
        <v>#REF!</v>
      </c>
      <c r="I24" s="110" t="str">
        <f>IF(男子名簿!F24="","",男子名簿!F24)</f>
        <v/>
      </c>
      <c r="J24" s="110" t="str">
        <f>IF(男子名簿!G24="","",男子名簿!G24)</f>
        <v/>
      </c>
      <c r="K24" s="110">
        <f>IF(男子名簿!H24="","",男子名簿!H24)</f>
        <v>1</v>
      </c>
      <c r="L24" s="150" t="str">
        <f>IF(男子名簿!I24="","",男子名簿!I24)</f>
        <v/>
      </c>
      <c r="M24" s="150" t="str">
        <f>IF(男子名簿!J24="","",男子名簿!J24)</f>
        <v/>
      </c>
      <c r="N24" s="150" t="str">
        <f>IF(男子名簿!K24="","",男子名簿!K24)</f>
        <v/>
      </c>
      <c r="O24" s="110" t="str">
        <f>IF(男子名簿!L24="","",男子名簿!L24)</f>
        <v>島根</v>
      </c>
      <c r="P24" s="110"/>
      <c r="Q24" s="110" t="str">
        <f>IF(男子名簿!N24="","",VLOOKUP(男子名簿!N24,管理者シート!$B$9:$C$44,2,FALSE))</f>
        <v/>
      </c>
      <c r="R24" s="110" t="str">
        <f>IF(男子名簿!O24="","",男子名簿!O24)</f>
        <v/>
      </c>
      <c r="S24" s="110">
        <v>0</v>
      </c>
      <c r="T24" s="110">
        <v>2</v>
      </c>
      <c r="U24" s="110" t="e">
        <f>IF(男子名簿!#REF!="","",VLOOKUP(男子名簿!#REF!,管理者シート!$B$9:$C$44,2,FALSE))</f>
        <v>#REF!</v>
      </c>
      <c r="V24" s="110" t="e">
        <f>IF(男子名簿!#REF!="","",男子名簿!#REF!)</f>
        <v>#REF!</v>
      </c>
      <c r="W24" s="110">
        <v>0</v>
      </c>
      <c r="X24" s="110">
        <v>2</v>
      </c>
      <c r="Y24" s="110" t="e">
        <f>IF(男子名簿!#REF!="","",VLOOKUP(男子名簿!#REF!,管理者シート!$B$9:$C$27,2,FALSE))</f>
        <v>#REF!</v>
      </c>
      <c r="Z24" s="110" t="e">
        <f>IF(男子名簿!#REF!="","",男子名簿!#REF!)</f>
        <v>#REF!</v>
      </c>
      <c r="AA24" s="110">
        <v>0</v>
      </c>
      <c r="AB24" s="110">
        <v>2</v>
      </c>
      <c r="AC24" s="110" t="e">
        <f>IF(男子名簿!#REF!="","",21)</f>
        <v>#REF!</v>
      </c>
      <c r="AD24" s="110" t="e">
        <f>IF(男子名簿!#REF!="","",男子名簿!#REF!)</f>
        <v>#REF!</v>
      </c>
      <c r="AE24" s="110">
        <v>0</v>
      </c>
      <c r="AF24" s="110">
        <v>2</v>
      </c>
      <c r="AG24" s="110" t="e">
        <f>IF(男子名簿!#REF!="","",22)</f>
        <v>#REF!</v>
      </c>
      <c r="AH24" s="110" t="e">
        <f>IF(男子名簿!#REF!="","",男子名簿!#REF!)</f>
        <v>#REF!</v>
      </c>
      <c r="AI24" s="110">
        <v>0</v>
      </c>
      <c r="AJ24" s="110">
        <v>2</v>
      </c>
    </row>
    <row r="25" spans="1:36">
      <c r="A25" s="94"/>
      <c r="B25" s="110" t="str">
        <f>IF(男子名簿!B25="","",男子名簿!B25)</f>
        <v/>
      </c>
      <c r="C25" s="94"/>
      <c r="D25" s="94" t="e">
        <f>IF(男子名簿!#REF!="","",男子名簿!#REF!)</f>
        <v>#REF!</v>
      </c>
      <c r="E25" s="110" t="str">
        <f>IF(男子名簿!C25="","",男子名簿!C25)</f>
        <v/>
      </c>
      <c r="F25" s="110" t="str">
        <f>IF(男子名簿!D25="","",男子名簿!D25)</f>
        <v/>
      </c>
      <c r="G25" s="110" t="str">
        <f>IF(男子名簿!E25="","",男子名簿!E25)</f>
        <v/>
      </c>
      <c r="H25" s="110" t="e">
        <f>IF(男子名簿!#REF!="","",男子名簿!#REF!)</f>
        <v>#REF!</v>
      </c>
      <c r="I25" s="110" t="str">
        <f>IF(男子名簿!F25="","",男子名簿!F25)</f>
        <v/>
      </c>
      <c r="J25" s="110" t="str">
        <f>IF(男子名簿!G25="","",男子名簿!G25)</f>
        <v/>
      </c>
      <c r="K25" s="110">
        <f>IF(男子名簿!H25="","",男子名簿!H25)</f>
        <v>1</v>
      </c>
      <c r="L25" s="110" t="str">
        <f>IF(男子名簿!I25="","",男子名簿!I25)</f>
        <v/>
      </c>
      <c r="M25" s="150" t="str">
        <f>IF(男子名簿!J25="","",男子名簿!J25)</f>
        <v/>
      </c>
      <c r="N25" s="150" t="str">
        <f>IF(男子名簿!K25="","",男子名簿!K25)</f>
        <v/>
      </c>
      <c r="O25" s="110" t="str">
        <f>IF(男子名簿!L25="","",男子名簿!L25)</f>
        <v>島根</v>
      </c>
      <c r="P25" s="110"/>
      <c r="Q25" s="110" t="str">
        <f>IF(男子名簿!N25="","",VLOOKUP(男子名簿!N25,管理者シート!$B$9:$C$44,2,FALSE))</f>
        <v/>
      </c>
      <c r="R25" s="110" t="str">
        <f>IF(男子名簿!O25="","",男子名簿!O25)</f>
        <v/>
      </c>
      <c r="S25" s="110">
        <v>0</v>
      </c>
      <c r="T25" s="110">
        <v>2</v>
      </c>
      <c r="U25" s="110" t="e">
        <f>IF(男子名簿!#REF!="","",VLOOKUP(男子名簿!#REF!,管理者シート!$B$9:$C$44,2,FALSE))</f>
        <v>#REF!</v>
      </c>
      <c r="V25" s="110" t="e">
        <f>IF(男子名簿!#REF!="","",男子名簿!#REF!)</f>
        <v>#REF!</v>
      </c>
      <c r="W25" s="110">
        <v>0</v>
      </c>
      <c r="X25" s="110">
        <v>2</v>
      </c>
      <c r="Y25" s="110" t="e">
        <f>IF(男子名簿!#REF!="","",VLOOKUP(男子名簿!#REF!,管理者シート!$B$9:$C$27,2,FALSE))</f>
        <v>#REF!</v>
      </c>
      <c r="Z25" s="110" t="e">
        <f>IF(男子名簿!#REF!="","",男子名簿!#REF!)</f>
        <v>#REF!</v>
      </c>
      <c r="AA25" s="110">
        <v>0</v>
      </c>
      <c r="AB25" s="110">
        <v>2</v>
      </c>
      <c r="AC25" s="110" t="e">
        <f>IF(男子名簿!#REF!="","",21)</f>
        <v>#REF!</v>
      </c>
      <c r="AD25" s="110" t="e">
        <f>IF(男子名簿!#REF!="","",男子名簿!#REF!)</f>
        <v>#REF!</v>
      </c>
      <c r="AE25" s="110">
        <v>0</v>
      </c>
      <c r="AF25" s="110">
        <v>2</v>
      </c>
      <c r="AG25" s="110" t="e">
        <f>IF(男子名簿!#REF!="","",22)</f>
        <v>#REF!</v>
      </c>
      <c r="AH25" s="110" t="e">
        <f>IF(男子名簿!#REF!="","",男子名簿!#REF!)</f>
        <v>#REF!</v>
      </c>
      <c r="AI25" s="110">
        <v>0</v>
      </c>
      <c r="AJ25" s="110">
        <v>2</v>
      </c>
    </row>
    <row r="26" spans="1:36">
      <c r="A26" s="94"/>
      <c r="B26" s="110" t="str">
        <f>IF(男子名簿!B26="","",男子名簿!B26)</f>
        <v/>
      </c>
      <c r="C26" s="94"/>
      <c r="D26" s="94" t="e">
        <f>IF(男子名簿!#REF!="","",男子名簿!#REF!)</f>
        <v>#REF!</v>
      </c>
      <c r="E26" s="110" t="str">
        <f>IF(男子名簿!C26="","",男子名簿!C26)</f>
        <v/>
      </c>
      <c r="F26" s="110" t="str">
        <f>IF(男子名簿!D26="","",男子名簿!D26)</f>
        <v/>
      </c>
      <c r="G26" s="110" t="str">
        <f>IF(男子名簿!E26="","",男子名簿!E26)</f>
        <v/>
      </c>
      <c r="H26" s="110" t="e">
        <f>IF(男子名簿!#REF!="","",男子名簿!#REF!)</f>
        <v>#REF!</v>
      </c>
      <c r="I26" s="110" t="str">
        <f>IF(男子名簿!F26="","",男子名簿!F26)</f>
        <v/>
      </c>
      <c r="J26" s="110" t="str">
        <f>IF(男子名簿!G26="","",男子名簿!G26)</f>
        <v/>
      </c>
      <c r="K26" s="110">
        <f>IF(男子名簿!H26="","",男子名簿!H26)</f>
        <v>1</v>
      </c>
      <c r="L26" s="110" t="str">
        <f>IF(男子名簿!I26="","",男子名簿!I26)</f>
        <v/>
      </c>
      <c r="M26" s="150" t="str">
        <f>IF(男子名簿!J26="","",男子名簿!J26)</f>
        <v/>
      </c>
      <c r="N26" s="150" t="str">
        <f>IF(男子名簿!K26="","",男子名簿!K26)</f>
        <v/>
      </c>
      <c r="O26" s="110" t="str">
        <f>IF(男子名簿!L26="","",男子名簿!L26)</f>
        <v>島根</v>
      </c>
      <c r="P26" s="110"/>
      <c r="Q26" s="110" t="str">
        <f>IF(男子名簿!N26="","",VLOOKUP(男子名簿!N26,管理者シート!$B$9:$C$44,2,FALSE))</f>
        <v/>
      </c>
      <c r="R26" s="110" t="str">
        <f>IF(男子名簿!O26="","",男子名簿!O26)</f>
        <v/>
      </c>
      <c r="S26" s="110">
        <v>0</v>
      </c>
      <c r="T26" s="110">
        <v>2</v>
      </c>
      <c r="U26" s="110" t="e">
        <f>IF(男子名簿!#REF!="","",VLOOKUP(男子名簿!#REF!,管理者シート!$B$9:$C$44,2,FALSE))</f>
        <v>#REF!</v>
      </c>
      <c r="V26" s="110" t="e">
        <f>IF(男子名簿!#REF!="","",男子名簿!#REF!)</f>
        <v>#REF!</v>
      </c>
      <c r="W26" s="110">
        <v>0</v>
      </c>
      <c r="X26" s="110">
        <v>2</v>
      </c>
      <c r="Y26" s="110" t="e">
        <f>IF(男子名簿!#REF!="","",VLOOKUP(男子名簿!#REF!,管理者シート!$B$9:$C$27,2,FALSE))</f>
        <v>#REF!</v>
      </c>
      <c r="Z26" s="110" t="e">
        <f>IF(男子名簿!#REF!="","",男子名簿!#REF!)</f>
        <v>#REF!</v>
      </c>
      <c r="AA26" s="110">
        <v>0</v>
      </c>
      <c r="AB26" s="110">
        <v>2</v>
      </c>
      <c r="AC26" s="110" t="e">
        <f>IF(男子名簿!#REF!="","",21)</f>
        <v>#REF!</v>
      </c>
      <c r="AD26" s="110" t="e">
        <f>IF(男子名簿!#REF!="","",男子名簿!#REF!)</f>
        <v>#REF!</v>
      </c>
      <c r="AE26" s="110">
        <v>0</v>
      </c>
      <c r="AF26" s="110">
        <v>2</v>
      </c>
      <c r="AG26" s="110" t="e">
        <f>IF(男子名簿!#REF!="","",22)</f>
        <v>#REF!</v>
      </c>
      <c r="AH26" s="110" t="e">
        <f>IF(男子名簿!#REF!="","",男子名簿!#REF!)</f>
        <v>#REF!</v>
      </c>
      <c r="AI26" s="110">
        <v>0</v>
      </c>
      <c r="AJ26" s="110">
        <v>2</v>
      </c>
    </row>
    <row r="27" spans="1:36">
      <c r="A27" s="94"/>
      <c r="B27" s="110" t="str">
        <f>IF(男子名簿!B27="","",男子名簿!B27)</f>
        <v/>
      </c>
      <c r="C27" s="94"/>
      <c r="D27" s="94" t="e">
        <f>IF(男子名簿!#REF!="","",男子名簿!#REF!)</f>
        <v>#REF!</v>
      </c>
      <c r="E27" s="110" t="str">
        <f>IF(男子名簿!C27="","",男子名簿!C27)</f>
        <v/>
      </c>
      <c r="F27" s="110" t="str">
        <f>IF(男子名簿!D27="","",男子名簿!D27)</f>
        <v/>
      </c>
      <c r="G27" s="110" t="str">
        <f>IF(男子名簿!E27="","",男子名簿!E27)</f>
        <v/>
      </c>
      <c r="H27" s="110" t="e">
        <f>IF(男子名簿!#REF!="","",男子名簿!#REF!)</f>
        <v>#REF!</v>
      </c>
      <c r="I27" s="110" t="str">
        <f>IF(男子名簿!F27="","",男子名簿!F27)</f>
        <v/>
      </c>
      <c r="J27" s="110" t="str">
        <f>IF(男子名簿!G27="","",男子名簿!G27)</f>
        <v/>
      </c>
      <c r="K27" s="110">
        <f>IF(男子名簿!H27="","",男子名簿!H27)</f>
        <v>1</v>
      </c>
      <c r="L27" s="110" t="str">
        <f>IF(男子名簿!I27="","",男子名簿!I27)</f>
        <v/>
      </c>
      <c r="M27" s="150" t="str">
        <f>IF(男子名簿!J27="","",男子名簿!J27)</f>
        <v/>
      </c>
      <c r="N27" s="150" t="str">
        <f>IF(男子名簿!K27="","",男子名簿!K27)</f>
        <v/>
      </c>
      <c r="O27" s="110" t="str">
        <f>IF(男子名簿!L27="","",男子名簿!L27)</f>
        <v>島根</v>
      </c>
      <c r="P27" s="110"/>
      <c r="Q27" s="110" t="str">
        <f>IF(男子名簿!N27="","",VLOOKUP(男子名簿!N27,管理者シート!$B$9:$C$44,2,FALSE))</f>
        <v/>
      </c>
      <c r="R27" s="110" t="str">
        <f>IF(男子名簿!O27="","",男子名簿!O27)</f>
        <v/>
      </c>
      <c r="S27" s="110">
        <v>0</v>
      </c>
      <c r="T27" s="110">
        <v>2</v>
      </c>
      <c r="U27" s="110" t="e">
        <f>IF(男子名簿!#REF!="","",VLOOKUP(男子名簿!#REF!,管理者シート!$B$9:$C$44,2,FALSE))</f>
        <v>#REF!</v>
      </c>
      <c r="V27" s="110" t="e">
        <f>IF(男子名簿!#REF!="","",男子名簿!#REF!)</f>
        <v>#REF!</v>
      </c>
      <c r="W27" s="110">
        <v>0</v>
      </c>
      <c r="X27" s="110">
        <v>2</v>
      </c>
      <c r="Y27" s="110" t="e">
        <f>IF(男子名簿!#REF!="","",VLOOKUP(男子名簿!#REF!,管理者シート!$B$9:$C$27,2,FALSE))</f>
        <v>#REF!</v>
      </c>
      <c r="Z27" s="110" t="e">
        <f>IF(男子名簿!#REF!="","",男子名簿!#REF!)</f>
        <v>#REF!</v>
      </c>
      <c r="AA27" s="110">
        <v>0</v>
      </c>
      <c r="AB27" s="110">
        <v>2</v>
      </c>
      <c r="AC27" s="110" t="e">
        <f>IF(男子名簿!#REF!="","",21)</f>
        <v>#REF!</v>
      </c>
      <c r="AD27" s="110" t="e">
        <f>IF(男子名簿!#REF!="","",男子名簿!#REF!)</f>
        <v>#REF!</v>
      </c>
      <c r="AE27" s="110">
        <v>0</v>
      </c>
      <c r="AF27" s="110">
        <v>2</v>
      </c>
      <c r="AG27" s="110" t="e">
        <f>IF(男子名簿!#REF!="","",22)</f>
        <v>#REF!</v>
      </c>
      <c r="AH27" s="110" t="e">
        <f>IF(男子名簿!#REF!="","",男子名簿!#REF!)</f>
        <v>#REF!</v>
      </c>
      <c r="AI27" s="110">
        <v>0</v>
      </c>
      <c r="AJ27" s="110">
        <v>2</v>
      </c>
    </row>
    <row r="28" spans="1:36">
      <c r="A28" s="94"/>
      <c r="B28" s="110" t="str">
        <f>IF(男子名簿!B28="","",男子名簿!B28)</f>
        <v/>
      </c>
      <c r="C28" s="94"/>
      <c r="D28" s="94" t="e">
        <f>IF(男子名簿!#REF!="","",男子名簿!#REF!)</f>
        <v>#REF!</v>
      </c>
      <c r="E28" s="110" t="str">
        <f>IF(男子名簿!C28="","",男子名簿!C28)</f>
        <v/>
      </c>
      <c r="F28" s="110" t="str">
        <f>IF(男子名簿!D28="","",男子名簿!D28)</f>
        <v/>
      </c>
      <c r="G28" s="110" t="str">
        <f>IF(男子名簿!E28="","",男子名簿!E28)</f>
        <v/>
      </c>
      <c r="H28" s="110" t="e">
        <f>IF(男子名簿!#REF!="","",男子名簿!#REF!)</f>
        <v>#REF!</v>
      </c>
      <c r="I28" s="110" t="str">
        <f>IF(男子名簿!F28="","",男子名簿!F28)</f>
        <v/>
      </c>
      <c r="J28" s="110" t="str">
        <f>IF(男子名簿!G28="","",男子名簿!G28)</f>
        <v/>
      </c>
      <c r="K28" s="110">
        <f>IF(男子名簿!H28="","",男子名簿!H28)</f>
        <v>1</v>
      </c>
      <c r="L28" s="110" t="str">
        <f>IF(男子名簿!I28="","",男子名簿!I28)</f>
        <v/>
      </c>
      <c r="M28" s="150" t="str">
        <f>IF(男子名簿!J28="","",男子名簿!J28)</f>
        <v/>
      </c>
      <c r="N28" s="150" t="str">
        <f>IF(男子名簿!K28="","",男子名簿!K28)</f>
        <v/>
      </c>
      <c r="O28" s="110" t="str">
        <f>IF(男子名簿!L28="","",男子名簿!L28)</f>
        <v>島根</v>
      </c>
      <c r="P28" s="110"/>
      <c r="Q28" s="110" t="str">
        <f>IF(男子名簿!N28="","",VLOOKUP(男子名簿!N28,管理者シート!$B$9:$C$44,2,FALSE))</f>
        <v/>
      </c>
      <c r="R28" s="110" t="str">
        <f>IF(男子名簿!O28="","",男子名簿!O28)</f>
        <v/>
      </c>
      <c r="S28" s="110">
        <v>0</v>
      </c>
      <c r="T28" s="110">
        <v>2</v>
      </c>
      <c r="U28" s="110" t="e">
        <f>IF(男子名簿!#REF!="","",VLOOKUP(男子名簿!#REF!,管理者シート!$B$9:$C$44,2,FALSE))</f>
        <v>#REF!</v>
      </c>
      <c r="V28" s="110" t="e">
        <f>IF(男子名簿!#REF!="","",男子名簿!#REF!)</f>
        <v>#REF!</v>
      </c>
      <c r="W28" s="110">
        <v>0</v>
      </c>
      <c r="X28" s="110">
        <v>2</v>
      </c>
      <c r="Y28" s="110" t="e">
        <f>IF(男子名簿!#REF!="","",VLOOKUP(男子名簿!#REF!,管理者シート!$B$9:$C$27,2,FALSE))</f>
        <v>#REF!</v>
      </c>
      <c r="Z28" s="110" t="e">
        <f>IF(男子名簿!#REF!="","",男子名簿!#REF!)</f>
        <v>#REF!</v>
      </c>
      <c r="AA28" s="110">
        <v>0</v>
      </c>
      <c r="AB28" s="110">
        <v>2</v>
      </c>
      <c r="AC28" s="110" t="e">
        <f>IF(男子名簿!#REF!="","",21)</f>
        <v>#REF!</v>
      </c>
      <c r="AD28" s="110" t="e">
        <f>IF(男子名簿!#REF!="","",男子名簿!#REF!)</f>
        <v>#REF!</v>
      </c>
      <c r="AE28" s="110">
        <v>0</v>
      </c>
      <c r="AF28" s="110">
        <v>2</v>
      </c>
      <c r="AG28" s="110" t="e">
        <f>IF(男子名簿!#REF!="","",22)</f>
        <v>#REF!</v>
      </c>
      <c r="AH28" s="110" t="e">
        <f>IF(男子名簿!#REF!="","",男子名簿!#REF!)</f>
        <v>#REF!</v>
      </c>
      <c r="AI28" s="110">
        <v>0</v>
      </c>
      <c r="AJ28" s="110">
        <v>2</v>
      </c>
    </row>
    <row r="29" spans="1:36">
      <c r="A29" s="94"/>
      <c r="B29" s="110" t="str">
        <f>IF(男子名簿!B29="","",男子名簿!B29)</f>
        <v/>
      </c>
      <c r="C29" s="94"/>
      <c r="D29" s="94" t="e">
        <f>IF(男子名簿!#REF!="","",男子名簿!#REF!)</f>
        <v>#REF!</v>
      </c>
      <c r="E29" s="110" t="str">
        <f>IF(男子名簿!C29="","",男子名簿!C29)</f>
        <v/>
      </c>
      <c r="F29" s="110" t="str">
        <f>IF(男子名簿!D29="","",男子名簿!D29)</f>
        <v/>
      </c>
      <c r="G29" s="110" t="str">
        <f>IF(男子名簿!E29="","",男子名簿!E29)</f>
        <v/>
      </c>
      <c r="H29" s="110" t="e">
        <f>IF(男子名簿!#REF!="","",男子名簿!#REF!)</f>
        <v>#REF!</v>
      </c>
      <c r="I29" s="110" t="str">
        <f>IF(男子名簿!F29="","",男子名簿!F29)</f>
        <v/>
      </c>
      <c r="J29" s="110" t="str">
        <f>IF(男子名簿!G29="","",男子名簿!G29)</f>
        <v/>
      </c>
      <c r="K29" s="110">
        <f>IF(男子名簿!H29="","",男子名簿!H29)</f>
        <v>1</v>
      </c>
      <c r="L29" s="110" t="str">
        <f>IF(男子名簿!I29="","",男子名簿!I29)</f>
        <v/>
      </c>
      <c r="M29" s="150" t="str">
        <f>IF(男子名簿!J29="","",男子名簿!J29)</f>
        <v/>
      </c>
      <c r="N29" s="150" t="str">
        <f>IF(男子名簿!K29="","",男子名簿!K29)</f>
        <v/>
      </c>
      <c r="O29" s="110" t="str">
        <f>IF(男子名簿!L29="","",男子名簿!L29)</f>
        <v>島根</v>
      </c>
      <c r="P29" s="110"/>
      <c r="Q29" s="110" t="str">
        <f>IF(男子名簿!N29="","",VLOOKUP(男子名簿!N29,管理者シート!$B$9:$C$44,2,FALSE))</f>
        <v/>
      </c>
      <c r="R29" s="110" t="str">
        <f>IF(男子名簿!O29="","",男子名簿!O29)</f>
        <v/>
      </c>
      <c r="S29" s="110">
        <v>0</v>
      </c>
      <c r="T29" s="110">
        <v>2</v>
      </c>
      <c r="U29" s="110" t="e">
        <f>IF(男子名簿!#REF!="","",VLOOKUP(男子名簿!#REF!,管理者シート!$B$9:$C$44,2,FALSE))</f>
        <v>#REF!</v>
      </c>
      <c r="V29" s="110" t="e">
        <f>IF(男子名簿!#REF!="","",男子名簿!#REF!)</f>
        <v>#REF!</v>
      </c>
      <c r="W29" s="110">
        <v>0</v>
      </c>
      <c r="X29" s="110">
        <v>2</v>
      </c>
      <c r="Y29" s="110" t="e">
        <f>IF(男子名簿!#REF!="","",VLOOKUP(男子名簿!#REF!,管理者シート!$B$9:$C$27,2,FALSE))</f>
        <v>#REF!</v>
      </c>
      <c r="Z29" s="110" t="e">
        <f>IF(男子名簿!#REF!="","",男子名簿!#REF!)</f>
        <v>#REF!</v>
      </c>
      <c r="AA29" s="110">
        <v>0</v>
      </c>
      <c r="AB29" s="110">
        <v>2</v>
      </c>
      <c r="AC29" s="110" t="e">
        <f>IF(男子名簿!#REF!="","",21)</f>
        <v>#REF!</v>
      </c>
      <c r="AD29" s="110" t="e">
        <f>IF(男子名簿!#REF!="","",男子名簿!#REF!)</f>
        <v>#REF!</v>
      </c>
      <c r="AE29" s="110">
        <v>0</v>
      </c>
      <c r="AF29" s="110">
        <v>2</v>
      </c>
      <c r="AG29" s="110" t="e">
        <f>IF(男子名簿!#REF!="","",22)</f>
        <v>#REF!</v>
      </c>
      <c r="AH29" s="110" t="e">
        <f>IF(男子名簿!#REF!="","",男子名簿!#REF!)</f>
        <v>#REF!</v>
      </c>
      <c r="AI29" s="110">
        <v>0</v>
      </c>
      <c r="AJ29" s="110">
        <v>2</v>
      </c>
    </row>
    <row r="30" spans="1:36">
      <c r="A30" s="94"/>
      <c r="B30" s="110" t="str">
        <f>IF(男子名簿!B30="","",男子名簿!B30)</f>
        <v/>
      </c>
      <c r="C30" s="94"/>
      <c r="D30" s="94" t="e">
        <f>IF(男子名簿!#REF!="","",男子名簿!#REF!)</f>
        <v>#REF!</v>
      </c>
      <c r="E30" s="110" t="str">
        <f>IF(男子名簿!C30="","",男子名簿!C30)</f>
        <v/>
      </c>
      <c r="F30" s="110" t="str">
        <f>IF(男子名簿!D30="","",男子名簿!D30)</f>
        <v/>
      </c>
      <c r="G30" s="110" t="str">
        <f>IF(男子名簿!E30="","",男子名簿!E30)</f>
        <v/>
      </c>
      <c r="H30" s="110" t="e">
        <f>IF(男子名簿!#REF!="","",男子名簿!#REF!)</f>
        <v>#REF!</v>
      </c>
      <c r="I30" s="110" t="str">
        <f>IF(男子名簿!F30="","",男子名簿!F30)</f>
        <v/>
      </c>
      <c r="J30" s="110" t="str">
        <f>IF(男子名簿!G30="","",男子名簿!G30)</f>
        <v/>
      </c>
      <c r="K30" s="110">
        <f>IF(男子名簿!H30="","",男子名簿!H30)</f>
        <v>1</v>
      </c>
      <c r="L30" s="110" t="str">
        <f>IF(男子名簿!I30="","",男子名簿!I30)</f>
        <v/>
      </c>
      <c r="M30" s="150" t="str">
        <f>IF(男子名簿!J30="","",男子名簿!J30)</f>
        <v/>
      </c>
      <c r="N30" s="150" t="str">
        <f>IF(男子名簿!K30="","",男子名簿!K30)</f>
        <v/>
      </c>
      <c r="O30" s="110" t="str">
        <f>IF(男子名簿!L30="","",男子名簿!L30)</f>
        <v>島根</v>
      </c>
      <c r="P30" s="110"/>
      <c r="Q30" s="110" t="str">
        <f>IF(男子名簿!N30="","",VLOOKUP(男子名簿!N30,管理者シート!$B$9:$C$44,2,FALSE))</f>
        <v/>
      </c>
      <c r="R30" s="110" t="str">
        <f>IF(男子名簿!O30="","",男子名簿!O30)</f>
        <v/>
      </c>
      <c r="S30" s="110">
        <v>0</v>
      </c>
      <c r="T30" s="110">
        <v>2</v>
      </c>
      <c r="U30" s="110" t="e">
        <f>IF(男子名簿!#REF!="","",VLOOKUP(男子名簿!#REF!,管理者シート!$B$9:$C$44,2,FALSE))</f>
        <v>#REF!</v>
      </c>
      <c r="V30" s="110" t="e">
        <f>IF(男子名簿!#REF!="","",男子名簿!#REF!)</f>
        <v>#REF!</v>
      </c>
      <c r="W30" s="110">
        <v>0</v>
      </c>
      <c r="X30" s="110">
        <v>2</v>
      </c>
      <c r="Y30" s="110" t="e">
        <f>IF(男子名簿!#REF!="","",VLOOKUP(男子名簿!#REF!,管理者シート!$B$9:$C$27,2,FALSE))</f>
        <v>#REF!</v>
      </c>
      <c r="Z30" s="110" t="e">
        <f>IF(男子名簿!#REF!="","",男子名簿!#REF!)</f>
        <v>#REF!</v>
      </c>
      <c r="AA30" s="110">
        <v>0</v>
      </c>
      <c r="AB30" s="110">
        <v>2</v>
      </c>
      <c r="AC30" s="110" t="e">
        <f>IF(男子名簿!#REF!="","",21)</f>
        <v>#REF!</v>
      </c>
      <c r="AD30" s="110" t="e">
        <f>IF(男子名簿!#REF!="","",男子名簿!#REF!)</f>
        <v>#REF!</v>
      </c>
      <c r="AE30" s="110">
        <v>0</v>
      </c>
      <c r="AF30" s="110">
        <v>2</v>
      </c>
      <c r="AG30" s="110" t="e">
        <f>IF(男子名簿!#REF!="","",22)</f>
        <v>#REF!</v>
      </c>
      <c r="AH30" s="110" t="e">
        <f>IF(男子名簿!#REF!="","",男子名簿!#REF!)</f>
        <v>#REF!</v>
      </c>
      <c r="AI30" s="110">
        <v>0</v>
      </c>
      <c r="AJ30" s="110">
        <v>2</v>
      </c>
    </row>
    <row r="31" spans="1:36">
      <c r="A31" s="94"/>
      <c r="B31" s="110" t="str">
        <f>IF(男子名簿!B31="","",男子名簿!B31)</f>
        <v/>
      </c>
      <c r="C31" s="94"/>
      <c r="D31" s="94" t="e">
        <f>IF(男子名簿!#REF!="","",男子名簿!#REF!)</f>
        <v>#REF!</v>
      </c>
      <c r="E31" s="110" t="str">
        <f>IF(男子名簿!C31="","",男子名簿!C31)</f>
        <v/>
      </c>
      <c r="F31" s="110" t="str">
        <f>IF(男子名簿!D31="","",男子名簿!D31)</f>
        <v/>
      </c>
      <c r="G31" s="110" t="str">
        <f>IF(男子名簿!E31="","",男子名簿!E31)</f>
        <v/>
      </c>
      <c r="H31" s="110" t="e">
        <f>IF(男子名簿!#REF!="","",男子名簿!#REF!)</f>
        <v>#REF!</v>
      </c>
      <c r="I31" s="110" t="str">
        <f>IF(男子名簿!F31="","",男子名簿!F31)</f>
        <v/>
      </c>
      <c r="J31" s="110" t="str">
        <f>IF(男子名簿!G31="","",男子名簿!G31)</f>
        <v/>
      </c>
      <c r="K31" s="110">
        <f>IF(男子名簿!H31="","",男子名簿!H31)</f>
        <v>1</v>
      </c>
      <c r="L31" s="110" t="str">
        <f>IF(男子名簿!I31="","",男子名簿!I31)</f>
        <v/>
      </c>
      <c r="M31" s="150" t="str">
        <f>IF(男子名簿!J31="","",男子名簿!J31)</f>
        <v/>
      </c>
      <c r="N31" s="150" t="str">
        <f>IF(男子名簿!K31="","",男子名簿!K31)</f>
        <v/>
      </c>
      <c r="O31" s="110" t="str">
        <f>IF(男子名簿!L31="","",男子名簿!L31)</f>
        <v>島根</v>
      </c>
      <c r="P31" s="110"/>
      <c r="Q31" s="110" t="str">
        <f>IF(男子名簿!N31="","",VLOOKUP(男子名簿!N31,管理者シート!$B$9:$C$44,2,FALSE))</f>
        <v/>
      </c>
      <c r="R31" s="110" t="str">
        <f>IF(男子名簿!O31="","",男子名簿!O31)</f>
        <v/>
      </c>
      <c r="S31" s="110">
        <v>0</v>
      </c>
      <c r="T31" s="110">
        <v>2</v>
      </c>
      <c r="U31" s="110" t="e">
        <f>IF(男子名簿!#REF!="","",VLOOKUP(男子名簿!#REF!,管理者シート!$B$9:$C$44,2,FALSE))</f>
        <v>#REF!</v>
      </c>
      <c r="V31" s="110" t="e">
        <f>IF(男子名簿!#REF!="","",男子名簿!#REF!)</f>
        <v>#REF!</v>
      </c>
      <c r="W31" s="110">
        <v>0</v>
      </c>
      <c r="X31" s="110">
        <v>2</v>
      </c>
      <c r="Y31" s="110" t="e">
        <f>IF(男子名簿!#REF!="","",VLOOKUP(男子名簿!#REF!,管理者シート!$B$9:$C$27,2,FALSE))</f>
        <v>#REF!</v>
      </c>
      <c r="Z31" s="110" t="e">
        <f>IF(男子名簿!#REF!="","",男子名簿!#REF!)</f>
        <v>#REF!</v>
      </c>
      <c r="AA31" s="110">
        <v>0</v>
      </c>
      <c r="AB31" s="110">
        <v>2</v>
      </c>
      <c r="AC31" s="110" t="e">
        <f>IF(男子名簿!#REF!="","",21)</f>
        <v>#REF!</v>
      </c>
      <c r="AD31" s="110" t="e">
        <f>IF(男子名簿!#REF!="","",男子名簿!#REF!)</f>
        <v>#REF!</v>
      </c>
      <c r="AE31" s="110">
        <v>0</v>
      </c>
      <c r="AF31" s="110">
        <v>2</v>
      </c>
      <c r="AG31" s="110" t="e">
        <f>IF(男子名簿!#REF!="","",22)</f>
        <v>#REF!</v>
      </c>
      <c r="AH31" s="110" t="e">
        <f>IF(男子名簿!#REF!="","",男子名簿!#REF!)</f>
        <v>#REF!</v>
      </c>
      <c r="AI31" s="110">
        <v>0</v>
      </c>
      <c r="AJ31" s="110">
        <v>2</v>
      </c>
    </row>
    <row r="32" spans="1:36">
      <c r="A32" s="94"/>
      <c r="B32" s="110" t="str">
        <f>IF(男子名簿!B32="","",男子名簿!B32)</f>
        <v/>
      </c>
      <c r="C32" s="94"/>
      <c r="D32" s="94" t="e">
        <f>IF(男子名簿!#REF!="","",男子名簿!#REF!)</f>
        <v>#REF!</v>
      </c>
      <c r="E32" s="110" t="str">
        <f>IF(男子名簿!C32="","",男子名簿!C32)</f>
        <v/>
      </c>
      <c r="F32" s="110" t="str">
        <f>IF(男子名簿!D32="","",男子名簿!D32)</f>
        <v/>
      </c>
      <c r="G32" s="110" t="str">
        <f>IF(男子名簿!E32="","",男子名簿!E32)</f>
        <v/>
      </c>
      <c r="H32" s="110" t="e">
        <f>IF(男子名簿!#REF!="","",男子名簿!#REF!)</f>
        <v>#REF!</v>
      </c>
      <c r="I32" s="110" t="str">
        <f>IF(男子名簿!F32="","",男子名簿!F32)</f>
        <v/>
      </c>
      <c r="J32" s="110" t="str">
        <f>IF(男子名簿!G32="","",男子名簿!G32)</f>
        <v/>
      </c>
      <c r="K32" s="110">
        <f>IF(男子名簿!H32="","",男子名簿!H32)</f>
        <v>1</v>
      </c>
      <c r="L32" s="110" t="str">
        <f>IF(男子名簿!I32="","",男子名簿!I32)</f>
        <v/>
      </c>
      <c r="M32" s="150" t="str">
        <f>IF(男子名簿!J32="","",男子名簿!J32)</f>
        <v/>
      </c>
      <c r="N32" s="150" t="str">
        <f>IF(男子名簿!K32="","",男子名簿!K32)</f>
        <v/>
      </c>
      <c r="O32" s="110" t="str">
        <f>IF(男子名簿!L32="","",男子名簿!L32)</f>
        <v>島根</v>
      </c>
      <c r="P32" s="110"/>
      <c r="Q32" s="110" t="str">
        <f>IF(男子名簿!N32="","",VLOOKUP(男子名簿!N32,管理者シート!$B$9:$C$44,2,FALSE))</f>
        <v/>
      </c>
      <c r="R32" s="110" t="str">
        <f>IF(男子名簿!O32="","",男子名簿!O32)</f>
        <v/>
      </c>
      <c r="S32" s="110">
        <v>0</v>
      </c>
      <c r="T32" s="110">
        <v>2</v>
      </c>
      <c r="U32" s="110" t="e">
        <f>IF(男子名簿!#REF!="","",VLOOKUP(男子名簿!#REF!,管理者シート!$B$9:$C$44,2,FALSE))</f>
        <v>#REF!</v>
      </c>
      <c r="V32" s="110" t="e">
        <f>IF(男子名簿!#REF!="","",男子名簿!#REF!)</f>
        <v>#REF!</v>
      </c>
      <c r="W32" s="110">
        <v>0</v>
      </c>
      <c r="X32" s="110">
        <v>2</v>
      </c>
      <c r="Y32" s="110" t="e">
        <f>IF(男子名簿!#REF!="","",VLOOKUP(男子名簿!#REF!,管理者シート!$B$9:$C$27,2,FALSE))</f>
        <v>#REF!</v>
      </c>
      <c r="Z32" s="110" t="e">
        <f>IF(男子名簿!#REF!="","",男子名簿!#REF!)</f>
        <v>#REF!</v>
      </c>
      <c r="AA32" s="110">
        <v>0</v>
      </c>
      <c r="AB32" s="110">
        <v>2</v>
      </c>
      <c r="AC32" s="110" t="e">
        <f>IF(男子名簿!#REF!="","",21)</f>
        <v>#REF!</v>
      </c>
      <c r="AD32" s="110" t="e">
        <f>IF(男子名簿!#REF!="","",男子名簿!#REF!)</f>
        <v>#REF!</v>
      </c>
      <c r="AE32" s="110">
        <v>0</v>
      </c>
      <c r="AF32" s="110">
        <v>2</v>
      </c>
      <c r="AG32" s="110" t="e">
        <f>IF(男子名簿!#REF!="","",22)</f>
        <v>#REF!</v>
      </c>
      <c r="AH32" s="110" t="e">
        <f>IF(男子名簿!#REF!="","",男子名簿!#REF!)</f>
        <v>#REF!</v>
      </c>
      <c r="AI32" s="110">
        <v>0</v>
      </c>
      <c r="AJ32" s="110">
        <v>2</v>
      </c>
    </row>
    <row r="33" spans="1:36">
      <c r="A33" s="94"/>
      <c r="B33" s="110" t="str">
        <f>IF(男子名簿!B33="","",男子名簿!B33)</f>
        <v/>
      </c>
      <c r="C33" s="94"/>
      <c r="D33" s="94" t="e">
        <f>IF(男子名簿!#REF!="","",男子名簿!#REF!)</f>
        <v>#REF!</v>
      </c>
      <c r="E33" s="110" t="str">
        <f>IF(男子名簿!C33="","",男子名簿!C33)</f>
        <v/>
      </c>
      <c r="F33" s="110" t="str">
        <f>IF(男子名簿!D33="","",男子名簿!D33)</f>
        <v/>
      </c>
      <c r="G33" s="110" t="str">
        <f>IF(男子名簿!E33="","",男子名簿!E33)</f>
        <v/>
      </c>
      <c r="H33" s="110" t="e">
        <f>IF(男子名簿!#REF!="","",男子名簿!#REF!)</f>
        <v>#REF!</v>
      </c>
      <c r="I33" s="110" t="str">
        <f>IF(男子名簿!F33="","",男子名簿!F33)</f>
        <v/>
      </c>
      <c r="J33" s="110" t="str">
        <f>IF(男子名簿!G33="","",男子名簿!G33)</f>
        <v/>
      </c>
      <c r="K33" s="110">
        <f>IF(男子名簿!H33="","",男子名簿!H33)</f>
        <v>1</v>
      </c>
      <c r="L33" s="110" t="str">
        <f>IF(男子名簿!I33="","",男子名簿!I33)</f>
        <v/>
      </c>
      <c r="M33" s="150" t="str">
        <f>IF(男子名簿!J33="","",男子名簿!J33)</f>
        <v/>
      </c>
      <c r="N33" s="150" t="str">
        <f>IF(男子名簿!K33="","",男子名簿!K33)</f>
        <v/>
      </c>
      <c r="O33" s="110" t="str">
        <f>IF(男子名簿!L33="","",男子名簿!L33)</f>
        <v>島根</v>
      </c>
      <c r="P33" s="110"/>
      <c r="Q33" s="110" t="str">
        <f>IF(男子名簿!N33="","",VLOOKUP(男子名簿!N33,管理者シート!$B$9:$C$44,2,FALSE))</f>
        <v/>
      </c>
      <c r="R33" s="110" t="str">
        <f>IF(男子名簿!O33="","",男子名簿!O33)</f>
        <v/>
      </c>
      <c r="S33" s="110">
        <v>0</v>
      </c>
      <c r="T33" s="110">
        <v>2</v>
      </c>
      <c r="U33" s="110" t="e">
        <f>IF(男子名簿!#REF!="","",VLOOKUP(男子名簿!#REF!,管理者シート!$B$9:$C$44,2,FALSE))</f>
        <v>#REF!</v>
      </c>
      <c r="V33" s="110" t="e">
        <f>IF(男子名簿!#REF!="","",男子名簿!#REF!)</f>
        <v>#REF!</v>
      </c>
      <c r="W33" s="110">
        <v>0</v>
      </c>
      <c r="X33" s="110">
        <v>2</v>
      </c>
      <c r="Y33" s="110" t="e">
        <f>IF(男子名簿!#REF!="","",VLOOKUP(男子名簿!#REF!,管理者シート!$B$9:$C$27,2,FALSE))</f>
        <v>#REF!</v>
      </c>
      <c r="Z33" s="110" t="e">
        <f>IF(男子名簿!#REF!="","",男子名簿!#REF!)</f>
        <v>#REF!</v>
      </c>
      <c r="AA33" s="110">
        <v>0</v>
      </c>
      <c r="AB33" s="110">
        <v>2</v>
      </c>
      <c r="AC33" s="110" t="e">
        <f>IF(男子名簿!#REF!="","",21)</f>
        <v>#REF!</v>
      </c>
      <c r="AD33" s="110" t="e">
        <f>IF(男子名簿!#REF!="","",男子名簿!#REF!)</f>
        <v>#REF!</v>
      </c>
      <c r="AE33" s="110">
        <v>0</v>
      </c>
      <c r="AF33" s="110">
        <v>2</v>
      </c>
      <c r="AG33" s="110" t="e">
        <f>IF(男子名簿!#REF!="","",22)</f>
        <v>#REF!</v>
      </c>
      <c r="AH33" s="110" t="e">
        <f>IF(男子名簿!#REF!="","",男子名簿!#REF!)</f>
        <v>#REF!</v>
      </c>
      <c r="AI33" s="110">
        <v>0</v>
      </c>
      <c r="AJ33" s="110">
        <v>2</v>
      </c>
    </row>
    <row r="34" spans="1:36">
      <c r="A34" s="94"/>
      <c r="B34" s="110" t="str">
        <f>IF(男子名簿!B34="","",男子名簿!B34)</f>
        <v/>
      </c>
      <c r="C34" s="94"/>
      <c r="D34" s="94" t="e">
        <f>IF(男子名簿!#REF!="","",男子名簿!#REF!)</f>
        <v>#REF!</v>
      </c>
      <c r="E34" s="110" t="str">
        <f>IF(男子名簿!C34="","",男子名簿!C34)</f>
        <v/>
      </c>
      <c r="F34" s="110" t="str">
        <f>IF(男子名簿!D34="","",男子名簿!D34)</f>
        <v/>
      </c>
      <c r="G34" s="110" t="str">
        <f>IF(男子名簿!E34="","",男子名簿!E34)</f>
        <v/>
      </c>
      <c r="H34" s="110" t="e">
        <f>IF(男子名簿!#REF!="","",男子名簿!#REF!)</f>
        <v>#REF!</v>
      </c>
      <c r="I34" s="110" t="str">
        <f>IF(男子名簿!F34="","",男子名簿!F34)</f>
        <v/>
      </c>
      <c r="J34" s="110" t="str">
        <f>IF(男子名簿!G34="","",男子名簿!G34)</f>
        <v/>
      </c>
      <c r="K34" s="110">
        <f>IF(男子名簿!H34="","",男子名簿!H34)</f>
        <v>1</v>
      </c>
      <c r="L34" s="110" t="str">
        <f>IF(男子名簿!I34="","",男子名簿!I34)</f>
        <v/>
      </c>
      <c r="M34" s="150" t="str">
        <f>IF(男子名簿!J34="","",男子名簿!J34)</f>
        <v/>
      </c>
      <c r="N34" s="150" t="str">
        <f>IF(男子名簿!K34="","",男子名簿!K34)</f>
        <v/>
      </c>
      <c r="O34" s="110" t="str">
        <f>IF(男子名簿!L34="","",男子名簿!L34)</f>
        <v>島根</v>
      </c>
      <c r="P34" s="110"/>
      <c r="Q34" s="110" t="str">
        <f>IF(男子名簿!N34="","",VLOOKUP(男子名簿!N34,管理者シート!$B$9:$C$44,2,FALSE))</f>
        <v/>
      </c>
      <c r="R34" s="110" t="str">
        <f>IF(男子名簿!O34="","",男子名簿!O34)</f>
        <v/>
      </c>
      <c r="S34" s="110">
        <v>0</v>
      </c>
      <c r="T34" s="110">
        <v>2</v>
      </c>
      <c r="U34" s="110" t="e">
        <f>IF(男子名簿!#REF!="","",VLOOKUP(男子名簿!#REF!,管理者シート!$B$9:$C$44,2,FALSE))</f>
        <v>#REF!</v>
      </c>
      <c r="V34" s="110" t="e">
        <f>IF(男子名簿!#REF!="","",男子名簿!#REF!)</f>
        <v>#REF!</v>
      </c>
      <c r="W34" s="110">
        <v>0</v>
      </c>
      <c r="X34" s="110">
        <v>2</v>
      </c>
      <c r="Y34" s="110" t="e">
        <f>IF(男子名簿!#REF!="","",VLOOKUP(男子名簿!#REF!,管理者シート!$B$9:$C$27,2,FALSE))</f>
        <v>#REF!</v>
      </c>
      <c r="Z34" s="110" t="e">
        <f>IF(男子名簿!#REF!="","",男子名簿!#REF!)</f>
        <v>#REF!</v>
      </c>
      <c r="AA34" s="110">
        <v>0</v>
      </c>
      <c r="AB34" s="110">
        <v>2</v>
      </c>
      <c r="AC34" s="110" t="e">
        <f>IF(男子名簿!#REF!="","",21)</f>
        <v>#REF!</v>
      </c>
      <c r="AD34" s="110" t="e">
        <f>IF(男子名簿!#REF!="","",男子名簿!#REF!)</f>
        <v>#REF!</v>
      </c>
      <c r="AE34" s="110">
        <v>0</v>
      </c>
      <c r="AF34" s="110">
        <v>2</v>
      </c>
      <c r="AG34" s="110" t="e">
        <f>IF(男子名簿!#REF!="","",22)</f>
        <v>#REF!</v>
      </c>
      <c r="AH34" s="110" t="e">
        <f>IF(男子名簿!#REF!="","",男子名簿!#REF!)</f>
        <v>#REF!</v>
      </c>
      <c r="AI34" s="110">
        <v>0</v>
      </c>
      <c r="AJ34" s="110">
        <v>2</v>
      </c>
    </row>
    <row r="35" spans="1:36">
      <c r="A35" s="94"/>
      <c r="B35" s="110" t="str">
        <f>IF(男子名簿!B35="","",男子名簿!B35)</f>
        <v/>
      </c>
      <c r="C35" s="94"/>
      <c r="D35" s="94" t="e">
        <f>IF(男子名簿!#REF!="","",男子名簿!#REF!)</f>
        <v>#REF!</v>
      </c>
      <c r="E35" s="110" t="str">
        <f>IF(男子名簿!C35="","",男子名簿!C35)</f>
        <v/>
      </c>
      <c r="F35" s="110" t="str">
        <f>IF(男子名簿!D35="","",男子名簿!D35)</f>
        <v/>
      </c>
      <c r="G35" s="110" t="str">
        <f>IF(男子名簿!E35="","",男子名簿!E35)</f>
        <v/>
      </c>
      <c r="H35" s="110" t="e">
        <f>IF(男子名簿!#REF!="","",男子名簿!#REF!)</f>
        <v>#REF!</v>
      </c>
      <c r="I35" s="110" t="str">
        <f>IF(男子名簿!F35="","",男子名簿!F35)</f>
        <v/>
      </c>
      <c r="J35" s="110" t="str">
        <f>IF(男子名簿!G35="","",男子名簿!G35)</f>
        <v/>
      </c>
      <c r="K35" s="110">
        <f>IF(男子名簿!H35="","",男子名簿!H35)</f>
        <v>1</v>
      </c>
      <c r="L35" s="110" t="str">
        <f>IF(男子名簿!I35="","",男子名簿!I35)</f>
        <v/>
      </c>
      <c r="M35" s="150" t="str">
        <f>IF(男子名簿!J35="","",男子名簿!J35)</f>
        <v/>
      </c>
      <c r="N35" s="150" t="str">
        <f>IF(男子名簿!K35="","",男子名簿!K35)</f>
        <v/>
      </c>
      <c r="O35" s="110" t="str">
        <f>IF(男子名簿!L35="","",男子名簿!L35)</f>
        <v>島根</v>
      </c>
      <c r="P35" s="110"/>
      <c r="Q35" s="110" t="str">
        <f>IF(男子名簿!N35="","",VLOOKUP(男子名簿!N35,管理者シート!$B$9:$C$44,2,FALSE))</f>
        <v/>
      </c>
      <c r="R35" s="110" t="str">
        <f>IF(男子名簿!O35="","",男子名簿!O35)</f>
        <v/>
      </c>
      <c r="S35" s="110">
        <v>0</v>
      </c>
      <c r="T35" s="110">
        <v>2</v>
      </c>
      <c r="U35" s="110" t="e">
        <f>IF(男子名簿!#REF!="","",VLOOKUP(男子名簿!#REF!,管理者シート!$B$9:$C$44,2,FALSE))</f>
        <v>#REF!</v>
      </c>
      <c r="V35" s="110" t="e">
        <f>IF(男子名簿!#REF!="","",男子名簿!#REF!)</f>
        <v>#REF!</v>
      </c>
      <c r="W35" s="110">
        <v>0</v>
      </c>
      <c r="X35" s="110">
        <v>2</v>
      </c>
      <c r="Y35" s="110" t="e">
        <f>IF(男子名簿!#REF!="","",VLOOKUP(男子名簿!#REF!,管理者シート!$B$9:$C$27,2,FALSE))</f>
        <v>#REF!</v>
      </c>
      <c r="Z35" s="110" t="e">
        <f>IF(男子名簿!#REF!="","",男子名簿!#REF!)</f>
        <v>#REF!</v>
      </c>
      <c r="AA35" s="110">
        <v>0</v>
      </c>
      <c r="AB35" s="110">
        <v>2</v>
      </c>
      <c r="AC35" s="110" t="e">
        <f>IF(男子名簿!#REF!="","",21)</f>
        <v>#REF!</v>
      </c>
      <c r="AD35" s="110" t="e">
        <f>IF(男子名簿!#REF!="","",男子名簿!#REF!)</f>
        <v>#REF!</v>
      </c>
      <c r="AE35" s="110">
        <v>0</v>
      </c>
      <c r="AF35" s="110">
        <v>2</v>
      </c>
      <c r="AG35" s="110" t="e">
        <f>IF(男子名簿!#REF!="","",22)</f>
        <v>#REF!</v>
      </c>
      <c r="AH35" s="110" t="e">
        <f>IF(男子名簿!#REF!="","",男子名簿!#REF!)</f>
        <v>#REF!</v>
      </c>
      <c r="AI35" s="110">
        <v>0</v>
      </c>
      <c r="AJ35" s="110">
        <v>2</v>
      </c>
    </row>
    <row r="36" spans="1:36">
      <c r="A36" s="94"/>
      <c r="B36" s="110" t="str">
        <f>IF(男子名簿!B36="","",男子名簿!B36)</f>
        <v/>
      </c>
      <c r="C36" s="94"/>
      <c r="D36" s="94" t="e">
        <f>IF(男子名簿!#REF!="","",男子名簿!#REF!)</f>
        <v>#REF!</v>
      </c>
      <c r="E36" s="110" t="str">
        <f>IF(男子名簿!C36="","",男子名簿!C36)</f>
        <v/>
      </c>
      <c r="F36" s="110" t="str">
        <f>IF(男子名簿!D36="","",男子名簿!D36)</f>
        <v/>
      </c>
      <c r="G36" s="110" t="str">
        <f>IF(男子名簿!E36="","",男子名簿!E36)</f>
        <v/>
      </c>
      <c r="H36" s="110" t="e">
        <f>IF(男子名簿!#REF!="","",男子名簿!#REF!)</f>
        <v>#REF!</v>
      </c>
      <c r="I36" s="110" t="str">
        <f>IF(男子名簿!F36="","",男子名簿!F36)</f>
        <v/>
      </c>
      <c r="J36" s="110" t="str">
        <f>IF(男子名簿!G36="","",男子名簿!G36)</f>
        <v/>
      </c>
      <c r="K36" s="110">
        <f>IF(男子名簿!H36="","",男子名簿!H36)</f>
        <v>1</v>
      </c>
      <c r="L36" s="110" t="str">
        <f>IF(男子名簿!I36="","",男子名簿!I36)</f>
        <v/>
      </c>
      <c r="M36" s="150" t="str">
        <f>IF(男子名簿!J36="","",男子名簿!J36)</f>
        <v/>
      </c>
      <c r="N36" s="150" t="str">
        <f>IF(男子名簿!K36="","",男子名簿!K36)</f>
        <v/>
      </c>
      <c r="O36" s="110" t="str">
        <f>IF(男子名簿!L36="","",男子名簿!L36)</f>
        <v>島根</v>
      </c>
      <c r="P36" s="110"/>
      <c r="Q36" s="110" t="str">
        <f>IF(男子名簿!N36="","",VLOOKUP(男子名簿!N36,管理者シート!$B$9:$C$44,2,FALSE))</f>
        <v/>
      </c>
      <c r="R36" s="110" t="str">
        <f>IF(男子名簿!O36="","",男子名簿!O36)</f>
        <v/>
      </c>
      <c r="S36" s="110">
        <v>0</v>
      </c>
      <c r="T36" s="110">
        <v>2</v>
      </c>
      <c r="U36" s="110" t="e">
        <f>IF(男子名簿!#REF!="","",VLOOKUP(男子名簿!#REF!,管理者シート!$B$9:$C$44,2,FALSE))</f>
        <v>#REF!</v>
      </c>
      <c r="V36" s="110" t="e">
        <f>IF(男子名簿!#REF!="","",男子名簿!#REF!)</f>
        <v>#REF!</v>
      </c>
      <c r="W36" s="110">
        <v>0</v>
      </c>
      <c r="X36" s="110">
        <v>2</v>
      </c>
      <c r="Y36" s="110" t="e">
        <f>IF(男子名簿!#REF!="","",VLOOKUP(男子名簿!#REF!,管理者シート!$B$9:$C$27,2,FALSE))</f>
        <v>#REF!</v>
      </c>
      <c r="Z36" s="110" t="e">
        <f>IF(男子名簿!#REF!="","",男子名簿!#REF!)</f>
        <v>#REF!</v>
      </c>
      <c r="AA36" s="110">
        <v>0</v>
      </c>
      <c r="AB36" s="110">
        <v>2</v>
      </c>
      <c r="AC36" s="110" t="e">
        <f>IF(男子名簿!#REF!="","",21)</f>
        <v>#REF!</v>
      </c>
      <c r="AD36" s="110" t="e">
        <f>IF(男子名簿!#REF!="","",男子名簿!#REF!)</f>
        <v>#REF!</v>
      </c>
      <c r="AE36" s="110">
        <v>0</v>
      </c>
      <c r="AF36" s="110">
        <v>2</v>
      </c>
      <c r="AG36" s="110" t="e">
        <f>IF(男子名簿!#REF!="","",22)</f>
        <v>#REF!</v>
      </c>
      <c r="AH36" s="110" t="e">
        <f>IF(男子名簿!#REF!="","",男子名簿!#REF!)</f>
        <v>#REF!</v>
      </c>
      <c r="AI36" s="110">
        <v>0</v>
      </c>
      <c r="AJ36" s="110">
        <v>2</v>
      </c>
    </row>
    <row r="37" spans="1:36">
      <c r="A37" s="94"/>
      <c r="B37" s="110" t="str">
        <f>IF(男子名簿!B37="","",男子名簿!B37)</f>
        <v/>
      </c>
      <c r="C37" s="94"/>
      <c r="D37" s="94" t="e">
        <f>IF(男子名簿!#REF!="","",男子名簿!#REF!)</f>
        <v>#REF!</v>
      </c>
      <c r="E37" s="110" t="str">
        <f>IF(男子名簿!C37="","",男子名簿!C37)</f>
        <v/>
      </c>
      <c r="F37" s="110" t="str">
        <f>IF(男子名簿!D37="","",男子名簿!D37)</f>
        <v/>
      </c>
      <c r="G37" s="110" t="str">
        <f>IF(男子名簿!E37="","",男子名簿!E37)</f>
        <v/>
      </c>
      <c r="H37" s="110" t="e">
        <f>IF(男子名簿!#REF!="","",男子名簿!#REF!)</f>
        <v>#REF!</v>
      </c>
      <c r="I37" s="110" t="str">
        <f>IF(男子名簿!F37="","",男子名簿!F37)</f>
        <v/>
      </c>
      <c r="J37" s="110" t="str">
        <f>IF(男子名簿!G37="","",男子名簿!G37)</f>
        <v/>
      </c>
      <c r="K37" s="110">
        <f>IF(男子名簿!H37="","",男子名簿!H37)</f>
        <v>1</v>
      </c>
      <c r="L37" s="110" t="str">
        <f>IF(男子名簿!I37="","",男子名簿!I37)</f>
        <v/>
      </c>
      <c r="M37" s="150" t="str">
        <f>IF(男子名簿!J37="","",男子名簿!J37)</f>
        <v/>
      </c>
      <c r="N37" s="150" t="str">
        <f>IF(男子名簿!K37="","",男子名簿!K37)</f>
        <v/>
      </c>
      <c r="O37" s="110" t="str">
        <f>IF(男子名簿!L37="","",男子名簿!L37)</f>
        <v>島根</v>
      </c>
      <c r="P37" s="110"/>
      <c r="Q37" s="110" t="str">
        <f>IF(男子名簿!N37="","",VLOOKUP(男子名簿!N37,管理者シート!$B$9:$C$44,2,FALSE))</f>
        <v/>
      </c>
      <c r="R37" s="110" t="str">
        <f>IF(男子名簿!O37="","",男子名簿!O37)</f>
        <v/>
      </c>
      <c r="S37" s="110">
        <v>0</v>
      </c>
      <c r="T37" s="110">
        <v>2</v>
      </c>
      <c r="U37" s="110" t="e">
        <f>IF(男子名簿!#REF!="","",VLOOKUP(男子名簿!#REF!,管理者シート!$B$9:$C$44,2,FALSE))</f>
        <v>#REF!</v>
      </c>
      <c r="V37" s="110" t="e">
        <f>IF(男子名簿!#REF!="","",男子名簿!#REF!)</f>
        <v>#REF!</v>
      </c>
      <c r="W37" s="110">
        <v>0</v>
      </c>
      <c r="X37" s="110">
        <v>2</v>
      </c>
      <c r="Y37" s="110" t="e">
        <f>IF(男子名簿!#REF!="","",VLOOKUP(男子名簿!#REF!,管理者シート!$B$9:$C$27,2,FALSE))</f>
        <v>#REF!</v>
      </c>
      <c r="Z37" s="110" t="e">
        <f>IF(男子名簿!#REF!="","",男子名簿!#REF!)</f>
        <v>#REF!</v>
      </c>
      <c r="AA37" s="110">
        <v>0</v>
      </c>
      <c r="AB37" s="110">
        <v>2</v>
      </c>
      <c r="AC37" s="110" t="e">
        <f>IF(男子名簿!#REF!="","",21)</f>
        <v>#REF!</v>
      </c>
      <c r="AD37" s="110" t="e">
        <f>IF(男子名簿!#REF!="","",男子名簿!#REF!)</f>
        <v>#REF!</v>
      </c>
      <c r="AE37" s="110">
        <v>0</v>
      </c>
      <c r="AF37" s="110">
        <v>2</v>
      </c>
      <c r="AG37" s="110" t="e">
        <f>IF(男子名簿!#REF!="","",22)</f>
        <v>#REF!</v>
      </c>
      <c r="AH37" s="110" t="e">
        <f>IF(男子名簿!#REF!="","",男子名簿!#REF!)</f>
        <v>#REF!</v>
      </c>
      <c r="AI37" s="110">
        <v>0</v>
      </c>
      <c r="AJ37" s="110">
        <v>2</v>
      </c>
    </row>
    <row r="38" spans="1:36">
      <c r="A38" s="94"/>
      <c r="B38" s="110" t="str">
        <f>IF(男子名簿!B38="","",男子名簿!B38)</f>
        <v/>
      </c>
      <c r="C38" s="94"/>
      <c r="D38" s="94" t="e">
        <f>IF(男子名簿!#REF!="","",男子名簿!#REF!)</f>
        <v>#REF!</v>
      </c>
      <c r="E38" s="110" t="str">
        <f>IF(男子名簿!C38="","",男子名簿!C38)</f>
        <v/>
      </c>
      <c r="F38" s="110" t="str">
        <f>IF(男子名簿!D38="","",男子名簿!D38)</f>
        <v/>
      </c>
      <c r="G38" s="110" t="str">
        <f>IF(男子名簿!E38="","",男子名簿!E38)</f>
        <v/>
      </c>
      <c r="H38" s="110" t="e">
        <f>IF(男子名簿!#REF!="","",男子名簿!#REF!)</f>
        <v>#REF!</v>
      </c>
      <c r="I38" s="110" t="str">
        <f>IF(男子名簿!F38="","",男子名簿!F38)</f>
        <v/>
      </c>
      <c r="J38" s="110" t="str">
        <f>IF(男子名簿!G38="","",男子名簿!G38)</f>
        <v/>
      </c>
      <c r="K38" s="110">
        <f>IF(男子名簿!H38="","",男子名簿!H38)</f>
        <v>1</v>
      </c>
      <c r="L38" s="110" t="str">
        <f>IF(男子名簿!I38="","",男子名簿!I38)</f>
        <v/>
      </c>
      <c r="M38" s="150" t="str">
        <f>IF(男子名簿!J38="","",男子名簿!J38)</f>
        <v/>
      </c>
      <c r="N38" s="150" t="str">
        <f>IF(男子名簿!K38="","",男子名簿!K38)</f>
        <v/>
      </c>
      <c r="O38" s="110" t="str">
        <f>IF(男子名簿!L38="","",男子名簿!L38)</f>
        <v>島根</v>
      </c>
      <c r="P38" s="110"/>
      <c r="Q38" s="110" t="str">
        <f>IF(男子名簿!N38="","",VLOOKUP(男子名簿!N38,管理者シート!$B$9:$C$44,2,FALSE))</f>
        <v/>
      </c>
      <c r="R38" s="110" t="str">
        <f>IF(男子名簿!O38="","",男子名簿!O38)</f>
        <v/>
      </c>
      <c r="S38" s="110">
        <v>0</v>
      </c>
      <c r="T38" s="110">
        <v>2</v>
      </c>
      <c r="U38" s="110" t="e">
        <f>IF(男子名簿!#REF!="","",VLOOKUP(男子名簿!#REF!,管理者シート!$B$9:$C$44,2,FALSE))</f>
        <v>#REF!</v>
      </c>
      <c r="V38" s="110" t="e">
        <f>IF(男子名簿!#REF!="","",男子名簿!#REF!)</f>
        <v>#REF!</v>
      </c>
      <c r="W38" s="110">
        <v>0</v>
      </c>
      <c r="X38" s="110">
        <v>2</v>
      </c>
      <c r="Y38" s="110" t="e">
        <f>IF(男子名簿!#REF!="","",VLOOKUP(男子名簿!#REF!,管理者シート!$B$9:$C$27,2,FALSE))</f>
        <v>#REF!</v>
      </c>
      <c r="Z38" s="110" t="e">
        <f>IF(男子名簿!#REF!="","",男子名簿!#REF!)</f>
        <v>#REF!</v>
      </c>
      <c r="AA38" s="110">
        <v>0</v>
      </c>
      <c r="AB38" s="110">
        <v>2</v>
      </c>
      <c r="AC38" s="110" t="e">
        <f>IF(男子名簿!#REF!="","",21)</f>
        <v>#REF!</v>
      </c>
      <c r="AD38" s="110" t="e">
        <f>IF(男子名簿!#REF!="","",男子名簿!#REF!)</f>
        <v>#REF!</v>
      </c>
      <c r="AE38" s="110">
        <v>0</v>
      </c>
      <c r="AF38" s="110">
        <v>2</v>
      </c>
      <c r="AG38" s="110" t="e">
        <f>IF(男子名簿!#REF!="","",22)</f>
        <v>#REF!</v>
      </c>
      <c r="AH38" s="110" t="e">
        <f>IF(男子名簿!#REF!="","",男子名簿!#REF!)</f>
        <v>#REF!</v>
      </c>
      <c r="AI38" s="110">
        <v>0</v>
      </c>
      <c r="AJ38" s="110">
        <v>2</v>
      </c>
    </row>
    <row r="39" spans="1:36">
      <c r="A39" s="94"/>
      <c r="B39" s="110" t="str">
        <f>IF(男子名簿!B39="","",男子名簿!B39)</f>
        <v/>
      </c>
      <c r="C39" s="94"/>
      <c r="D39" s="94" t="e">
        <f>IF(男子名簿!#REF!="","",男子名簿!#REF!)</f>
        <v>#REF!</v>
      </c>
      <c r="E39" s="110" t="str">
        <f>IF(男子名簿!C39="","",男子名簿!C39)</f>
        <v/>
      </c>
      <c r="F39" s="110" t="str">
        <f>IF(男子名簿!D39="","",男子名簿!D39)</f>
        <v/>
      </c>
      <c r="G39" s="110" t="str">
        <f>IF(男子名簿!E39="","",男子名簿!E39)</f>
        <v/>
      </c>
      <c r="H39" s="110" t="e">
        <f>IF(男子名簿!#REF!="","",男子名簿!#REF!)</f>
        <v>#REF!</v>
      </c>
      <c r="I39" s="110" t="str">
        <f>IF(男子名簿!F39="","",男子名簿!F39)</f>
        <v/>
      </c>
      <c r="J39" s="110" t="str">
        <f>IF(男子名簿!G39="","",男子名簿!G39)</f>
        <v/>
      </c>
      <c r="K39" s="110">
        <f>IF(男子名簿!H39="","",男子名簿!H39)</f>
        <v>1</v>
      </c>
      <c r="L39" s="110" t="str">
        <f>IF(男子名簿!I39="","",男子名簿!I39)</f>
        <v/>
      </c>
      <c r="M39" s="150" t="str">
        <f>IF(男子名簿!J39="","",男子名簿!J39)</f>
        <v/>
      </c>
      <c r="N39" s="150" t="str">
        <f>IF(男子名簿!K39="","",男子名簿!K39)</f>
        <v/>
      </c>
      <c r="O39" s="110" t="str">
        <f>IF(男子名簿!L39="","",男子名簿!L39)</f>
        <v>島根</v>
      </c>
      <c r="P39" s="110"/>
      <c r="Q39" s="110" t="str">
        <f>IF(男子名簿!N39="","",VLOOKUP(男子名簿!N39,管理者シート!$B$9:$C$44,2,FALSE))</f>
        <v/>
      </c>
      <c r="R39" s="110" t="str">
        <f>IF(男子名簿!O39="","",男子名簿!O39)</f>
        <v/>
      </c>
      <c r="S39" s="110">
        <v>0</v>
      </c>
      <c r="T39" s="110">
        <v>2</v>
      </c>
      <c r="U39" s="110" t="e">
        <f>IF(男子名簿!#REF!="","",VLOOKUP(男子名簿!#REF!,管理者シート!$B$9:$C$44,2,FALSE))</f>
        <v>#REF!</v>
      </c>
      <c r="V39" s="110" t="e">
        <f>IF(男子名簿!#REF!="","",男子名簿!#REF!)</f>
        <v>#REF!</v>
      </c>
      <c r="W39" s="110">
        <v>0</v>
      </c>
      <c r="X39" s="110">
        <v>2</v>
      </c>
      <c r="Y39" s="110" t="e">
        <f>IF(男子名簿!#REF!="","",VLOOKUP(男子名簿!#REF!,管理者シート!$B$9:$C$27,2,FALSE))</f>
        <v>#REF!</v>
      </c>
      <c r="Z39" s="110" t="e">
        <f>IF(男子名簿!#REF!="","",男子名簿!#REF!)</f>
        <v>#REF!</v>
      </c>
      <c r="AA39" s="110">
        <v>0</v>
      </c>
      <c r="AB39" s="110">
        <v>2</v>
      </c>
      <c r="AC39" s="110" t="e">
        <f>IF(男子名簿!#REF!="","",21)</f>
        <v>#REF!</v>
      </c>
      <c r="AD39" s="110" t="e">
        <f>IF(男子名簿!#REF!="","",男子名簿!#REF!)</f>
        <v>#REF!</v>
      </c>
      <c r="AE39" s="110">
        <v>0</v>
      </c>
      <c r="AF39" s="110">
        <v>2</v>
      </c>
      <c r="AG39" s="110" t="e">
        <f>IF(男子名簿!#REF!="","",22)</f>
        <v>#REF!</v>
      </c>
      <c r="AH39" s="110" t="e">
        <f>IF(男子名簿!#REF!="","",男子名簿!#REF!)</f>
        <v>#REF!</v>
      </c>
      <c r="AI39" s="110">
        <v>0</v>
      </c>
      <c r="AJ39" s="110">
        <v>2</v>
      </c>
    </row>
    <row r="40" spans="1:36">
      <c r="A40" s="94"/>
      <c r="B40" s="110" t="str">
        <f>IF(男子名簿!B40="","",男子名簿!B40)</f>
        <v/>
      </c>
      <c r="C40" s="94"/>
      <c r="D40" s="94" t="e">
        <f>IF(男子名簿!#REF!="","",男子名簿!#REF!)</f>
        <v>#REF!</v>
      </c>
      <c r="E40" s="110" t="str">
        <f>IF(男子名簿!C40="","",男子名簿!C40)</f>
        <v/>
      </c>
      <c r="F40" s="110" t="str">
        <f>IF(男子名簿!D40="","",男子名簿!D40)</f>
        <v/>
      </c>
      <c r="G40" s="110" t="str">
        <f>IF(男子名簿!E40="","",男子名簿!E40)</f>
        <v/>
      </c>
      <c r="H40" s="110" t="e">
        <f>IF(男子名簿!#REF!="","",男子名簿!#REF!)</f>
        <v>#REF!</v>
      </c>
      <c r="I40" s="110" t="str">
        <f>IF(男子名簿!F40="","",男子名簿!F40)</f>
        <v/>
      </c>
      <c r="J40" s="110" t="str">
        <f>IF(男子名簿!G40="","",男子名簿!G40)</f>
        <v/>
      </c>
      <c r="K40" s="110">
        <f>IF(男子名簿!H40="","",男子名簿!H40)</f>
        <v>1</v>
      </c>
      <c r="L40" s="110" t="str">
        <f>IF(男子名簿!I40="","",男子名簿!I40)</f>
        <v/>
      </c>
      <c r="M40" s="150" t="str">
        <f>IF(男子名簿!J40="","",男子名簿!J40)</f>
        <v/>
      </c>
      <c r="N40" s="150" t="str">
        <f>IF(男子名簿!K40="","",男子名簿!K40)</f>
        <v/>
      </c>
      <c r="O40" s="110" t="str">
        <f>IF(男子名簿!L40="","",男子名簿!L40)</f>
        <v>島根</v>
      </c>
      <c r="P40" s="110"/>
      <c r="Q40" s="110" t="str">
        <f>IF(男子名簿!N40="","",VLOOKUP(男子名簿!N40,管理者シート!$B$9:$C$44,2,FALSE))</f>
        <v/>
      </c>
      <c r="R40" s="110" t="str">
        <f>IF(男子名簿!O40="","",男子名簿!O40)</f>
        <v/>
      </c>
      <c r="S40" s="110">
        <v>0</v>
      </c>
      <c r="T40" s="110">
        <v>2</v>
      </c>
      <c r="U40" s="110" t="e">
        <f>IF(男子名簿!#REF!="","",VLOOKUP(男子名簿!#REF!,管理者シート!$B$9:$C$44,2,FALSE))</f>
        <v>#REF!</v>
      </c>
      <c r="V40" s="110" t="e">
        <f>IF(男子名簿!#REF!="","",男子名簿!#REF!)</f>
        <v>#REF!</v>
      </c>
      <c r="W40" s="110">
        <v>0</v>
      </c>
      <c r="X40" s="110">
        <v>2</v>
      </c>
      <c r="Y40" s="110" t="e">
        <f>IF(男子名簿!#REF!="","",VLOOKUP(男子名簿!#REF!,管理者シート!$B$9:$C$27,2,FALSE))</f>
        <v>#REF!</v>
      </c>
      <c r="Z40" s="110" t="e">
        <f>IF(男子名簿!#REF!="","",男子名簿!#REF!)</f>
        <v>#REF!</v>
      </c>
      <c r="AA40" s="110">
        <v>0</v>
      </c>
      <c r="AB40" s="110">
        <v>2</v>
      </c>
      <c r="AC40" s="110" t="e">
        <f>IF(男子名簿!#REF!="","",21)</f>
        <v>#REF!</v>
      </c>
      <c r="AD40" s="110" t="e">
        <f>IF(男子名簿!#REF!="","",男子名簿!#REF!)</f>
        <v>#REF!</v>
      </c>
      <c r="AE40" s="110">
        <v>0</v>
      </c>
      <c r="AF40" s="110">
        <v>2</v>
      </c>
      <c r="AG40" s="110" t="e">
        <f>IF(男子名簿!#REF!="","",22)</f>
        <v>#REF!</v>
      </c>
      <c r="AH40" s="110" t="e">
        <f>IF(男子名簿!#REF!="","",男子名簿!#REF!)</f>
        <v>#REF!</v>
      </c>
      <c r="AI40" s="110">
        <v>0</v>
      </c>
      <c r="AJ40" s="110">
        <v>2</v>
      </c>
    </row>
    <row r="41" spans="1:36">
      <c r="A41" s="94"/>
      <c r="B41" s="110" t="str">
        <f>IF(男子名簿!B41="","",男子名簿!B41)</f>
        <v/>
      </c>
      <c r="C41" s="94"/>
      <c r="D41" s="94" t="e">
        <f>IF(男子名簿!#REF!="","",男子名簿!#REF!)</f>
        <v>#REF!</v>
      </c>
      <c r="E41" s="110" t="str">
        <f>IF(男子名簿!C41="","",男子名簿!C41)</f>
        <v/>
      </c>
      <c r="F41" s="110" t="str">
        <f>IF(男子名簿!D41="","",男子名簿!D41)</f>
        <v/>
      </c>
      <c r="G41" s="110" t="str">
        <f>IF(男子名簿!E41="","",男子名簿!E41)</f>
        <v/>
      </c>
      <c r="H41" s="110" t="e">
        <f>IF(男子名簿!#REF!="","",男子名簿!#REF!)</f>
        <v>#REF!</v>
      </c>
      <c r="I41" s="110" t="str">
        <f>IF(男子名簿!F41="","",男子名簿!F41)</f>
        <v/>
      </c>
      <c r="J41" s="110" t="str">
        <f>IF(男子名簿!G41="","",男子名簿!G41)</f>
        <v/>
      </c>
      <c r="K41" s="110">
        <f>IF(男子名簿!H41="","",男子名簿!H41)</f>
        <v>1</v>
      </c>
      <c r="L41" s="110" t="str">
        <f>IF(男子名簿!I41="","",男子名簿!I41)</f>
        <v/>
      </c>
      <c r="M41" s="150" t="str">
        <f>IF(男子名簿!J41="","",男子名簿!J41)</f>
        <v/>
      </c>
      <c r="N41" s="150" t="str">
        <f>IF(男子名簿!K41="","",男子名簿!K41)</f>
        <v/>
      </c>
      <c r="O41" s="110" t="str">
        <f>IF(男子名簿!L41="","",男子名簿!L41)</f>
        <v>島根</v>
      </c>
      <c r="P41" s="110"/>
      <c r="Q41" s="110" t="str">
        <f>IF(男子名簿!N41="","",VLOOKUP(男子名簿!N41,管理者シート!$B$9:$C$44,2,FALSE))</f>
        <v/>
      </c>
      <c r="R41" s="110" t="str">
        <f>IF(男子名簿!O41="","",男子名簿!O41)</f>
        <v/>
      </c>
      <c r="S41" s="110">
        <v>0</v>
      </c>
      <c r="T41" s="110">
        <v>2</v>
      </c>
      <c r="U41" s="110" t="e">
        <f>IF(男子名簿!#REF!="","",VLOOKUP(男子名簿!#REF!,管理者シート!$B$9:$C$44,2,FALSE))</f>
        <v>#REF!</v>
      </c>
      <c r="V41" s="110" t="e">
        <f>IF(男子名簿!#REF!="","",男子名簿!#REF!)</f>
        <v>#REF!</v>
      </c>
      <c r="W41" s="110">
        <v>0</v>
      </c>
      <c r="X41" s="110">
        <v>2</v>
      </c>
      <c r="Y41" s="110" t="e">
        <f>IF(男子名簿!#REF!="","",VLOOKUP(男子名簿!#REF!,管理者シート!$B$9:$C$27,2,FALSE))</f>
        <v>#REF!</v>
      </c>
      <c r="Z41" s="110" t="e">
        <f>IF(男子名簿!#REF!="","",男子名簿!#REF!)</f>
        <v>#REF!</v>
      </c>
      <c r="AA41" s="110">
        <v>0</v>
      </c>
      <c r="AB41" s="110">
        <v>2</v>
      </c>
      <c r="AC41" s="110" t="e">
        <f>IF(男子名簿!#REF!="","",21)</f>
        <v>#REF!</v>
      </c>
      <c r="AD41" s="110" t="e">
        <f>IF(男子名簿!#REF!="","",男子名簿!#REF!)</f>
        <v>#REF!</v>
      </c>
      <c r="AE41" s="110">
        <v>0</v>
      </c>
      <c r="AF41" s="110">
        <v>2</v>
      </c>
      <c r="AG41" s="110" t="e">
        <f>IF(男子名簿!#REF!="","",22)</f>
        <v>#REF!</v>
      </c>
      <c r="AH41" s="110" t="e">
        <f>IF(男子名簿!#REF!="","",男子名簿!#REF!)</f>
        <v>#REF!</v>
      </c>
      <c r="AI41" s="110">
        <v>0</v>
      </c>
      <c r="AJ41" s="110">
        <v>2</v>
      </c>
    </row>
    <row r="42" spans="1:36">
      <c r="A42" s="94"/>
      <c r="B42" s="110" t="str">
        <f>IF(男子名簿!B42="","",男子名簿!B42)</f>
        <v/>
      </c>
      <c r="C42" s="94"/>
      <c r="D42" s="94" t="e">
        <f>IF(男子名簿!#REF!="","",男子名簿!#REF!)</f>
        <v>#REF!</v>
      </c>
      <c r="E42" s="110" t="str">
        <f>IF(男子名簿!C42="","",男子名簿!C42)</f>
        <v/>
      </c>
      <c r="F42" s="110" t="str">
        <f>IF(男子名簿!D42="","",男子名簿!D42)</f>
        <v/>
      </c>
      <c r="G42" s="110" t="str">
        <f>IF(男子名簿!E42="","",男子名簿!E42)</f>
        <v/>
      </c>
      <c r="H42" s="110" t="e">
        <f>IF(男子名簿!#REF!="","",男子名簿!#REF!)</f>
        <v>#REF!</v>
      </c>
      <c r="I42" s="110" t="str">
        <f>IF(男子名簿!F42="","",男子名簿!F42)</f>
        <v/>
      </c>
      <c r="J42" s="110" t="str">
        <f>IF(男子名簿!G42="","",男子名簿!G42)</f>
        <v/>
      </c>
      <c r="K42" s="110">
        <f>IF(男子名簿!H42="","",男子名簿!H42)</f>
        <v>1</v>
      </c>
      <c r="L42" s="110" t="str">
        <f>IF(男子名簿!I42="","",男子名簿!I42)</f>
        <v/>
      </c>
      <c r="M42" s="150" t="str">
        <f>IF(男子名簿!J42="","",男子名簿!J42)</f>
        <v/>
      </c>
      <c r="N42" s="150" t="str">
        <f>IF(男子名簿!K42="","",男子名簿!K42)</f>
        <v/>
      </c>
      <c r="O42" s="110" t="str">
        <f>IF(男子名簿!L42="","",男子名簿!L42)</f>
        <v>島根</v>
      </c>
      <c r="P42" s="110"/>
      <c r="Q42" s="110" t="str">
        <f>IF(男子名簿!N42="","",VLOOKUP(男子名簿!N42,管理者シート!$B$9:$C$44,2,FALSE))</f>
        <v/>
      </c>
      <c r="R42" s="110" t="str">
        <f>IF(男子名簿!O42="","",男子名簿!O42)</f>
        <v/>
      </c>
      <c r="S42" s="110">
        <v>0</v>
      </c>
      <c r="T42" s="110">
        <v>2</v>
      </c>
      <c r="U42" s="110" t="e">
        <f>IF(男子名簿!#REF!="","",VLOOKUP(男子名簿!#REF!,管理者シート!$B$9:$C$44,2,FALSE))</f>
        <v>#REF!</v>
      </c>
      <c r="V42" s="110" t="e">
        <f>IF(男子名簿!#REF!="","",男子名簿!#REF!)</f>
        <v>#REF!</v>
      </c>
      <c r="W42" s="110">
        <v>0</v>
      </c>
      <c r="X42" s="110">
        <v>2</v>
      </c>
      <c r="Y42" s="110" t="e">
        <f>IF(男子名簿!#REF!="","",VLOOKUP(男子名簿!#REF!,管理者シート!$B$9:$C$27,2,FALSE))</f>
        <v>#REF!</v>
      </c>
      <c r="Z42" s="110" t="e">
        <f>IF(男子名簿!#REF!="","",男子名簿!#REF!)</f>
        <v>#REF!</v>
      </c>
      <c r="AA42" s="110">
        <v>0</v>
      </c>
      <c r="AB42" s="110">
        <v>2</v>
      </c>
      <c r="AC42" s="110" t="e">
        <f>IF(男子名簿!#REF!="","",21)</f>
        <v>#REF!</v>
      </c>
      <c r="AD42" s="110" t="e">
        <f>IF(男子名簿!#REF!="","",男子名簿!#REF!)</f>
        <v>#REF!</v>
      </c>
      <c r="AE42" s="110">
        <v>0</v>
      </c>
      <c r="AF42" s="110">
        <v>2</v>
      </c>
      <c r="AG42" s="110" t="e">
        <f>IF(男子名簿!#REF!="","",22)</f>
        <v>#REF!</v>
      </c>
      <c r="AH42" s="110" t="e">
        <f>IF(男子名簿!#REF!="","",男子名簿!#REF!)</f>
        <v>#REF!</v>
      </c>
      <c r="AI42" s="110">
        <v>0</v>
      </c>
      <c r="AJ42" s="110">
        <v>2</v>
      </c>
    </row>
    <row r="43" spans="1:36">
      <c r="A43" s="94"/>
      <c r="B43" s="110" t="str">
        <f>IF(男子名簿!B43="","",男子名簿!B43)</f>
        <v/>
      </c>
      <c r="C43" s="94"/>
      <c r="D43" s="94" t="e">
        <f>IF(男子名簿!#REF!="","",男子名簿!#REF!)</f>
        <v>#REF!</v>
      </c>
      <c r="E43" s="110" t="str">
        <f>IF(男子名簿!C43="","",男子名簿!C43)</f>
        <v/>
      </c>
      <c r="F43" s="110" t="str">
        <f>IF(男子名簿!D43="","",男子名簿!D43)</f>
        <v/>
      </c>
      <c r="G43" s="110" t="str">
        <f>IF(男子名簿!E43="","",男子名簿!E43)</f>
        <v/>
      </c>
      <c r="H43" s="110" t="e">
        <f>IF(男子名簿!#REF!="","",男子名簿!#REF!)</f>
        <v>#REF!</v>
      </c>
      <c r="I43" s="110" t="str">
        <f>IF(男子名簿!F43="","",男子名簿!F43)</f>
        <v/>
      </c>
      <c r="J43" s="110" t="str">
        <f>IF(男子名簿!G43="","",男子名簿!G43)</f>
        <v/>
      </c>
      <c r="K43" s="110">
        <f>IF(男子名簿!H43="","",男子名簿!H43)</f>
        <v>1</v>
      </c>
      <c r="L43" s="110" t="str">
        <f>IF(男子名簿!I43="","",男子名簿!I43)</f>
        <v/>
      </c>
      <c r="M43" s="150" t="str">
        <f>IF(男子名簿!J43="","",男子名簿!J43)</f>
        <v/>
      </c>
      <c r="N43" s="150" t="str">
        <f>IF(男子名簿!K43="","",男子名簿!K43)</f>
        <v/>
      </c>
      <c r="O43" s="110" t="str">
        <f>IF(男子名簿!L43="","",男子名簿!L43)</f>
        <v>島根</v>
      </c>
      <c r="P43" s="110"/>
      <c r="Q43" s="110" t="str">
        <f>IF(男子名簿!N43="","",VLOOKUP(男子名簿!N43,管理者シート!$B$9:$C$44,2,FALSE))</f>
        <v/>
      </c>
      <c r="R43" s="110" t="str">
        <f>IF(男子名簿!O43="","",男子名簿!O43)</f>
        <v/>
      </c>
      <c r="S43" s="110">
        <v>0</v>
      </c>
      <c r="T43" s="110">
        <v>2</v>
      </c>
      <c r="U43" s="110" t="e">
        <f>IF(男子名簿!#REF!="","",VLOOKUP(男子名簿!#REF!,管理者シート!$B$9:$C$44,2,FALSE))</f>
        <v>#REF!</v>
      </c>
      <c r="V43" s="110" t="e">
        <f>IF(男子名簿!#REF!="","",男子名簿!#REF!)</f>
        <v>#REF!</v>
      </c>
      <c r="W43" s="110">
        <v>0</v>
      </c>
      <c r="X43" s="110">
        <v>2</v>
      </c>
      <c r="Y43" s="110" t="e">
        <f>IF(男子名簿!#REF!="","",VLOOKUP(男子名簿!#REF!,管理者シート!$B$9:$C$27,2,FALSE))</f>
        <v>#REF!</v>
      </c>
      <c r="Z43" s="110" t="e">
        <f>IF(男子名簿!#REF!="","",男子名簿!#REF!)</f>
        <v>#REF!</v>
      </c>
      <c r="AA43" s="110">
        <v>0</v>
      </c>
      <c r="AB43" s="110">
        <v>2</v>
      </c>
      <c r="AC43" s="110" t="e">
        <f>IF(男子名簿!#REF!="","",21)</f>
        <v>#REF!</v>
      </c>
      <c r="AD43" s="110" t="e">
        <f>IF(男子名簿!#REF!="","",男子名簿!#REF!)</f>
        <v>#REF!</v>
      </c>
      <c r="AE43" s="110">
        <v>0</v>
      </c>
      <c r="AF43" s="110">
        <v>2</v>
      </c>
      <c r="AG43" s="110" t="e">
        <f>IF(男子名簿!#REF!="","",22)</f>
        <v>#REF!</v>
      </c>
      <c r="AH43" s="110" t="e">
        <f>IF(男子名簿!#REF!="","",男子名簿!#REF!)</f>
        <v>#REF!</v>
      </c>
      <c r="AI43" s="110">
        <v>0</v>
      </c>
      <c r="AJ43" s="110">
        <v>2</v>
      </c>
    </row>
    <row r="44" spans="1:36">
      <c r="A44" s="94"/>
      <c r="B44" s="110" t="str">
        <f>IF(男子名簿!B44="","",男子名簿!B44)</f>
        <v/>
      </c>
      <c r="C44" s="94"/>
      <c r="D44" s="94" t="e">
        <f>IF(男子名簿!#REF!="","",男子名簿!#REF!)</f>
        <v>#REF!</v>
      </c>
      <c r="E44" s="110" t="str">
        <f>IF(男子名簿!C44="","",男子名簿!C44)</f>
        <v/>
      </c>
      <c r="F44" s="110" t="str">
        <f>IF(男子名簿!D44="","",男子名簿!D44)</f>
        <v/>
      </c>
      <c r="G44" s="110" t="str">
        <f>IF(男子名簿!E44="","",男子名簿!E44)</f>
        <v/>
      </c>
      <c r="H44" s="110" t="e">
        <f>IF(男子名簿!#REF!="","",男子名簿!#REF!)</f>
        <v>#REF!</v>
      </c>
      <c r="I44" s="110" t="str">
        <f>IF(男子名簿!F44="","",男子名簿!F44)</f>
        <v/>
      </c>
      <c r="J44" s="110" t="str">
        <f>IF(男子名簿!G44="","",男子名簿!G44)</f>
        <v/>
      </c>
      <c r="K44" s="110">
        <f>IF(男子名簿!H44="","",男子名簿!H44)</f>
        <v>1</v>
      </c>
      <c r="L44" s="110" t="str">
        <f>IF(男子名簿!I44="","",男子名簿!I44)</f>
        <v/>
      </c>
      <c r="M44" s="150" t="str">
        <f>IF(男子名簿!J44="","",男子名簿!J44)</f>
        <v/>
      </c>
      <c r="N44" s="150" t="str">
        <f>IF(男子名簿!K44="","",男子名簿!K44)</f>
        <v/>
      </c>
      <c r="O44" s="110" t="str">
        <f>IF(男子名簿!L44="","",男子名簿!L44)</f>
        <v>島根</v>
      </c>
      <c r="P44" s="110"/>
      <c r="Q44" s="110" t="str">
        <f>IF(男子名簿!N44="","",VLOOKUP(男子名簿!N44,管理者シート!$B$9:$C$44,2,FALSE))</f>
        <v/>
      </c>
      <c r="R44" s="110" t="str">
        <f>IF(男子名簿!O44="","",男子名簿!O44)</f>
        <v/>
      </c>
      <c r="S44" s="110">
        <v>0</v>
      </c>
      <c r="T44" s="110">
        <v>2</v>
      </c>
      <c r="U44" s="110" t="e">
        <f>IF(男子名簿!#REF!="","",VLOOKUP(男子名簿!#REF!,管理者シート!$B$9:$C$44,2,FALSE))</f>
        <v>#REF!</v>
      </c>
      <c r="V44" s="110" t="e">
        <f>IF(男子名簿!#REF!="","",男子名簿!#REF!)</f>
        <v>#REF!</v>
      </c>
      <c r="W44" s="110">
        <v>0</v>
      </c>
      <c r="X44" s="110">
        <v>2</v>
      </c>
      <c r="Y44" s="110" t="e">
        <f>IF(男子名簿!#REF!="","",VLOOKUP(男子名簿!#REF!,管理者シート!$B$9:$C$27,2,FALSE))</f>
        <v>#REF!</v>
      </c>
      <c r="Z44" s="110" t="e">
        <f>IF(男子名簿!#REF!="","",男子名簿!#REF!)</f>
        <v>#REF!</v>
      </c>
      <c r="AA44" s="110">
        <v>0</v>
      </c>
      <c r="AB44" s="110">
        <v>2</v>
      </c>
      <c r="AC44" s="110" t="e">
        <f>IF(男子名簿!#REF!="","",21)</f>
        <v>#REF!</v>
      </c>
      <c r="AD44" s="110" t="e">
        <f>IF(男子名簿!#REF!="","",男子名簿!#REF!)</f>
        <v>#REF!</v>
      </c>
      <c r="AE44" s="110">
        <v>0</v>
      </c>
      <c r="AF44" s="110">
        <v>2</v>
      </c>
      <c r="AG44" s="110" t="e">
        <f>IF(男子名簿!#REF!="","",22)</f>
        <v>#REF!</v>
      </c>
      <c r="AH44" s="110" t="e">
        <f>IF(男子名簿!#REF!="","",男子名簿!#REF!)</f>
        <v>#REF!</v>
      </c>
      <c r="AI44" s="110">
        <v>0</v>
      </c>
      <c r="AJ44" s="110">
        <v>2</v>
      </c>
    </row>
    <row r="45" spans="1:36">
      <c r="A45" s="94"/>
      <c r="B45" s="110" t="str">
        <f>IF(男子名簿!B45="","",男子名簿!B45)</f>
        <v/>
      </c>
      <c r="C45" s="94"/>
      <c r="D45" s="94" t="e">
        <f>IF(男子名簿!#REF!="","",男子名簿!#REF!)</f>
        <v>#REF!</v>
      </c>
      <c r="E45" s="110" t="str">
        <f>IF(男子名簿!C45="","",男子名簿!C45)</f>
        <v/>
      </c>
      <c r="F45" s="110" t="str">
        <f>IF(男子名簿!D45="","",男子名簿!D45)</f>
        <v/>
      </c>
      <c r="G45" s="110" t="str">
        <f>IF(男子名簿!E45="","",男子名簿!E45)</f>
        <v/>
      </c>
      <c r="H45" s="110" t="e">
        <f>IF(男子名簿!#REF!="","",男子名簿!#REF!)</f>
        <v>#REF!</v>
      </c>
      <c r="I45" s="110" t="str">
        <f>IF(男子名簿!F45="","",男子名簿!F45)</f>
        <v/>
      </c>
      <c r="J45" s="110" t="str">
        <f>IF(男子名簿!G45="","",男子名簿!G45)</f>
        <v/>
      </c>
      <c r="K45" s="110">
        <f>IF(男子名簿!H45="","",男子名簿!H45)</f>
        <v>1</v>
      </c>
      <c r="L45" s="110" t="str">
        <f>IF(男子名簿!I45="","",男子名簿!I45)</f>
        <v/>
      </c>
      <c r="M45" s="150" t="str">
        <f>IF(男子名簿!J45="","",男子名簿!J45)</f>
        <v/>
      </c>
      <c r="N45" s="150" t="str">
        <f>IF(男子名簿!K45="","",男子名簿!K45)</f>
        <v/>
      </c>
      <c r="O45" s="110" t="str">
        <f>IF(男子名簿!L45="","",男子名簿!L45)</f>
        <v>島根</v>
      </c>
      <c r="P45" s="110"/>
      <c r="Q45" s="110" t="str">
        <f>IF(男子名簿!N45="","",VLOOKUP(男子名簿!N45,管理者シート!$B$9:$C$44,2,FALSE))</f>
        <v/>
      </c>
      <c r="R45" s="110" t="str">
        <f>IF(男子名簿!O45="","",男子名簿!O45)</f>
        <v/>
      </c>
      <c r="S45" s="110">
        <v>0</v>
      </c>
      <c r="T45" s="110">
        <v>2</v>
      </c>
      <c r="U45" s="110" t="e">
        <f>IF(男子名簿!#REF!="","",VLOOKUP(男子名簿!#REF!,管理者シート!$B$9:$C$44,2,FALSE))</f>
        <v>#REF!</v>
      </c>
      <c r="V45" s="110" t="e">
        <f>IF(男子名簿!#REF!="","",男子名簿!#REF!)</f>
        <v>#REF!</v>
      </c>
      <c r="W45" s="110">
        <v>0</v>
      </c>
      <c r="X45" s="110">
        <v>2</v>
      </c>
      <c r="Y45" s="110" t="e">
        <f>IF(男子名簿!#REF!="","",VLOOKUP(男子名簿!#REF!,管理者シート!$B$9:$C$27,2,FALSE))</f>
        <v>#REF!</v>
      </c>
      <c r="Z45" s="110" t="e">
        <f>IF(男子名簿!#REF!="","",男子名簿!#REF!)</f>
        <v>#REF!</v>
      </c>
      <c r="AA45" s="110">
        <v>0</v>
      </c>
      <c r="AB45" s="110">
        <v>2</v>
      </c>
      <c r="AC45" s="110" t="e">
        <f>IF(男子名簿!#REF!="","",21)</f>
        <v>#REF!</v>
      </c>
      <c r="AD45" s="110" t="e">
        <f>IF(男子名簿!#REF!="","",男子名簿!#REF!)</f>
        <v>#REF!</v>
      </c>
      <c r="AE45" s="110">
        <v>0</v>
      </c>
      <c r="AF45" s="110">
        <v>2</v>
      </c>
      <c r="AG45" s="110" t="e">
        <f>IF(男子名簿!#REF!="","",22)</f>
        <v>#REF!</v>
      </c>
      <c r="AH45" s="110" t="e">
        <f>IF(男子名簿!#REF!="","",男子名簿!#REF!)</f>
        <v>#REF!</v>
      </c>
      <c r="AI45" s="110">
        <v>0</v>
      </c>
      <c r="AJ45" s="110">
        <v>2</v>
      </c>
    </row>
    <row r="46" spans="1:36">
      <c r="A46" s="94"/>
      <c r="B46" s="110" t="str">
        <f>IF(男子名簿!B46="","",男子名簿!B46)</f>
        <v/>
      </c>
      <c r="C46" s="94"/>
      <c r="D46" s="94" t="e">
        <f>IF(男子名簿!#REF!="","",男子名簿!#REF!)</f>
        <v>#REF!</v>
      </c>
      <c r="E46" s="110" t="str">
        <f>IF(男子名簿!C46="","",男子名簿!C46)</f>
        <v/>
      </c>
      <c r="F46" s="110" t="str">
        <f>IF(男子名簿!D46="","",男子名簿!D46)</f>
        <v/>
      </c>
      <c r="G46" s="110" t="str">
        <f>IF(男子名簿!E46="","",男子名簿!E46)</f>
        <v/>
      </c>
      <c r="H46" s="110" t="e">
        <f>IF(男子名簿!#REF!="","",男子名簿!#REF!)</f>
        <v>#REF!</v>
      </c>
      <c r="I46" s="110" t="str">
        <f>IF(男子名簿!F46="","",男子名簿!F46)</f>
        <v/>
      </c>
      <c r="J46" s="110" t="str">
        <f>IF(男子名簿!G46="","",男子名簿!G46)</f>
        <v/>
      </c>
      <c r="K46" s="110">
        <f>IF(男子名簿!H46="","",男子名簿!H46)</f>
        <v>1</v>
      </c>
      <c r="L46" s="110" t="str">
        <f>IF(男子名簿!I46="","",男子名簿!I46)</f>
        <v/>
      </c>
      <c r="M46" s="150" t="str">
        <f>IF(男子名簿!J46="","",男子名簿!J46)</f>
        <v/>
      </c>
      <c r="N46" s="150" t="str">
        <f>IF(男子名簿!K46="","",男子名簿!K46)</f>
        <v/>
      </c>
      <c r="O46" s="110" t="str">
        <f>IF(男子名簿!L46="","",男子名簿!L46)</f>
        <v>島根</v>
      </c>
      <c r="P46" s="110"/>
      <c r="Q46" s="110" t="str">
        <f>IF(男子名簿!N46="","",VLOOKUP(男子名簿!N46,管理者シート!$B$9:$C$44,2,FALSE))</f>
        <v/>
      </c>
      <c r="R46" s="110" t="str">
        <f>IF(男子名簿!O46="","",男子名簿!O46)</f>
        <v/>
      </c>
      <c r="S46" s="110">
        <v>0</v>
      </c>
      <c r="T46" s="110">
        <v>2</v>
      </c>
      <c r="U46" s="110" t="e">
        <f>IF(男子名簿!#REF!="","",VLOOKUP(男子名簿!#REF!,管理者シート!$B$9:$C$44,2,FALSE))</f>
        <v>#REF!</v>
      </c>
      <c r="V46" s="110" t="e">
        <f>IF(男子名簿!#REF!="","",男子名簿!#REF!)</f>
        <v>#REF!</v>
      </c>
      <c r="W46" s="110">
        <v>0</v>
      </c>
      <c r="X46" s="110">
        <v>2</v>
      </c>
      <c r="Y46" s="110" t="e">
        <f>IF(男子名簿!#REF!="","",VLOOKUP(男子名簿!#REF!,管理者シート!$B$9:$C$27,2,FALSE))</f>
        <v>#REF!</v>
      </c>
      <c r="Z46" s="110" t="e">
        <f>IF(男子名簿!#REF!="","",男子名簿!#REF!)</f>
        <v>#REF!</v>
      </c>
      <c r="AA46" s="110">
        <v>0</v>
      </c>
      <c r="AB46" s="110">
        <v>2</v>
      </c>
      <c r="AC46" s="110" t="e">
        <f>IF(男子名簿!#REF!="","",21)</f>
        <v>#REF!</v>
      </c>
      <c r="AD46" s="110" t="e">
        <f>IF(男子名簿!#REF!="","",男子名簿!#REF!)</f>
        <v>#REF!</v>
      </c>
      <c r="AE46" s="110">
        <v>0</v>
      </c>
      <c r="AF46" s="110">
        <v>2</v>
      </c>
      <c r="AG46" s="110" t="e">
        <f>IF(男子名簿!#REF!="","",22)</f>
        <v>#REF!</v>
      </c>
      <c r="AH46" s="110" t="e">
        <f>IF(男子名簿!#REF!="","",男子名簿!#REF!)</f>
        <v>#REF!</v>
      </c>
      <c r="AI46" s="110">
        <v>0</v>
      </c>
      <c r="AJ46" s="110">
        <v>2</v>
      </c>
    </row>
    <row r="47" spans="1:36">
      <c r="A47" s="94"/>
      <c r="B47" s="110" t="str">
        <f>IF(男子名簿!B47="","",男子名簿!B47)</f>
        <v/>
      </c>
      <c r="C47" s="94"/>
      <c r="D47" s="94" t="e">
        <f>IF(男子名簿!#REF!="","",男子名簿!#REF!)</f>
        <v>#REF!</v>
      </c>
      <c r="E47" s="110" t="str">
        <f>IF(男子名簿!C47="","",男子名簿!C47)</f>
        <v/>
      </c>
      <c r="F47" s="110" t="str">
        <f>IF(男子名簿!D47="","",男子名簿!D47)</f>
        <v/>
      </c>
      <c r="G47" s="110" t="str">
        <f>IF(男子名簿!E47="","",男子名簿!E47)</f>
        <v/>
      </c>
      <c r="H47" s="110" t="e">
        <f>IF(男子名簿!#REF!="","",男子名簿!#REF!)</f>
        <v>#REF!</v>
      </c>
      <c r="I47" s="110" t="str">
        <f>IF(男子名簿!F47="","",男子名簿!F47)</f>
        <v/>
      </c>
      <c r="J47" s="110" t="str">
        <f>IF(男子名簿!G47="","",男子名簿!G47)</f>
        <v/>
      </c>
      <c r="K47" s="110">
        <f>IF(男子名簿!H47="","",男子名簿!H47)</f>
        <v>1</v>
      </c>
      <c r="L47" s="110" t="str">
        <f>IF(男子名簿!I47="","",男子名簿!I47)</f>
        <v/>
      </c>
      <c r="M47" s="150" t="str">
        <f>IF(男子名簿!J47="","",男子名簿!J47)</f>
        <v/>
      </c>
      <c r="N47" s="150" t="str">
        <f>IF(男子名簿!K47="","",男子名簿!K47)</f>
        <v/>
      </c>
      <c r="O47" s="110" t="str">
        <f>IF(男子名簿!L47="","",男子名簿!L47)</f>
        <v>島根</v>
      </c>
      <c r="P47" s="110"/>
      <c r="Q47" s="110" t="str">
        <f>IF(男子名簿!N47="","",VLOOKUP(男子名簿!N47,管理者シート!$B$9:$C$44,2,FALSE))</f>
        <v/>
      </c>
      <c r="R47" s="110" t="str">
        <f>IF(男子名簿!O47="","",男子名簿!O47)</f>
        <v/>
      </c>
      <c r="S47" s="110">
        <v>0</v>
      </c>
      <c r="T47" s="110">
        <v>2</v>
      </c>
      <c r="U47" s="110" t="e">
        <f>IF(男子名簿!#REF!="","",VLOOKUP(男子名簿!#REF!,管理者シート!$B$9:$C$44,2,FALSE))</f>
        <v>#REF!</v>
      </c>
      <c r="V47" s="110" t="e">
        <f>IF(男子名簿!#REF!="","",男子名簿!#REF!)</f>
        <v>#REF!</v>
      </c>
      <c r="W47" s="110">
        <v>0</v>
      </c>
      <c r="X47" s="110">
        <v>2</v>
      </c>
      <c r="Y47" s="110" t="e">
        <f>IF(男子名簿!#REF!="","",VLOOKUP(男子名簿!#REF!,管理者シート!$B$9:$C$27,2,FALSE))</f>
        <v>#REF!</v>
      </c>
      <c r="Z47" s="110" t="e">
        <f>IF(男子名簿!#REF!="","",男子名簿!#REF!)</f>
        <v>#REF!</v>
      </c>
      <c r="AA47" s="110">
        <v>0</v>
      </c>
      <c r="AB47" s="110">
        <v>2</v>
      </c>
      <c r="AC47" s="110" t="e">
        <f>IF(男子名簿!#REF!="","",21)</f>
        <v>#REF!</v>
      </c>
      <c r="AD47" s="110" t="e">
        <f>IF(男子名簿!#REF!="","",男子名簿!#REF!)</f>
        <v>#REF!</v>
      </c>
      <c r="AE47" s="110">
        <v>0</v>
      </c>
      <c r="AF47" s="110">
        <v>2</v>
      </c>
      <c r="AG47" s="110" t="e">
        <f>IF(男子名簿!#REF!="","",22)</f>
        <v>#REF!</v>
      </c>
      <c r="AH47" s="110" t="e">
        <f>IF(男子名簿!#REF!="","",男子名簿!#REF!)</f>
        <v>#REF!</v>
      </c>
      <c r="AI47" s="110">
        <v>0</v>
      </c>
      <c r="AJ47" s="110">
        <v>2</v>
      </c>
    </row>
    <row r="48" spans="1:36">
      <c r="A48" s="94"/>
      <c r="B48" s="110" t="str">
        <f>IF(男子名簿!B48="","",男子名簿!B48)</f>
        <v/>
      </c>
      <c r="C48" s="94"/>
      <c r="D48" s="94" t="e">
        <f>IF(男子名簿!#REF!="","",男子名簿!#REF!)</f>
        <v>#REF!</v>
      </c>
      <c r="E48" s="110" t="str">
        <f>IF(男子名簿!C48="","",男子名簿!C48)</f>
        <v/>
      </c>
      <c r="F48" s="110" t="str">
        <f>IF(男子名簿!D48="","",男子名簿!D48)</f>
        <v/>
      </c>
      <c r="G48" s="110" t="str">
        <f>IF(男子名簿!E48="","",男子名簿!E48)</f>
        <v/>
      </c>
      <c r="H48" s="110" t="e">
        <f>IF(男子名簿!#REF!="","",男子名簿!#REF!)</f>
        <v>#REF!</v>
      </c>
      <c r="I48" s="110" t="str">
        <f>IF(男子名簿!F48="","",男子名簿!F48)</f>
        <v/>
      </c>
      <c r="J48" s="110" t="str">
        <f>IF(男子名簿!G48="","",男子名簿!G48)</f>
        <v/>
      </c>
      <c r="K48" s="110">
        <f>IF(男子名簿!H48="","",男子名簿!H48)</f>
        <v>1</v>
      </c>
      <c r="L48" s="110" t="str">
        <f>IF(男子名簿!I48="","",男子名簿!I48)</f>
        <v/>
      </c>
      <c r="M48" s="150" t="str">
        <f>IF(男子名簿!J48="","",男子名簿!J48)</f>
        <v/>
      </c>
      <c r="N48" s="150" t="str">
        <f>IF(男子名簿!K48="","",男子名簿!K48)</f>
        <v/>
      </c>
      <c r="O48" s="110" t="str">
        <f>IF(男子名簿!L48="","",男子名簿!L48)</f>
        <v>島根</v>
      </c>
      <c r="P48" s="110"/>
      <c r="Q48" s="110" t="str">
        <f>IF(男子名簿!N48="","",VLOOKUP(男子名簿!N48,管理者シート!$B$9:$C$44,2,FALSE))</f>
        <v/>
      </c>
      <c r="R48" s="110" t="str">
        <f>IF(男子名簿!O48="","",男子名簿!O48)</f>
        <v/>
      </c>
      <c r="S48" s="110">
        <v>0</v>
      </c>
      <c r="T48" s="110">
        <v>2</v>
      </c>
      <c r="U48" s="110" t="e">
        <f>IF(男子名簿!#REF!="","",VLOOKUP(男子名簿!#REF!,管理者シート!$B$9:$C$44,2,FALSE))</f>
        <v>#REF!</v>
      </c>
      <c r="V48" s="110" t="e">
        <f>IF(男子名簿!#REF!="","",男子名簿!#REF!)</f>
        <v>#REF!</v>
      </c>
      <c r="W48" s="110">
        <v>0</v>
      </c>
      <c r="X48" s="110">
        <v>2</v>
      </c>
      <c r="Y48" s="110" t="e">
        <f>IF(男子名簿!#REF!="","",VLOOKUP(男子名簿!#REF!,管理者シート!$B$9:$C$27,2,FALSE))</f>
        <v>#REF!</v>
      </c>
      <c r="Z48" s="110" t="e">
        <f>IF(男子名簿!#REF!="","",男子名簿!#REF!)</f>
        <v>#REF!</v>
      </c>
      <c r="AA48" s="110">
        <v>0</v>
      </c>
      <c r="AB48" s="110">
        <v>2</v>
      </c>
      <c r="AC48" s="110" t="e">
        <f>IF(男子名簿!#REF!="","",21)</f>
        <v>#REF!</v>
      </c>
      <c r="AD48" s="110" t="e">
        <f>IF(男子名簿!#REF!="","",男子名簿!#REF!)</f>
        <v>#REF!</v>
      </c>
      <c r="AE48" s="110">
        <v>0</v>
      </c>
      <c r="AF48" s="110">
        <v>2</v>
      </c>
      <c r="AG48" s="110" t="e">
        <f>IF(男子名簿!#REF!="","",22)</f>
        <v>#REF!</v>
      </c>
      <c r="AH48" s="110" t="e">
        <f>IF(男子名簿!#REF!="","",男子名簿!#REF!)</f>
        <v>#REF!</v>
      </c>
      <c r="AI48" s="110">
        <v>0</v>
      </c>
      <c r="AJ48" s="110">
        <v>2</v>
      </c>
    </row>
    <row r="49" spans="1:36">
      <c r="A49" s="94"/>
      <c r="B49" s="110" t="str">
        <f>IF(男子名簿!B49="","",男子名簿!B49)</f>
        <v/>
      </c>
      <c r="C49" s="94"/>
      <c r="D49" s="94" t="e">
        <f>IF(男子名簿!#REF!="","",男子名簿!#REF!)</f>
        <v>#REF!</v>
      </c>
      <c r="E49" s="110" t="str">
        <f>IF(男子名簿!C49="","",男子名簿!C49)</f>
        <v/>
      </c>
      <c r="F49" s="110" t="str">
        <f>IF(男子名簿!D49="","",男子名簿!D49)</f>
        <v/>
      </c>
      <c r="G49" s="110" t="str">
        <f>IF(男子名簿!E49="","",男子名簿!E49)</f>
        <v/>
      </c>
      <c r="H49" s="110" t="e">
        <f>IF(男子名簿!#REF!="","",男子名簿!#REF!)</f>
        <v>#REF!</v>
      </c>
      <c r="I49" s="110" t="str">
        <f>IF(男子名簿!F49="","",男子名簿!F49)</f>
        <v/>
      </c>
      <c r="J49" s="110" t="str">
        <f>IF(男子名簿!G49="","",男子名簿!G49)</f>
        <v/>
      </c>
      <c r="K49" s="110">
        <f>IF(男子名簿!H49="","",男子名簿!H49)</f>
        <v>1</v>
      </c>
      <c r="L49" s="110" t="str">
        <f>IF(男子名簿!I49="","",男子名簿!I49)</f>
        <v/>
      </c>
      <c r="M49" s="150" t="str">
        <f>IF(男子名簿!J49="","",男子名簿!J49)</f>
        <v/>
      </c>
      <c r="N49" s="150" t="str">
        <f>IF(男子名簿!K49="","",男子名簿!K49)</f>
        <v/>
      </c>
      <c r="O49" s="110" t="str">
        <f>IF(男子名簿!L49="","",男子名簿!L49)</f>
        <v>島根</v>
      </c>
      <c r="P49" s="110"/>
      <c r="Q49" s="110" t="str">
        <f>IF(男子名簿!N49="","",VLOOKUP(男子名簿!N49,管理者シート!$B$9:$C$44,2,FALSE))</f>
        <v/>
      </c>
      <c r="R49" s="110" t="str">
        <f>IF(男子名簿!O49="","",男子名簿!O49)</f>
        <v/>
      </c>
      <c r="S49" s="110">
        <v>0</v>
      </c>
      <c r="T49" s="110">
        <v>2</v>
      </c>
      <c r="U49" s="110" t="e">
        <f>IF(男子名簿!#REF!="","",VLOOKUP(男子名簿!#REF!,管理者シート!$B$9:$C$44,2,FALSE))</f>
        <v>#REF!</v>
      </c>
      <c r="V49" s="110" t="e">
        <f>IF(男子名簿!#REF!="","",男子名簿!#REF!)</f>
        <v>#REF!</v>
      </c>
      <c r="W49" s="110">
        <v>0</v>
      </c>
      <c r="X49" s="110">
        <v>2</v>
      </c>
      <c r="Y49" s="110" t="e">
        <f>IF(男子名簿!#REF!="","",VLOOKUP(男子名簿!#REF!,管理者シート!$B$9:$C$27,2,FALSE))</f>
        <v>#REF!</v>
      </c>
      <c r="Z49" s="110" t="e">
        <f>IF(男子名簿!#REF!="","",男子名簿!#REF!)</f>
        <v>#REF!</v>
      </c>
      <c r="AA49" s="110">
        <v>0</v>
      </c>
      <c r="AB49" s="110">
        <v>2</v>
      </c>
      <c r="AC49" s="110" t="e">
        <f>IF(男子名簿!#REF!="","",21)</f>
        <v>#REF!</v>
      </c>
      <c r="AD49" s="110" t="e">
        <f>IF(男子名簿!#REF!="","",男子名簿!#REF!)</f>
        <v>#REF!</v>
      </c>
      <c r="AE49" s="110">
        <v>0</v>
      </c>
      <c r="AF49" s="110">
        <v>2</v>
      </c>
      <c r="AG49" s="110" t="e">
        <f>IF(男子名簿!#REF!="","",22)</f>
        <v>#REF!</v>
      </c>
      <c r="AH49" s="110" t="e">
        <f>IF(男子名簿!#REF!="","",男子名簿!#REF!)</f>
        <v>#REF!</v>
      </c>
      <c r="AI49" s="110">
        <v>0</v>
      </c>
      <c r="AJ49" s="110">
        <v>2</v>
      </c>
    </row>
    <row r="50" spans="1:36">
      <c r="A50" s="94"/>
      <c r="B50" s="110" t="str">
        <f>IF(男子名簿!B50="","",男子名簿!B50)</f>
        <v/>
      </c>
      <c r="C50" s="94"/>
      <c r="D50" s="94" t="e">
        <f>IF(男子名簿!#REF!="","",男子名簿!#REF!)</f>
        <v>#REF!</v>
      </c>
      <c r="E50" s="110" t="str">
        <f>IF(男子名簿!C50="","",男子名簿!C50)</f>
        <v/>
      </c>
      <c r="F50" s="110" t="str">
        <f>IF(男子名簿!D50="","",男子名簿!D50)</f>
        <v/>
      </c>
      <c r="G50" s="110" t="str">
        <f>IF(男子名簿!E50="","",男子名簿!E50)</f>
        <v/>
      </c>
      <c r="H50" s="110" t="e">
        <f>IF(男子名簿!#REF!="","",男子名簿!#REF!)</f>
        <v>#REF!</v>
      </c>
      <c r="I50" s="110" t="str">
        <f>IF(男子名簿!F50="","",男子名簿!F50)</f>
        <v/>
      </c>
      <c r="J50" s="110" t="str">
        <f>IF(男子名簿!G50="","",男子名簿!G50)</f>
        <v/>
      </c>
      <c r="K50" s="110">
        <f>IF(男子名簿!H50="","",男子名簿!H50)</f>
        <v>1</v>
      </c>
      <c r="L50" s="110" t="str">
        <f>IF(男子名簿!I50="","",男子名簿!I50)</f>
        <v/>
      </c>
      <c r="M50" s="150" t="str">
        <f>IF(男子名簿!J50="","",男子名簿!J50)</f>
        <v/>
      </c>
      <c r="N50" s="150" t="str">
        <f>IF(男子名簿!K50="","",男子名簿!K50)</f>
        <v/>
      </c>
      <c r="O50" s="110" t="str">
        <f>IF(男子名簿!L50="","",男子名簿!L50)</f>
        <v>島根</v>
      </c>
      <c r="P50" s="110"/>
      <c r="Q50" s="110" t="str">
        <f>IF(男子名簿!N50="","",VLOOKUP(男子名簿!N50,管理者シート!$B$9:$C$44,2,FALSE))</f>
        <v/>
      </c>
      <c r="R50" s="110" t="str">
        <f>IF(男子名簿!O50="","",男子名簿!O50)</f>
        <v/>
      </c>
      <c r="S50" s="110">
        <v>0</v>
      </c>
      <c r="T50" s="110">
        <v>2</v>
      </c>
      <c r="U50" s="110" t="e">
        <f>IF(男子名簿!#REF!="","",VLOOKUP(男子名簿!#REF!,管理者シート!$B$9:$C$44,2,FALSE))</f>
        <v>#REF!</v>
      </c>
      <c r="V50" s="110" t="e">
        <f>IF(男子名簿!#REF!="","",男子名簿!#REF!)</f>
        <v>#REF!</v>
      </c>
      <c r="W50" s="110">
        <v>0</v>
      </c>
      <c r="X50" s="110">
        <v>2</v>
      </c>
      <c r="Y50" s="110" t="e">
        <f>IF(男子名簿!#REF!="","",VLOOKUP(男子名簿!#REF!,管理者シート!$B$9:$C$27,2,FALSE))</f>
        <v>#REF!</v>
      </c>
      <c r="Z50" s="110" t="e">
        <f>IF(男子名簿!#REF!="","",男子名簿!#REF!)</f>
        <v>#REF!</v>
      </c>
      <c r="AA50" s="110">
        <v>0</v>
      </c>
      <c r="AB50" s="110">
        <v>2</v>
      </c>
      <c r="AC50" s="110" t="e">
        <f>IF(男子名簿!#REF!="","",21)</f>
        <v>#REF!</v>
      </c>
      <c r="AD50" s="110" t="e">
        <f>IF(男子名簿!#REF!="","",男子名簿!#REF!)</f>
        <v>#REF!</v>
      </c>
      <c r="AE50" s="110">
        <v>0</v>
      </c>
      <c r="AF50" s="110">
        <v>2</v>
      </c>
      <c r="AG50" s="110" t="e">
        <f>IF(男子名簿!#REF!="","",22)</f>
        <v>#REF!</v>
      </c>
      <c r="AH50" s="110" t="e">
        <f>IF(男子名簿!#REF!="","",男子名簿!#REF!)</f>
        <v>#REF!</v>
      </c>
      <c r="AI50" s="110">
        <v>0</v>
      </c>
      <c r="AJ50" s="110">
        <v>2</v>
      </c>
    </row>
    <row r="51" spans="1:36">
      <c r="A51" s="94"/>
      <c r="B51" s="110" t="str">
        <f>IF(男子名簿!B51="","",男子名簿!B51)</f>
        <v/>
      </c>
      <c r="C51" s="94"/>
      <c r="D51" s="94" t="e">
        <f>IF(男子名簿!#REF!="","",男子名簿!#REF!)</f>
        <v>#REF!</v>
      </c>
      <c r="E51" s="110" t="str">
        <f>IF(男子名簿!C51="","",男子名簿!C51)</f>
        <v/>
      </c>
      <c r="F51" s="110" t="str">
        <f>IF(男子名簿!D51="","",男子名簿!D51)</f>
        <v/>
      </c>
      <c r="G51" s="110" t="str">
        <f>IF(男子名簿!E51="","",男子名簿!E51)</f>
        <v/>
      </c>
      <c r="H51" s="110" t="e">
        <f>IF(男子名簿!#REF!="","",男子名簿!#REF!)</f>
        <v>#REF!</v>
      </c>
      <c r="I51" s="110" t="str">
        <f>IF(男子名簿!F51="","",男子名簿!F51)</f>
        <v/>
      </c>
      <c r="J51" s="110" t="str">
        <f>IF(男子名簿!G51="","",男子名簿!G51)</f>
        <v/>
      </c>
      <c r="K51" s="110">
        <f>IF(男子名簿!H51="","",男子名簿!H51)</f>
        <v>1</v>
      </c>
      <c r="L51" s="110" t="str">
        <f>IF(男子名簿!I51="","",男子名簿!I51)</f>
        <v/>
      </c>
      <c r="M51" s="150" t="str">
        <f>IF(男子名簿!J51="","",男子名簿!J51)</f>
        <v/>
      </c>
      <c r="N51" s="150" t="str">
        <f>IF(男子名簿!K51="","",男子名簿!K51)</f>
        <v/>
      </c>
      <c r="O51" s="110" t="str">
        <f>IF(男子名簿!L51="","",男子名簿!L51)</f>
        <v>島根</v>
      </c>
      <c r="P51" s="110"/>
      <c r="Q51" s="110" t="str">
        <f>IF(男子名簿!N51="","",VLOOKUP(男子名簿!N51,管理者シート!$B$9:$C$44,2,FALSE))</f>
        <v/>
      </c>
      <c r="R51" s="110" t="str">
        <f>IF(男子名簿!O51="","",男子名簿!O51)</f>
        <v/>
      </c>
      <c r="S51" s="110">
        <v>0</v>
      </c>
      <c r="T51" s="110">
        <v>2</v>
      </c>
      <c r="U51" s="110" t="e">
        <f>IF(男子名簿!#REF!="","",VLOOKUP(男子名簿!#REF!,管理者シート!$B$9:$C$44,2,FALSE))</f>
        <v>#REF!</v>
      </c>
      <c r="V51" s="110" t="e">
        <f>IF(男子名簿!#REF!="","",男子名簿!#REF!)</f>
        <v>#REF!</v>
      </c>
      <c r="W51" s="110">
        <v>0</v>
      </c>
      <c r="X51" s="110">
        <v>2</v>
      </c>
      <c r="Y51" s="110" t="e">
        <f>IF(男子名簿!#REF!="","",VLOOKUP(男子名簿!#REF!,管理者シート!$B$9:$C$27,2,FALSE))</f>
        <v>#REF!</v>
      </c>
      <c r="Z51" s="110" t="e">
        <f>IF(男子名簿!#REF!="","",男子名簿!#REF!)</f>
        <v>#REF!</v>
      </c>
      <c r="AA51" s="110">
        <v>0</v>
      </c>
      <c r="AB51" s="110">
        <v>2</v>
      </c>
      <c r="AC51" s="110" t="e">
        <f>IF(男子名簿!#REF!="","",21)</f>
        <v>#REF!</v>
      </c>
      <c r="AD51" s="110" t="e">
        <f>IF(男子名簿!#REF!="","",男子名簿!#REF!)</f>
        <v>#REF!</v>
      </c>
      <c r="AE51" s="110">
        <v>0</v>
      </c>
      <c r="AF51" s="110">
        <v>2</v>
      </c>
      <c r="AG51" s="110" t="e">
        <f>IF(男子名簿!#REF!="","",22)</f>
        <v>#REF!</v>
      </c>
      <c r="AH51" s="110" t="e">
        <f>IF(男子名簿!#REF!="","",男子名簿!#REF!)</f>
        <v>#REF!</v>
      </c>
      <c r="AI51" s="110">
        <v>0</v>
      </c>
      <c r="AJ51" s="110">
        <v>2</v>
      </c>
    </row>
    <row r="52" spans="1:36">
      <c r="A52" s="94"/>
      <c r="B52" s="110" t="str">
        <f>IF(男子名簿!B52="","",男子名簿!B52)</f>
        <v/>
      </c>
      <c r="C52" s="94"/>
      <c r="D52" s="94" t="e">
        <f>IF(男子名簿!#REF!="","",男子名簿!#REF!)</f>
        <v>#REF!</v>
      </c>
      <c r="E52" s="110" t="str">
        <f>IF(男子名簿!C52="","",男子名簿!C52)</f>
        <v/>
      </c>
      <c r="F52" s="110" t="str">
        <f>IF(男子名簿!D52="","",男子名簿!D52)</f>
        <v/>
      </c>
      <c r="G52" s="110" t="str">
        <f>IF(男子名簿!E52="","",男子名簿!E52)</f>
        <v/>
      </c>
      <c r="H52" s="110" t="e">
        <f>IF(男子名簿!#REF!="","",男子名簿!#REF!)</f>
        <v>#REF!</v>
      </c>
      <c r="I52" s="110" t="str">
        <f>IF(男子名簿!F52="","",男子名簿!F52)</f>
        <v/>
      </c>
      <c r="J52" s="110" t="str">
        <f>IF(男子名簿!G52="","",男子名簿!G52)</f>
        <v/>
      </c>
      <c r="K52" s="110">
        <f>IF(男子名簿!H52="","",男子名簿!H52)</f>
        <v>1</v>
      </c>
      <c r="L52" s="110" t="str">
        <f>IF(男子名簿!I52="","",男子名簿!I52)</f>
        <v/>
      </c>
      <c r="M52" s="150" t="str">
        <f>IF(男子名簿!J52="","",男子名簿!J52)</f>
        <v/>
      </c>
      <c r="N52" s="150" t="str">
        <f>IF(男子名簿!K52="","",男子名簿!K52)</f>
        <v/>
      </c>
      <c r="O52" s="110" t="str">
        <f>IF(男子名簿!L52="","",男子名簿!L52)</f>
        <v>島根</v>
      </c>
      <c r="P52" s="110"/>
      <c r="Q52" s="110" t="str">
        <f>IF(男子名簿!N52="","",VLOOKUP(男子名簿!N52,管理者シート!$B$9:$C$44,2,FALSE))</f>
        <v/>
      </c>
      <c r="R52" s="110" t="str">
        <f>IF(男子名簿!O52="","",男子名簿!O52)</f>
        <v/>
      </c>
      <c r="S52" s="110">
        <v>0</v>
      </c>
      <c r="T52" s="110">
        <v>2</v>
      </c>
      <c r="U52" s="110" t="e">
        <f>IF(男子名簿!#REF!="","",VLOOKUP(男子名簿!#REF!,管理者シート!$B$9:$C$44,2,FALSE))</f>
        <v>#REF!</v>
      </c>
      <c r="V52" s="110" t="e">
        <f>IF(男子名簿!#REF!="","",男子名簿!#REF!)</f>
        <v>#REF!</v>
      </c>
      <c r="W52" s="110">
        <v>0</v>
      </c>
      <c r="X52" s="110">
        <v>2</v>
      </c>
      <c r="Y52" s="110" t="e">
        <f>IF(男子名簿!#REF!="","",VLOOKUP(男子名簿!#REF!,管理者シート!$B$9:$C$27,2,FALSE))</f>
        <v>#REF!</v>
      </c>
      <c r="Z52" s="110" t="e">
        <f>IF(男子名簿!#REF!="","",男子名簿!#REF!)</f>
        <v>#REF!</v>
      </c>
      <c r="AA52" s="110">
        <v>0</v>
      </c>
      <c r="AB52" s="110">
        <v>2</v>
      </c>
      <c r="AC52" s="110" t="e">
        <f>IF(男子名簿!#REF!="","",21)</f>
        <v>#REF!</v>
      </c>
      <c r="AD52" s="110" t="e">
        <f>IF(男子名簿!#REF!="","",男子名簿!#REF!)</f>
        <v>#REF!</v>
      </c>
      <c r="AE52" s="110">
        <v>0</v>
      </c>
      <c r="AF52" s="110">
        <v>2</v>
      </c>
      <c r="AG52" s="110" t="e">
        <f>IF(男子名簿!#REF!="","",22)</f>
        <v>#REF!</v>
      </c>
      <c r="AH52" s="110" t="e">
        <f>IF(男子名簿!#REF!="","",男子名簿!#REF!)</f>
        <v>#REF!</v>
      </c>
      <c r="AI52" s="110">
        <v>0</v>
      </c>
      <c r="AJ52" s="110">
        <v>2</v>
      </c>
    </row>
    <row r="53" spans="1:36">
      <c r="A53" s="94"/>
      <c r="B53" s="110" t="str">
        <f>IF(男子名簿!B53="","",男子名簿!B53)</f>
        <v/>
      </c>
      <c r="C53" s="94"/>
      <c r="D53" s="94" t="e">
        <f>IF(男子名簿!#REF!="","",男子名簿!#REF!)</f>
        <v>#REF!</v>
      </c>
      <c r="E53" s="110" t="str">
        <f>IF(男子名簿!C53="","",男子名簿!C53)</f>
        <v/>
      </c>
      <c r="F53" s="110" t="str">
        <f>IF(男子名簿!D53="","",男子名簿!D53)</f>
        <v/>
      </c>
      <c r="G53" s="110" t="str">
        <f>IF(男子名簿!E53="","",男子名簿!E53)</f>
        <v/>
      </c>
      <c r="H53" s="110" t="e">
        <f>IF(男子名簿!#REF!="","",男子名簿!#REF!)</f>
        <v>#REF!</v>
      </c>
      <c r="I53" s="110" t="str">
        <f>IF(男子名簿!F53="","",男子名簿!F53)</f>
        <v/>
      </c>
      <c r="J53" s="110" t="str">
        <f>IF(男子名簿!G53="","",男子名簿!G53)</f>
        <v/>
      </c>
      <c r="K53" s="110">
        <f>IF(男子名簿!H53="","",男子名簿!H53)</f>
        <v>1</v>
      </c>
      <c r="L53" s="110" t="str">
        <f>IF(男子名簿!I53="","",男子名簿!I53)</f>
        <v/>
      </c>
      <c r="M53" s="150" t="str">
        <f>IF(男子名簿!J53="","",男子名簿!J53)</f>
        <v/>
      </c>
      <c r="N53" s="150" t="str">
        <f>IF(男子名簿!K53="","",男子名簿!K53)</f>
        <v/>
      </c>
      <c r="O53" s="110" t="str">
        <f>IF(男子名簿!L53="","",男子名簿!L53)</f>
        <v>島根</v>
      </c>
      <c r="P53" s="110"/>
      <c r="Q53" s="110" t="str">
        <f>IF(男子名簿!N53="","",VLOOKUP(男子名簿!N53,管理者シート!$B$9:$C$44,2,FALSE))</f>
        <v/>
      </c>
      <c r="R53" s="110" t="str">
        <f>IF(男子名簿!O53="","",男子名簿!O53)</f>
        <v/>
      </c>
      <c r="S53" s="110">
        <v>0</v>
      </c>
      <c r="T53" s="110">
        <v>2</v>
      </c>
      <c r="U53" s="110" t="e">
        <f>IF(男子名簿!#REF!="","",VLOOKUP(男子名簿!#REF!,管理者シート!$B$9:$C$44,2,FALSE))</f>
        <v>#REF!</v>
      </c>
      <c r="V53" s="110" t="e">
        <f>IF(男子名簿!#REF!="","",男子名簿!#REF!)</f>
        <v>#REF!</v>
      </c>
      <c r="W53" s="110">
        <v>0</v>
      </c>
      <c r="X53" s="110">
        <v>2</v>
      </c>
      <c r="Y53" s="110" t="e">
        <f>IF(男子名簿!#REF!="","",VLOOKUP(男子名簿!#REF!,管理者シート!$B$9:$C$27,2,FALSE))</f>
        <v>#REF!</v>
      </c>
      <c r="Z53" s="110" t="e">
        <f>IF(男子名簿!#REF!="","",男子名簿!#REF!)</f>
        <v>#REF!</v>
      </c>
      <c r="AA53" s="110">
        <v>0</v>
      </c>
      <c r="AB53" s="110">
        <v>2</v>
      </c>
      <c r="AC53" s="110" t="e">
        <f>IF(男子名簿!#REF!="","",21)</f>
        <v>#REF!</v>
      </c>
      <c r="AD53" s="110" t="e">
        <f>IF(男子名簿!#REF!="","",男子名簿!#REF!)</f>
        <v>#REF!</v>
      </c>
      <c r="AE53" s="110">
        <v>0</v>
      </c>
      <c r="AF53" s="110">
        <v>2</v>
      </c>
      <c r="AG53" s="110" t="e">
        <f>IF(男子名簿!#REF!="","",22)</f>
        <v>#REF!</v>
      </c>
      <c r="AH53" s="110" t="e">
        <f>IF(男子名簿!#REF!="","",男子名簿!#REF!)</f>
        <v>#REF!</v>
      </c>
      <c r="AI53" s="110">
        <v>0</v>
      </c>
      <c r="AJ53" s="110">
        <v>2</v>
      </c>
    </row>
    <row r="54" spans="1:36">
      <c r="A54" s="94"/>
      <c r="B54" s="110" t="str">
        <f>IF(男子名簿!B54="","",男子名簿!B54)</f>
        <v/>
      </c>
      <c r="C54" s="94"/>
      <c r="D54" s="94" t="e">
        <f>IF(男子名簿!#REF!="","",男子名簿!#REF!)</f>
        <v>#REF!</v>
      </c>
      <c r="E54" s="110" t="str">
        <f>IF(男子名簿!C54="","",男子名簿!C54)</f>
        <v/>
      </c>
      <c r="F54" s="110" t="str">
        <f>IF(男子名簿!D54="","",男子名簿!D54)</f>
        <v/>
      </c>
      <c r="G54" s="110" t="str">
        <f>IF(男子名簿!E54="","",男子名簿!E54)</f>
        <v/>
      </c>
      <c r="H54" s="110" t="e">
        <f>IF(男子名簿!#REF!="","",男子名簿!#REF!)</f>
        <v>#REF!</v>
      </c>
      <c r="I54" s="110" t="str">
        <f>IF(男子名簿!F54="","",男子名簿!F54)</f>
        <v/>
      </c>
      <c r="J54" s="110" t="str">
        <f>IF(男子名簿!G54="","",男子名簿!G54)</f>
        <v/>
      </c>
      <c r="K54" s="110">
        <f>IF(男子名簿!H54="","",男子名簿!H54)</f>
        <v>1</v>
      </c>
      <c r="L54" s="110" t="str">
        <f>IF(男子名簿!I54="","",男子名簿!I54)</f>
        <v/>
      </c>
      <c r="M54" s="150" t="str">
        <f>IF(男子名簿!J54="","",男子名簿!J54)</f>
        <v/>
      </c>
      <c r="N54" s="150" t="str">
        <f>IF(男子名簿!K54="","",男子名簿!K54)</f>
        <v/>
      </c>
      <c r="O54" s="110" t="str">
        <f>IF(男子名簿!L54="","",男子名簿!L54)</f>
        <v>島根</v>
      </c>
      <c r="P54" s="110"/>
      <c r="Q54" s="110" t="str">
        <f>IF(男子名簿!N54="","",VLOOKUP(男子名簿!N54,管理者シート!$B$9:$C$44,2,FALSE))</f>
        <v/>
      </c>
      <c r="R54" s="110" t="str">
        <f>IF(男子名簿!O54="","",男子名簿!O54)</f>
        <v/>
      </c>
      <c r="S54" s="110">
        <v>0</v>
      </c>
      <c r="T54" s="110">
        <v>2</v>
      </c>
      <c r="U54" s="110" t="e">
        <f>IF(男子名簿!#REF!="","",VLOOKUP(男子名簿!#REF!,管理者シート!$B$9:$C$44,2,FALSE))</f>
        <v>#REF!</v>
      </c>
      <c r="V54" s="110" t="e">
        <f>IF(男子名簿!#REF!="","",男子名簿!#REF!)</f>
        <v>#REF!</v>
      </c>
      <c r="W54" s="110">
        <v>0</v>
      </c>
      <c r="X54" s="110">
        <v>2</v>
      </c>
      <c r="Y54" s="110" t="e">
        <f>IF(男子名簿!#REF!="","",VLOOKUP(男子名簿!#REF!,管理者シート!$B$9:$C$27,2,FALSE))</f>
        <v>#REF!</v>
      </c>
      <c r="Z54" s="110" t="e">
        <f>IF(男子名簿!#REF!="","",男子名簿!#REF!)</f>
        <v>#REF!</v>
      </c>
      <c r="AA54" s="110">
        <v>0</v>
      </c>
      <c r="AB54" s="110">
        <v>2</v>
      </c>
      <c r="AC54" s="110" t="e">
        <f>IF(男子名簿!#REF!="","",21)</f>
        <v>#REF!</v>
      </c>
      <c r="AD54" s="110" t="e">
        <f>IF(男子名簿!#REF!="","",男子名簿!#REF!)</f>
        <v>#REF!</v>
      </c>
      <c r="AE54" s="110">
        <v>0</v>
      </c>
      <c r="AF54" s="110">
        <v>2</v>
      </c>
      <c r="AG54" s="110" t="e">
        <f>IF(男子名簿!#REF!="","",22)</f>
        <v>#REF!</v>
      </c>
      <c r="AH54" s="110" t="e">
        <f>IF(男子名簿!#REF!="","",男子名簿!#REF!)</f>
        <v>#REF!</v>
      </c>
      <c r="AI54" s="110">
        <v>0</v>
      </c>
      <c r="AJ54" s="110">
        <v>2</v>
      </c>
    </row>
    <row r="55" spans="1:36">
      <c r="A55" s="94"/>
      <c r="B55" s="110" t="str">
        <f>IF(男子名簿!B55="","",男子名簿!B55)</f>
        <v/>
      </c>
      <c r="C55" s="94"/>
      <c r="D55" s="94" t="e">
        <f>IF(男子名簿!#REF!="","",男子名簿!#REF!)</f>
        <v>#REF!</v>
      </c>
      <c r="E55" s="110" t="str">
        <f>IF(男子名簿!C55="","",男子名簿!C55)</f>
        <v/>
      </c>
      <c r="F55" s="110" t="str">
        <f>IF(男子名簿!D55="","",男子名簿!D55)</f>
        <v/>
      </c>
      <c r="G55" s="110" t="str">
        <f>IF(男子名簿!E55="","",男子名簿!E55)</f>
        <v/>
      </c>
      <c r="H55" s="110" t="e">
        <f>IF(男子名簿!#REF!="","",男子名簿!#REF!)</f>
        <v>#REF!</v>
      </c>
      <c r="I55" s="110" t="str">
        <f>IF(男子名簿!F55="","",男子名簿!F55)</f>
        <v/>
      </c>
      <c r="J55" s="110" t="str">
        <f>IF(男子名簿!G55="","",男子名簿!G55)</f>
        <v/>
      </c>
      <c r="K55" s="110">
        <f>IF(男子名簿!H55="","",男子名簿!H55)</f>
        <v>1</v>
      </c>
      <c r="L55" s="110" t="str">
        <f>IF(男子名簿!I55="","",男子名簿!I55)</f>
        <v/>
      </c>
      <c r="M55" s="150" t="str">
        <f>IF(男子名簿!J55="","",男子名簿!J55)</f>
        <v/>
      </c>
      <c r="N55" s="150" t="str">
        <f>IF(男子名簿!K55="","",男子名簿!K55)</f>
        <v/>
      </c>
      <c r="O55" s="110" t="str">
        <f>IF(男子名簿!L55="","",男子名簿!L55)</f>
        <v>島根</v>
      </c>
      <c r="P55" s="110"/>
      <c r="Q55" s="110" t="str">
        <f>IF(男子名簿!N55="","",VLOOKUP(男子名簿!N55,管理者シート!$B$9:$C$44,2,FALSE))</f>
        <v/>
      </c>
      <c r="R55" s="110" t="str">
        <f>IF(男子名簿!O55="","",男子名簿!O55)</f>
        <v/>
      </c>
      <c r="S55" s="110">
        <v>0</v>
      </c>
      <c r="T55" s="110">
        <v>2</v>
      </c>
      <c r="U55" s="110" t="e">
        <f>IF(男子名簿!#REF!="","",VLOOKUP(男子名簿!#REF!,管理者シート!$B$9:$C$44,2,FALSE))</f>
        <v>#REF!</v>
      </c>
      <c r="V55" s="110" t="e">
        <f>IF(男子名簿!#REF!="","",男子名簿!#REF!)</f>
        <v>#REF!</v>
      </c>
      <c r="W55" s="110">
        <v>0</v>
      </c>
      <c r="X55" s="110">
        <v>2</v>
      </c>
      <c r="Y55" s="110" t="e">
        <f>IF(男子名簿!#REF!="","",VLOOKUP(男子名簿!#REF!,管理者シート!$B$9:$C$27,2,FALSE))</f>
        <v>#REF!</v>
      </c>
      <c r="Z55" s="110" t="e">
        <f>IF(男子名簿!#REF!="","",男子名簿!#REF!)</f>
        <v>#REF!</v>
      </c>
      <c r="AA55" s="110">
        <v>0</v>
      </c>
      <c r="AB55" s="110">
        <v>2</v>
      </c>
      <c r="AC55" s="110" t="e">
        <f>IF(男子名簿!#REF!="","",21)</f>
        <v>#REF!</v>
      </c>
      <c r="AD55" s="110" t="e">
        <f>IF(男子名簿!#REF!="","",男子名簿!#REF!)</f>
        <v>#REF!</v>
      </c>
      <c r="AE55" s="110">
        <v>0</v>
      </c>
      <c r="AF55" s="110">
        <v>2</v>
      </c>
      <c r="AG55" s="110" t="e">
        <f>IF(男子名簿!#REF!="","",22)</f>
        <v>#REF!</v>
      </c>
      <c r="AH55" s="110" t="e">
        <f>IF(男子名簿!#REF!="","",男子名簿!#REF!)</f>
        <v>#REF!</v>
      </c>
      <c r="AI55" s="110">
        <v>0</v>
      </c>
      <c r="AJ55" s="110">
        <v>2</v>
      </c>
    </row>
    <row r="56" spans="1:36">
      <c r="A56" s="94"/>
      <c r="B56" s="110" t="str">
        <f>IF(男子名簿!B56="","",男子名簿!B56)</f>
        <v/>
      </c>
      <c r="C56" s="94"/>
      <c r="D56" s="94" t="e">
        <f>IF(男子名簿!#REF!="","",男子名簿!#REF!)</f>
        <v>#REF!</v>
      </c>
      <c r="E56" s="110" t="str">
        <f>IF(男子名簿!C56="","",男子名簿!C56)</f>
        <v/>
      </c>
      <c r="F56" s="110" t="str">
        <f>IF(男子名簿!D56="","",男子名簿!D56)</f>
        <v/>
      </c>
      <c r="G56" s="110" t="str">
        <f>IF(男子名簿!E56="","",男子名簿!E56)</f>
        <v/>
      </c>
      <c r="H56" s="110" t="e">
        <f>IF(男子名簿!#REF!="","",男子名簿!#REF!)</f>
        <v>#REF!</v>
      </c>
      <c r="I56" s="110" t="str">
        <f>IF(男子名簿!F56="","",男子名簿!F56)</f>
        <v/>
      </c>
      <c r="J56" s="110" t="str">
        <f>IF(男子名簿!G56="","",男子名簿!G56)</f>
        <v/>
      </c>
      <c r="K56" s="110">
        <f>IF(男子名簿!H56="","",男子名簿!H56)</f>
        <v>1</v>
      </c>
      <c r="L56" s="110" t="str">
        <f>IF(男子名簿!I56="","",男子名簿!I56)</f>
        <v/>
      </c>
      <c r="M56" s="150" t="str">
        <f>IF(男子名簿!J56="","",男子名簿!J56)</f>
        <v/>
      </c>
      <c r="N56" s="150" t="str">
        <f>IF(男子名簿!K56="","",男子名簿!K56)</f>
        <v/>
      </c>
      <c r="O56" s="110" t="str">
        <f>IF(男子名簿!L56="","",男子名簿!L56)</f>
        <v>島根</v>
      </c>
      <c r="P56" s="110"/>
      <c r="Q56" s="110" t="str">
        <f>IF(男子名簿!N56="","",VLOOKUP(男子名簿!N56,管理者シート!$B$9:$C$44,2,FALSE))</f>
        <v/>
      </c>
      <c r="R56" s="110" t="str">
        <f>IF(男子名簿!O56="","",男子名簿!O56)</f>
        <v/>
      </c>
      <c r="S56" s="110">
        <v>0</v>
      </c>
      <c r="T56" s="110">
        <v>2</v>
      </c>
      <c r="U56" s="110" t="e">
        <f>IF(男子名簿!#REF!="","",VLOOKUP(男子名簿!#REF!,管理者シート!$B$9:$C$44,2,FALSE))</f>
        <v>#REF!</v>
      </c>
      <c r="V56" s="110" t="e">
        <f>IF(男子名簿!#REF!="","",男子名簿!#REF!)</f>
        <v>#REF!</v>
      </c>
      <c r="W56" s="110">
        <v>0</v>
      </c>
      <c r="X56" s="110">
        <v>2</v>
      </c>
      <c r="Y56" s="110" t="e">
        <f>IF(男子名簿!#REF!="","",VLOOKUP(男子名簿!#REF!,管理者シート!$B$9:$C$27,2,FALSE))</f>
        <v>#REF!</v>
      </c>
      <c r="Z56" s="110" t="e">
        <f>IF(男子名簿!#REF!="","",男子名簿!#REF!)</f>
        <v>#REF!</v>
      </c>
      <c r="AA56" s="110">
        <v>0</v>
      </c>
      <c r="AB56" s="110">
        <v>2</v>
      </c>
      <c r="AC56" s="110" t="e">
        <f>IF(男子名簿!#REF!="","",21)</f>
        <v>#REF!</v>
      </c>
      <c r="AD56" s="110" t="e">
        <f>IF(男子名簿!#REF!="","",男子名簿!#REF!)</f>
        <v>#REF!</v>
      </c>
      <c r="AE56" s="110">
        <v>0</v>
      </c>
      <c r="AF56" s="110">
        <v>2</v>
      </c>
      <c r="AG56" s="110" t="e">
        <f>IF(男子名簿!#REF!="","",22)</f>
        <v>#REF!</v>
      </c>
      <c r="AH56" s="110" t="e">
        <f>IF(男子名簿!#REF!="","",男子名簿!#REF!)</f>
        <v>#REF!</v>
      </c>
      <c r="AI56" s="110">
        <v>0</v>
      </c>
      <c r="AJ56" s="110">
        <v>2</v>
      </c>
    </row>
    <row r="57" spans="1:36">
      <c r="A57" s="94"/>
      <c r="B57" s="110" t="str">
        <f>IF(男子名簿!B57="","",男子名簿!B57)</f>
        <v/>
      </c>
      <c r="C57" s="94"/>
      <c r="D57" s="94" t="e">
        <f>IF(男子名簿!#REF!="","",男子名簿!#REF!)</f>
        <v>#REF!</v>
      </c>
      <c r="E57" s="110" t="str">
        <f>IF(男子名簿!C57="","",男子名簿!C57)</f>
        <v/>
      </c>
      <c r="F57" s="110" t="str">
        <f>IF(男子名簿!D57="","",男子名簿!D57)</f>
        <v/>
      </c>
      <c r="G57" s="110" t="str">
        <f>IF(男子名簿!E57="","",男子名簿!E57)</f>
        <v/>
      </c>
      <c r="H57" s="110" t="e">
        <f>IF(男子名簿!#REF!="","",男子名簿!#REF!)</f>
        <v>#REF!</v>
      </c>
      <c r="I57" s="110" t="str">
        <f>IF(男子名簿!F57="","",男子名簿!F57)</f>
        <v/>
      </c>
      <c r="J57" s="110" t="str">
        <f>IF(男子名簿!G57="","",男子名簿!G57)</f>
        <v/>
      </c>
      <c r="K57" s="110">
        <f>IF(男子名簿!H57="","",男子名簿!H57)</f>
        <v>1</v>
      </c>
      <c r="L57" s="110" t="str">
        <f>IF(男子名簿!I57="","",男子名簿!I57)</f>
        <v/>
      </c>
      <c r="M57" s="150" t="str">
        <f>IF(男子名簿!J57="","",男子名簿!J57)</f>
        <v/>
      </c>
      <c r="N57" s="150" t="str">
        <f>IF(男子名簿!K57="","",男子名簿!K57)</f>
        <v/>
      </c>
      <c r="O57" s="110" t="str">
        <f>IF(男子名簿!L57="","",男子名簿!L57)</f>
        <v>島根</v>
      </c>
      <c r="P57" s="110"/>
      <c r="Q57" s="110" t="str">
        <f>IF(男子名簿!N57="","",VLOOKUP(男子名簿!N57,管理者シート!$B$9:$C$44,2,FALSE))</f>
        <v/>
      </c>
      <c r="R57" s="110" t="str">
        <f>IF(男子名簿!O57="","",男子名簿!O57)</f>
        <v/>
      </c>
      <c r="S57" s="110">
        <v>0</v>
      </c>
      <c r="T57" s="110">
        <v>2</v>
      </c>
      <c r="U57" s="110" t="e">
        <f>IF(男子名簿!#REF!="","",VLOOKUP(男子名簿!#REF!,管理者シート!$B$9:$C$44,2,FALSE))</f>
        <v>#REF!</v>
      </c>
      <c r="V57" s="110" t="e">
        <f>IF(男子名簿!#REF!="","",男子名簿!#REF!)</f>
        <v>#REF!</v>
      </c>
      <c r="W57" s="110">
        <v>0</v>
      </c>
      <c r="X57" s="110">
        <v>2</v>
      </c>
      <c r="Y57" s="110" t="e">
        <f>IF(男子名簿!#REF!="","",VLOOKUP(男子名簿!#REF!,管理者シート!$B$9:$C$27,2,FALSE))</f>
        <v>#REF!</v>
      </c>
      <c r="Z57" s="110" t="e">
        <f>IF(男子名簿!#REF!="","",男子名簿!#REF!)</f>
        <v>#REF!</v>
      </c>
      <c r="AA57" s="110">
        <v>0</v>
      </c>
      <c r="AB57" s="110">
        <v>2</v>
      </c>
      <c r="AC57" s="110" t="e">
        <f>IF(男子名簿!#REF!="","",21)</f>
        <v>#REF!</v>
      </c>
      <c r="AD57" s="110" t="e">
        <f>IF(男子名簿!#REF!="","",男子名簿!#REF!)</f>
        <v>#REF!</v>
      </c>
      <c r="AE57" s="110">
        <v>0</v>
      </c>
      <c r="AF57" s="110">
        <v>2</v>
      </c>
      <c r="AG57" s="110" t="e">
        <f>IF(男子名簿!#REF!="","",22)</f>
        <v>#REF!</v>
      </c>
      <c r="AH57" s="110" t="e">
        <f>IF(男子名簿!#REF!="","",男子名簿!#REF!)</f>
        <v>#REF!</v>
      </c>
      <c r="AI57" s="110">
        <v>0</v>
      </c>
      <c r="AJ57" s="110">
        <v>2</v>
      </c>
    </row>
    <row r="58" spans="1:36">
      <c r="A58" s="94"/>
      <c r="B58" s="110" t="str">
        <f>IF(男子名簿!B58="","",男子名簿!B58)</f>
        <v/>
      </c>
      <c r="C58" s="94"/>
      <c r="D58" s="94" t="e">
        <f>IF(男子名簿!#REF!="","",男子名簿!#REF!)</f>
        <v>#REF!</v>
      </c>
      <c r="E58" s="110" t="str">
        <f>IF(男子名簿!C58="","",男子名簿!C58)</f>
        <v/>
      </c>
      <c r="F58" s="110" t="str">
        <f>IF(男子名簿!D58="","",男子名簿!D58)</f>
        <v/>
      </c>
      <c r="G58" s="110" t="str">
        <f>IF(男子名簿!E58="","",男子名簿!E58)</f>
        <v/>
      </c>
      <c r="H58" s="110" t="e">
        <f>IF(男子名簿!#REF!="","",男子名簿!#REF!)</f>
        <v>#REF!</v>
      </c>
      <c r="I58" s="110" t="str">
        <f>IF(男子名簿!F58="","",男子名簿!F58)</f>
        <v/>
      </c>
      <c r="J58" s="110" t="str">
        <f>IF(男子名簿!G58="","",男子名簿!G58)</f>
        <v/>
      </c>
      <c r="K58" s="110">
        <f>IF(男子名簿!H58="","",男子名簿!H58)</f>
        <v>1</v>
      </c>
      <c r="L58" s="110" t="str">
        <f>IF(男子名簿!I58="","",男子名簿!I58)</f>
        <v/>
      </c>
      <c r="M58" s="150" t="str">
        <f>IF(男子名簿!J58="","",男子名簿!J58)</f>
        <v/>
      </c>
      <c r="N58" s="150" t="str">
        <f>IF(男子名簿!K58="","",男子名簿!K58)</f>
        <v/>
      </c>
      <c r="O58" s="110" t="str">
        <f>IF(男子名簿!L58="","",男子名簿!L58)</f>
        <v>島根</v>
      </c>
      <c r="P58" s="110"/>
      <c r="Q58" s="110" t="str">
        <f>IF(男子名簿!N58="","",VLOOKUP(男子名簿!N58,管理者シート!$B$9:$C$44,2,FALSE))</f>
        <v/>
      </c>
      <c r="R58" s="110" t="str">
        <f>IF(男子名簿!O58="","",男子名簿!O58)</f>
        <v/>
      </c>
      <c r="S58" s="110">
        <v>0</v>
      </c>
      <c r="T58" s="110">
        <v>2</v>
      </c>
      <c r="U58" s="110" t="e">
        <f>IF(男子名簿!#REF!="","",VLOOKUP(男子名簿!#REF!,管理者シート!$B$9:$C$44,2,FALSE))</f>
        <v>#REF!</v>
      </c>
      <c r="V58" s="110" t="e">
        <f>IF(男子名簿!#REF!="","",男子名簿!#REF!)</f>
        <v>#REF!</v>
      </c>
      <c r="W58" s="110">
        <v>0</v>
      </c>
      <c r="X58" s="110">
        <v>2</v>
      </c>
      <c r="Y58" s="110" t="e">
        <f>IF(男子名簿!#REF!="","",VLOOKUP(男子名簿!#REF!,管理者シート!$B$9:$C$27,2,FALSE))</f>
        <v>#REF!</v>
      </c>
      <c r="Z58" s="110" t="e">
        <f>IF(男子名簿!#REF!="","",男子名簿!#REF!)</f>
        <v>#REF!</v>
      </c>
      <c r="AA58" s="110">
        <v>0</v>
      </c>
      <c r="AB58" s="110">
        <v>2</v>
      </c>
      <c r="AC58" s="110" t="e">
        <f>IF(男子名簿!#REF!="","",21)</f>
        <v>#REF!</v>
      </c>
      <c r="AD58" s="110" t="e">
        <f>IF(男子名簿!#REF!="","",男子名簿!#REF!)</f>
        <v>#REF!</v>
      </c>
      <c r="AE58" s="110">
        <v>0</v>
      </c>
      <c r="AF58" s="110">
        <v>2</v>
      </c>
      <c r="AG58" s="110" t="e">
        <f>IF(男子名簿!#REF!="","",22)</f>
        <v>#REF!</v>
      </c>
      <c r="AH58" s="110" t="e">
        <f>IF(男子名簿!#REF!="","",男子名簿!#REF!)</f>
        <v>#REF!</v>
      </c>
      <c r="AI58" s="110">
        <v>0</v>
      </c>
      <c r="AJ58" s="110">
        <v>2</v>
      </c>
    </row>
    <row r="59" spans="1:36">
      <c r="A59" s="94"/>
      <c r="B59" s="110" t="str">
        <f>IF(男子名簿!B59="","",男子名簿!B59)</f>
        <v/>
      </c>
      <c r="C59" s="94"/>
      <c r="D59" s="94" t="e">
        <f>IF(男子名簿!#REF!="","",男子名簿!#REF!)</f>
        <v>#REF!</v>
      </c>
      <c r="E59" s="110" t="str">
        <f>IF(男子名簿!C59="","",男子名簿!C59)</f>
        <v/>
      </c>
      <c r="F59" s="110" t="str">
        <f>IF(男子名簿!D59="","",男子名簿!D59)</f>
        <v/>
      </c>
      <c r="G59" s="110" t="str">
        <f>IF(男子名簿!E59="","",男子名簿!E59)</f>
        <v/>
      </c>
      <c r="H59" s="110" t="e">
        <f>IF(男子名簿!#REF!="","",男子名簿!#REF!)</f>
        <v>#REF!</v>
      </c>
      <c r="I59" s="110" t="str">
        <f>IF(男子名簿!F59="","",男子名簿!F59)</f>
        <v/>
      </c>
      <c r="J59" s="110" t="str">
        <f>IF(男子名簿!G59="","",男子名簿!G59)</f>
        <v/>
      </c>
      <c r="K59" s="110">
        <f>IF(男子名簿!H59="","",男子名簿!H59)</f>
        <v>1</v>
      </c>
      <c r="L59" s="110" t="str">
        <f>IF(男子名簿!I59="","",男子名簿!I59)</f>
        <v/>
      </c>
      <c r="M59" s="150" t="str">
        <f>IF(男子名簿!J59="","",男子名簿!J59)</f>
        <v/>
      </c>
      <c r="N59" s="150" t="str">
        <f>IF(男子名簿!K59="","",男子名簿!K59)</f>
        <v/>
      </c>
      <c r="O59" s="110" t="str">
        <f>IF(男子名簿!L59="","",男子名簿!L59)</f>
        <v>島根</v>
      </c>
      <c r="P59" s="110"/>
      <c r="Q59" s="110" t="str">
        <f>IF(男子名簿!N59="","",VLOOKUP(男子名簿!N59,管理者シート!$B$9:$C$44,2,FALSE))</f>
        <v/>
      </c>
      <c r="R59" s="110" t="str">
        <f>IF(男子名簿!O59="","",男子名簿!O59)</f>
        <v/>
      </c>
      <c r="S59" s="110">
        <v>0</v>
      </c>
      <c r="T59" s="110">
        <v>2</v>
      </c>
      <c r="U59" s="110" t="e">
        <f>IF(男子名簿!#REF!="","",VLOOKUP(男子名簿!#REF!,管理者シート!$B$9:$C$44,2,FALSE))</f>
        <v>#REF!</v>
      </c>
      <c r="V59" s="110" t="e">
        <f>IF(男子名簿!#REF!="","",男子名簿!#REF!)</f>
        <v>#REF!</v>
      </c>
      <c r="W59" s="110">
        <v>0</v>
      </c>
      <c r="X59" s="110">
        <v>2</v>
      </c>
      <c r="Y59" s="110" t="e">
        <f>IF(男子名簿!#REF!="","",VLOOKUP(男子名簿!#REF!,管理者シート!$B$9:$C$27,2,FALSE))</f>
        <v>#REF!</v>
      </c>
      <c r="Z59" s="110" t="e">
        <f>IF(男子名簿!#REF!="","",男子名簿!#REF!)</f>
        <v>#REF!</v>
      </c>
      <c r="AA59" s="110">
        <v>0</v>
      </c>
      <c r="AB59" s="110">
        <v>2</v>
      </c>
      <c r="AC59" s="110" t="e">
        <f>IF(男子名簿!#REF!="","",21)</f>
        <v>#REF!</v>
      </c>
      <c r="AD59" s="110" t="e">
        <f>IF(男子名簿!#REF!="","",男子名簿!#REF!)</f>
        <v>#REF!</v>
      </c>
      <c r="AE59" s="110">
        <v>0</v>
      </c>
      <c r="AF59" s="110">
        <v>2</v>
      </c>
      <c r="AG59" s="110" t="e">
        <f>IF(男子名簿!#REF!="","",22)</f>
        <v>#REF!</v>
      </c>
      <c r="AH59" s="110" t="e">
        <f>IF(男子名簿!#REF!="","",男子名簿!#REF!)</f>
        <v>#REF!</v>
      </c>
      <c r="AI59" s="110">
        <v>0</v>
      </c>
      <c r="AJ59" s="110">
        <v>2</v>
      </c>
    </row>
    <row r="60" spans="1:36">
      <c r="A60" s="94"/>
      <c r="B60" s="110" t="str">
        <f>IF(男子名簿!B60="","",男子名簿!B60)</f>
        <v/>
      </c>
      <c r="C60" s="94"/>
      <c r="D60" s="94" t="e">
        <f>IF(男子名簿!#REF!="","",男子名簿!#REF!)</f>
        <v>#REF!</v>
      </c>
      <c r="E60" s="110" t="str">
        <f>IF(男子名簿!C60="","",男子名簿!C60)</f>
        <v/>
      </c>
      <c r="F60" s="110" t="str">
        <f>IF(男子名簿!D60="","",男子名簿!D60)</f>
        <v/>
      </c>
      <c r="G60" s="110" t="str">
        <f>IF(男子名簿!E60="","",男子名簿!E60)</f>
        <v/>
      </c>
      <c r="H60" s="110" t="e">
        <f>IF(男子名簿!#REF!="","",男子名簿!#REF!)</f>
        <v>#REF!</v>
      </c>
      <c r="I60" s="110" t="str">
        <f>IF(男子名簿!F60="","",男子名簿!F60)</f>
        <v/>
      </c>
      <c r="J60" s="110" t="str">
        <f>IF(男子名簿!G60="","",男子名簿!G60)</f>
        <v/>
      </c>
      <c r="K60" s="110">
        <f>IF(男子名簿!H60="","",男子名簿!H60)</f>
        <v>1</v>
      </c>
      <c r="L60" s="110" t="str">
        <f>IF(男子名簿!I60="","",男子名簿!I60)</f>
        <v/>
      </c>
      <c r="M60" s="150" t="str">
        <f>IF(男子名簿!J60="","",男子名簿!J60)</f>
        <v/>
      </c>
      <c r="N60" s="150" t="str">
        <f>IF(男子名簿!K60="","",男子名簿!K60)</f>
        <v/>
      </c>
      <c r="O60" s="110" t="str">
        <f>IF(男子名簿!L60="","",男子名簿!L60)</f>
        <v>島根</v>
      </c>
      <c r="P60" s="110"/>
      <c r="Q60" s="110" t="str">
        <f>IF(男子名簿!N60="","",VLOOKUP(男子名簿!N60,管理者シート!$B$9:$C$44,2,FALSE))</f>
        <v/>
      </c>
      <c r="R60" s="110" t="str">
        <f>IF(男子名簿!O60="","",男子名簿!O60)</f>
        <v/>
      </c>
      <c r="S60" s="110">
        <v>0</v>
      </c>
      <c r="T60" s="110">
        <v>2</v>
      </c>
      <c r="U60" s="110" t="e">
        <f>IF(男子名簿!#REF!="","",VLOOKUP(男子名簿!#REF!,管理者シート!$B$9:$C$44,2,FALSE))</f>
        <v>#REF!</v>
      </c>
      <c r="V60" s="110" t="e">
        <f>IF(男子名簿!#REF!="","",男子名簿!#REF!)</f>
        <v>#REF!</v>
      </c>
      <c r="W60" s="110">
        <v>0</v>
      </c>
      <c r="X60" s="110">
        <v>2</v>
      </c>
      <c r="Y60" s="110" t="e">
        <f>IF(男子名簿!#REF!="","",VLOOKUP(男子名簿!#REF!,管理者シート!$B$9:$C$27,2,FALSE))</f>
        <v>#REF!</v>
      </c>
      <c r="Z60" s="110" t="e">
        <f>IF(男子名簿!#REF!="","",男子名簿!#REF!)</f>
        <v>#REF!</v>
      </c>
      <c r="AA60" s="110">
        <v>0</v>
      </c>
      <c r="AB60" s="110">
        <v>2</v>
      </c>
      <c r="AC60" s="110" t="e">
        <f>IF(男子名簿!#REF!="","",21)</f>
        <v>#REF!</v>
      </c>
      <c r="AD60" s="110" t="e">
        <f>IF(男子名簿!#REF!="","",男子名簿!#REF!)</f>
        <v>#REF!</v>
      </c>
      <c r="AE60" s="110">
        <v>0</v>
      </c>
      <c r="AF60" s="110">
        <v>2</v>
      </c>
      <c r="AG60" s="110" t="e">
        <f>IF(男子名簿!#REF!="","",22)</f>
        <v>#REF!</v>
      </c>
      <c r="AH60" s="110" t="e">
        <f>IF(男子名簿!#REF!="","",男子名簿!#REF!)</f>
        <v>#REF!</v>
      </c>
      <c r="AI60" s="110">
        <v>0</v>
      </c>
      <c r="AJ60" s="110">
        <v>2</v>
      </c>
    </row>
    <row r="61" spans="1:36">
      <c r="A61" s="94"/>
      <c r="B61" s="110" t="str">
        <f>IF(男子名簿!B61="","",男子名簿!B61)</f>
        <v/>
      </c>
      <c r="C61" s="94"/>
      <c r="D61" s="94" t="e">
        <f>IF(男子名簿!#REF!="","",男子名簿!#REF!)</f>
        <v>#REF!</v>
      </c>
      <c r="E61" s="110" t="str">
        <f>IF(男子名簿!C61="","",男子名簿!C61)</f>
        <v/>
      </c>
      <c r="F61" s="110" t="str">
        <f>IF(男子名簿!D61="","",男子名簿!D61)</f>
        <v/>
      </c>
      <c r="G61" s="110" t="str">
        <f>IF(男子名簿!E61="","",男子名簿!E61)</f>
        <v/>
      </c>
      <c r="H61" s="110" t="e">
        <f>IF(男子名簿!#REF!="","",男子名簿!#REF!)</f>
        <v>#REF!</v>
      </c>
      <c r="I61" s="110" t="str">
        <f>IF(男子名簿!F61="","",男子名簿!F61)</f>
        <v/>
      </c>
      <c r="J61" s="110" t="str">
        <f>IF(男子名簿!G61="","",男子名簿!G61)</f>
        <v/>
      </c>
      <c r="K61" s="110">
        <f>IF(男子名簿!H61="","",男子名簿!H61)</f>
        <v>1</v>
      </c>
      <c r="L61" s="110" t="str">
        <f>IF(男子名簿!I61="","",男子名簿!I61)</f>
        <v/>
      </c>
      <c r="M61" s="150" t="str">
        <f>IF(男子名簿!J61="","",男子名簿!J61)</f>
        <v/>
      </c>
      <c r="N61" s="150" t="str">
        <f>IF(男子名簿!K61="","",男子名簿!K61)</f>
        <v/>
      </c>
      <c r="O61" s="110" t="str">
        <f>IF(男子名簿!L61="","",男子名簿!L61)</f>
        <v>島根</v>
      </c>
      <c r="P61" s="110"/>
      <c r="Q61" s="110" t="str">
        <f>IF(男子名簿!N61="","",VLOOKUP(男子名簿!N61,管理者シート!$B$9:$C$44,2,FALSE))</f>
        <v/>
      </c>
      <c r="R61" s="110" t="str">
        <f>IF(男子名簿!O61="","",男子名簿!O61)</f>
        <v/>
      </c>
      <c r="S61" s="110">
        <v>0</v>
      </c>
      <c r="T61" s="110">
        <v>2</v>
      </c>
      <c r="U61" s="110" t="e">
        <f>IF(男子名簿!#REF!="","",VLOOKUP(男子名簿!#REF!,管理者シート!$B$9:$C$44,2,FALSE))</f>
        <v>#REF!</v>
      </c>
      <c r="V61" s="110" t="e">
        <f>IF(男子名簿!#REF!="","",男子名簿!#REF!)</f>
        <v>#REF!</v>
      </c>
      <c r="W61" s="110">
        <v>0</v>
      </c>
      <c r="X61" s="110">
        <v>2</v>
      </c>
      <c r="Y61" s="110" t="e">
        <f>IF(男子名簿!#REF!="","",VLOOKUP(男子名簿!#REF!,管理者シート!$B$9:$C$27,2,FALSE))</f>
        <v>#REF!</v>
      </c>
      <c r="Z61" s="110" t="e">
        <f>IF(男子名簿!#REF!="","",男子名簿!#REF!)</f>
        <v>#REF!</v>
      </c>
      <c r="AA61" s="110">
        <v>0</v>
      </c>
      <c r="AB61" s="110">
        <v>2</v>
      </c>
      <c r="AC61" s="110" t="e">
        <f>IF(男子名簿!#REF!="","",21)</f>
        <v>#REF!</v>
      </c>
      <c r="AD61" s="110" t="e">
        <f>IF(男子名簿!#REF!="","",男子名簿!#REF!)</f>
        <v>#REF!</v>
      </c>
      <c r="AE61" s="110">
        <v>0</v>
      </c>
      <c r="AF61" s="110">
        <v>2</v>
      </c>
      <c r="AG61" s="110" t="e">
        <f>IF(男子名簿!#REF!="","",22)</f>
        <v>#REF!</v>
      </c>
      <c r="AH61" s="110" t="e">
        <f>IF(男子名簿!#REF!="","",男子名簿!#REF!)</f>
        <v>#REF!</v>
      </c>
      <c r="AI61" s="110">
        <v>0</v>
      </c>
      <c r="AJ61" s="110">
        <v>2</v>
      </c>
    </row>
    <row r="62" spans="1:36">
      <c r="A62" s="94"/>
      <c r="B62" s="110" t="str">
        <f>IF(男子名簿!B62="","",男子名簿!B62)</f>
        <v/>
      </c>
      <c r="C62" s="94"/>
      <c r="D62" s="94" t="e">
        <f>IF(男子名簿!#REF!="","",男子名簿!#REF!)</f>
        <v>#REF!</v>
      </c>
      <c r="E62" s="110" t="str">
        <f>IF(男子名簿!C62="","",男子名簿!C62)</f>
        <v/>
      </c>
      <c r="F62" s="110" t="str">
        <f>IF(男子名簿!D62="","",男子名簿!D62)</f>
        <v/>
      </c>
      <c r="G62" s="110" t="str">
        <f>IF(男子名簿!E62="","",男子名簿!E62)</f>
        <v/>
      </c>
      <c r="H62" s="110" t="e">
        <f>IF(男子名簿!#REF!="","",男子名簿!#REF!)</f>
        <v>#REF!</v>
      </c>
      <c r="I62" s="110" t="str">
        <f>IF(男子名簿!F62="","",男子名簿!F62)</f>
        <v/>
      </c>
      <c r="J62" s="110" t="str">
        <f>IF(男子名簿!G62="","",男子名簿!G62)</f>
        <v/>
      </c>
      <c r="K62" s="110">
        <f>IF(男子名簿!H62="","",男子名簿!H62)</f>
        <v>1</v>
      </c>
      <c r="L62" s="110" t="str">
        <f>IF(男子名簿!I62="","",男子名簿!I62)</f>
        <v/>
      </c>
      <c r="M62" s="150" t="str">
        <f>IF(男子名簿!J62="","",男子名簿!J62)</f>
        <v/>
      </c>
      <c r="N62" s="150" t="str">
        <f>IF(男子名簿!K62="","",男子名簿!K62)</f>
        <v/>
      </c>
      <c r="O62" s="110" t="str">
        <f>IF(男子名簿!L62="","",男子名簿!L62)</f>
        <v>島根</v>
      </c>
      <c r="P62" s="110"/>
      <c r="Q62" s="110" t="str">
        <f>IF(男子名簿!N62="","",VLOOKUP(男子名簿!N62,管理者シート!$B$9:$C$44,2,FALSE))</f>
        <v/>
      </c>
      <c r="R62" s="110" t="str">
        <f>IF(男子名簿!O62="","",男子名簿!O62)</f>
        <v/>
      </c>
      <c r="S62" s="110">
        <v>0</v>
      </c>
      <c r="T62" s="110">
        <v>2</v>
      </c>
      <c r="U62" s="110" t="e">
        <f>IF(男子名簿!#REF!="","",VLOOKUP(男子名簿!#REF!,管理者シート!$B$9:$C$44,2,FALSE))</f>
        <v>#REF!</v>
      </c>
      <c r="V62" s="110" t="e">
        <f>IF(男子名簿!#REF!="","",男子名簿!#REF!)</f>
        <v>#REF!</v>
      </c>
      <c r="W62" s="110">
        <v>0</v>
      </c>
      <c r="X62" s="110">
        <v>2</v>
      </c>
      <c r="Y62" s="110" t="e">
        <f>IF(男子名簿!#REF!="","",VLOOKUP(男子名簿!#REF!,管理者シート!$B$9:$C$27,2,FALSE))</f>
        <v>#REF!</v>
      </c>
      <c r="Z62" s="110" t="e">
        <f>IF(男子名簿!#REF!="","",男子名簿!#REF!)</f>
        <v>#REF!</v>
      </c>
      <c r="AA62" s="110">
        <v>0</v>
      </c>
      <c r="AB62" s="110">
        <v>2</v>
      </c>
      <c r="AC62" s="110" t="e">
        <f>IF(男子名簿!#REF!="","",21)</f>
        <v>#REF!</v>
      </c>
      <c r="AD62" s="110" t="e">
        <f>IF(男子名簿!#REF!="","",男子名簿!#REF!)</f>
        <v>#REF!</v>
      </c>
      <c r="AE62" s="110">
        <v>0</v>
      </c>
      <c r="AF62" s="110">
        <v>2</v>
      </c>
      <c r="AG62" s="110" t="e">
        <f>IF(男子名簿!#REF!="","",22)</f>
        <v>#REF!</v>
      </c>
      <c r="AH62" s="110" t="e">
        <f>IF(男子名簿!#REF!="","",男子名簿!#REF!)</f>
        <v>#REF!</v>
      </c>
      <c r="AI62" s="110">
        <v>0</v>
      </c>
      <c r="AJ62" s="110">
        <v>2</v>
      </c>
    </row>
    <row r="63" spans="1:36">
      <c r="A63" s="94"/>
      <c r="B63" s="110" t="str">
        <f>IF(男子名簿!B63="","",男子名簿!B63)</f>
        <v/>
      </c>
      <c r="C63" s="94"/>
      <c r="D63" s="94" t="e">
        <f>IF(男子名簿!#REF!="","",男子名簿!#REF!)</f>
        <v>#REF!</v>
      </c>
      <c r="E63" s="110" t="str">
        <f>IF(男子名簿!C63="","",男子名簿!C63)</f>
        <v/>
      </c>
      <c r="F63" s="110" t="str">
        <f>IF(男子名簿!D63="","",男子名簿!D63)</f>
        <v/>
      </c>
      <c r="G63" s="110" t="str">
        <f>IF(男子名簿!E63="","",男子名簿!E63)</f>
        <v/>
      </c>
      <c r="H63" s="110" t="e">
        <f>IF(男子名簿!#REF!="","",男子名簿!#REF!)</f>
        <v>#REF!</v>
      </c>
      <c r="I63" s="110" t="str">
        <f>IF(男子名簿!F63="","",男子名簿!F63)</f>
        <v/>
      </c>
      <c r="J63" s="110" t="str">
        <f>IF(男子名簿!G63="","",男子名簿!G63)</f>
        <v/>
      </c>
      <c r="K63" s="110">
        <f>IF(男子名簿!H63="","",男子名簿!H63)</f>
        <v>1</v>
      </c>
      <c r="L63" s="110" t="str">
        <f>IF(男子名簿!I63="","",男子名簿!I63)</f>
        <v/>
      </c>
      <c r="M63" s="150" t="str">
        <f>IF(男子名簿!J63="","",男子名簿!J63)</f>
        <v/>
      </c>
      <c r="N63" s="150" t="str">
        <f>IF(男子名簿!K63="","",男子名簿!K63)</f>
        <v/>
      </c>
      <c r="O63" s="110" t="str">
        <f>IF(男子名簿!L63="","",男子名簿!L63)</f>
        <v>島根</v>
      </c>
      <c r="P63" s="110"/>
      <c r="Q63" s="110" t="str">
        <f>IF(男子名簿!N63="","",VLOOKUP(男子名簿!N63,管理者シート!$B$9:$C$44,2,FALSE))</f>
        <v/>
      </c>
      <c r="R63" s="110" t="str">
        <f>IF(男子名簿!O63="","",男子名簿!O63)</f>
        <v/>
      </c>
      <c r="S63" s="110">
        <v>0</v>
      </c>
      <c r="T63" s="110">
        <v>2</v>
      </c>
      <c r="U63" s="110" t="e">
        <f>IF(男子名簿!#REF!="","",VLOOKUP(男子名簿!#REF!,管理者シート!$B$9:$C$44,2,FALSE))</f>
        <v>#REF!</v>
      </c>
      <c r="V63" s="110" t="e">
        <f>IF(男子名簿!#REF!="","",男子名簿!#REF!)</f>
        <v>#REF!</v>
      </c>
      <c r="W63" s="110">
        <v>0</v>
      </c>
      <c r="X63" s="110">
        <v>2</v>
      </c>
      <c r="Y63" s="110" t="e">
        <f>IF(男子名簿!#REF!="","",VLOOKUP(男子名簿!#REF!,管理者シート!$B$9:$C$27,2,FALSE))</f>
        <v>#REF!</v>
      </c>
      <c r="Z63" s="110" t="e">
        <f>IF(男子名簿!#REF!="","",男子名簿!#REF!)</f>
        <v>#REF!</v>
      </c>
      <c r="AA63" s="110">
        <v>0</v>
      </c>
      <c r="AB63" s="110">
        <v>2</v>
      </c>
      <c r="AC63" s="110" t="e">
        <f>IF(男子名簿!#REF!="","",21)</f>
        <v>#REF!</v>
      </c>
      <c r="AD63" s="110" t="e">
        <f>IF(男子名簿!#REF!="","",男子名簿!#REF!)</f>
        <v>#REF!</v>
      </c>
      <c r="AE63" s="110">
        <v>0</v>
      </c>
      <c r="AF63" s="110">
        <v>2</v>
      </c>
      <c r="AG63" s="110" t="e">
        <f>IF(男子名簿!#REF!="","",22)</f>
        <v>#REF!</v>
      </c>
      <c r="AH63" s="110" t="e">
        <f>IF(男子名簿!#REF!="","",男子名簿!#REF!)</f>
        <v>#REF!</v>
      </c>
      <c r="AI63" s="110">
        <v>0</v>
      </c>
      <c r="AJ63" s="110">
        <v>2</v>
      </c>
    </row>
    <row r="64" spans="1:36">
      <c r="A64" s="94"/>
      <c r="B64" s="110" t="str">
        <f>IF(男子名簿!B64="","",男子名簿!B64)</f>
        <v/>
      </c>
      <c r="C64" s="94"/>
      <c r="D64" s="94" t="e">
        <f>IF(男子名簿!#REF!="","",男子名簿!#REF!)</f>
        <v>#REF!</v>
      </c>
      <c r="E64" s="110" t="str">
        <f>IF(男子名簿!C64="","",男子名簿!C64)</f>
        <v/>
      </c>
      <c r="F64" s="110" t="str">
        <f>IF(男子名簿!D64="","",男子名簿!D64)</f>
        <v/>
      </c>
      <c r="G64" s="110" t="str">
        <f>IF(男子名簿!E64="","",男子名簿!E64)</f>
        <v/>
      </c>
      <c r="H64" s="110" t="e">
        <f>IF(男子名簿!#REF!="","",男子名簿!#REF!)</f>
        <v>#REF!</v>
      </c>
      <c r="I64" s="110" t="str">
        <f>IF(男子名簿!F64="","",男子名簿!F64)</f>
        <v/>
      </c>
      <c r="J64" s="110" t="str">
        <f>IF(男子名簿!G64="","",男子名簿!G64)</f>
        <v/>
      </c>
      <c r="K64" s="110">
        <f>IF(男子名簿!H64="","",男子名簿!H64)</f>
        <v>1</v>
      </c>
      <c r="L64" s="110" t="str">
        <f>IF(男子名簿!I64="","",男子名簿!I64)</f>
        <v/>
      </c>
      <c r="M64" s="150" t="str">
        <f>IF(男子名簿!J64="","",男子名簿!J64)</f>
        <v/>
      </c>
      <c r="N64" s="150" t="str">
        <f>IF(男子名簿!K64="","",男子名簿!K64)</f>
        <v/>
      </c>
      <c r="O64" s="110" t="str">
        <f>IF(男子名簿!L64="","",男子名簿!L64)</f>
        <v>島根</v>
      </c>
      <c r="P64" s="110"/>
      <c r="Q64" s="110" t="str">
        <f>IF(男子名簿!N64="","",VLOOKUP(男子名簿!N64,管理者シート!$B$9:$C$44,2,FALSE))</f>
        <v/>
      </c>
      <c r="R64" s="110" t="str">
        <f>IF(男子名簿!O64="","",男子名簿!O64)</f>
        <v/>
      </c>
      <c r="S64" s="110">
        <v>0</v>
      </c>
      <c r="T64" s="110">
        <v>2</v>
      </c>
      <c r="U64" s="110" t="e">
        <f>IF(男子名簿!#REF!="","",VLOOKUP(男子名簿!#REF!,管理者シート!$B$9:$C$44,2,FALSE))</f>
        <v>#REF!</v>
      </c>
      <c r="V64" s="110" t="e">
        <f>IF(男子名簿!#REF!="","",男子名簿!#REF!)</f>
        <v>#REF!</v>
      </c>
      <c r="W64" s="110">
        <v>0</v>
      </c>
      <c r="X64" s="110">
        <v>2</v>
      </c>
      <c r="Y64" s="110" t="e">
        <f>IF(男子名簿!#REF!="","",VLOOKUP(男子名簿!#REF!,管理者シート!$B$9:$C$27,2,FALSE))</f>
        <v>#REF!</v>
      </c>
      <c r="Z64" s="110" t="e">
        <f>IF(男子名簿!#REF!="","",男子名簿!#REF!)</f>
        <v>#REF!</v>
      </c>
      <c r="AA64" s="110">
        <v>0</v>
      </c>
      <c r="AB64" s="110">
        <v>2</v>
      </c>
      <c r="AC64" s="110" t="e">
        <f>IF(男子名簿!#REF!="","",21)</f>
        <v>#REF!</v>
      </c>
      <c r="AD64" s="110" t="e">
        <f>IF(男子名簿!#REF!="","",男子名簿!#REF!)</f>
        <v>#REF!</v>
      </c>
      <c r="AE64" s="110">
        <v>0</v>
      </c>
      <c r="AF64" s="110">
        <v>2</v>
      </c>
      <c r="AG64" s="110" t="e">
        <f>IF(男子名簿!#REF!="","",22)</f>
        <v>#REF!</v>
      </c>
      <c r="AH64" s="110" t="e">
        <f>IF(男子名簿!#REF!="","",男子名簿!#REF!)</f>
        <v>#REF!</v>
      </c>
      <c r="AI64" s="110">
        <v>0</v>
      </c>
      <c r="AJ64" s="110">
        <v>2</v>
      </c>
    </row>
    <row r="65" spans="1:36">
      <c r="A65" s="94"/>
      <c r="B65" s="110" t="str">
        <f>IF(男子名簿!B65="","",男子名簿!B65)</f>
        <v/>
      </c>
      <c r="C65" s="94"/>
      <c r="D65" s="94" t="e">
        <f>IF(男子名簿!#REF!="","",男子名簿!#REF!)</f>
        <v>#REF!</v>
      </c>
      <c r="E65" s="110" t="str">
        <f>IF(男子名簿!C65="","",男子名簿!C65)</f>
        <v/>
      </c>
      <c r="F65" s="110" t="str">
        <f>IF(男子名簿!D65="","",男子名簿!D65)</f>
        <v/>
      </c>
      <c r="G65" s="110" t="str">
        <f>IF(男子名簿!E65="","",男子名簿!E65)</f>
        <v/>
      </c>
      <c r="H65" s="110" t="e">
        <f>IF(男子名簿!#REF!="","",男子名簿!#REF!)</f>
        <v>#REF!</v>
      </c>
      <c r="I65" s="110" t="str">
        <f>IF(男子名簿!F65="","",男子名簿!F65)</f>
        <v/>
      </c>
      <c r="J65" s="110" t="str">
        <f>IF(男子名簿!G65="","",男子名簿!G65)</f>
        <v/>
      </c>
      <c r="K65" s="110">
        <f>IF(男子名簿!H65="","",男子名簿!H65)</f>
        <v>1</v>
      </c>
      <c r="L65" s="110" t="str">
        <f>IF(男子名簿!I65="","",男子名簿!I65)</f>
        <v/>
      </c>
      <c r="M65" s="150" t="str">
        <f>IF(男子名簿!J65="","",男子名簿!J65)</f>
        <v/>
      </c>
      <c r="N65" s="150" t="str">
        <f>IF(男子名簿!K65="","",男子名簿!K65)</f>
        <v/>
      </c>
      <c r="O65" s="110" t="str">
        <f>IF(男子名簿!L65="","",男子名簿!L65)</f>
        <v>島根</v>
      </c>
      <c r="P65" s="110"/>
      <c r="Q65" s="110" t="str">
        <f>IF(男子名簿!N65="","",VLOOKUP(男子名簿!N65,管理者シート!$B$9:$C$44,2,FALSE))</f>
        <v/>
      </c>
      <c r="R65" s="110" t="str">
        <f>IF(男子名簿!O65="","",男子名簿!O65)</f>
        <v/>
      </c>
      <c r="S65" s="110">
        <v>0</v>
      </c>
      <c r="T65" s="110">
        <v>2</v>
      </c>
      <c r="U65" s="110" t="e">
        <f>IF(男子名簿!#REF!="","",VLOOKUP(男子名簿!#REF!,管理者シート!$B$9:$C$44,2,FALSE))</f>
        <v>#REF!</v>
      </c>
      <c r="V65" s="110" t="e">
        <f>IF(男子名簿!#REF!="","",男子名簿!#REF!)</f>
        <v>#REF!</v>
      </c>
      <c r="W65" s="110">
        <v>0</v>
      </c>
      <c r="X65" s="110">
        <v>2</v>
      </c>
      <c r="Y65" s="110" t="e">
        <f>IF(男子名簿!#REF!="","",VLOOKUP(男子名簿!#REF!,管理者シート!$B$9:$C$27,2,FALSE))</f>
        <v>#REF!</v>
      </c>
      <c r="Z65" s="110" t="e">
        <f>IF(男子名簿!#REF!="","",男子名簿!#REF!)</f>
        <v>#REF!</v>
      </c>
      <c r="AA65" s="110">
        <v>0</v>
      </c>
      <c r="AB65" s="110">
        <v>2</v>
      </c>
      <c r="AC65" s="110" t="e">
        <f>IF(男子名簿!#REF!="","",21)</f>
        <v>#REF!</v>
      </c>
      <c r="AD65" s="110" t="e">
        <f>IF(男子名簿!#REF!="","",男子名簿!#REF!)</f>
        <v>#REF!</v>
      </c>
      <c r="AE65" s="110">
        <v>0</v>
      </c>
      <c r="AF65" s="110">
        <v>2</v>
      </c>
      <c r="AG65" s="110" t="e">
        <f>IF(男子名簿!#REF!="","",22)</f>
        <v>#REF!</v>
      </c>
      <c r="AH65" s="110" t="e">
        <f>IF(男子名簿!#REF!="","",男子名簿!#REF!)</f>
        <v>#REF!</v>
      </c>
      <c r="AI65" s="110">
        <v>0</v>
      </c>
      <c r="AJ65" s="110">
        <v>2</v>
      </c>
    </row>
    <row r="66" spans="1:36">
      <c r="A66" s="94"/>
      <c r="B66" s="110" t="str">
        <f>IF(男子名簿!B66="","",男子名簿!B66)</f>
        <v/>
      </c>
      <c r="C66" s="94"/>
      <c r="D66" s="94" t="e">
        <f>IF(男子名簿!#REF!="","",男子名簿!#REF!)</f>
        <v>#REF!</v>
      </c>
      <c r="E66" s="110" t="str">
        <f>IF(男子名簿!C66="","",男子名簿!C66)</f>
        <v/>
      </c>
      <c r="F66" s="110" t="str">
        <f>IF(男子名簿!D66="","",男子名簿!D66)</f>
        <v/>
      </c>
      <c r="G66" s="110" t="str">
        <f>IF(男子名簿!E66="","",男子名簿!E66)</f>
        <v/>
      </c>
      <c r="H66" s="110" t="e">
        <f>IF(男子名簿!#REF!="","",男子名簿!#REF!)</f>
        <v>#REF!</v>
      </c>
      <c r="I66" s="110" t="str">
        <f>IF(男子名簿!F66="","",男子名簿!F66)</f>
        <v/>
      </c>
      <c r="J66" s="110" t="str">
        <f>IF(男子名簿!G66="","",男子名簿!G66)</f>
        <v/>
      </c>
      <c r="K66" s="110">
        <f>IF(男子名簿!H66="","",男子名簿!H66)</f>
        <v>1</v>
      </c>
      <c r="L66" s="110" t="str">
        <f>IF(男子名簿!I66="","",男子名簿!I66)</f>
        <v/>
      </c>
      <c r="M66" s="150" t="str">
        <f>IF(男子名簿!J66="","",男子名簿!J66)</f>
        <v/>
      </c>
      <c r="N66" s="150" t="str">
        <f>IF(男子名簿!K66="","",男子名簿!K66)</f>
        <v/>
      </c>
      <c r="O66" s="110" t="str">
        <f>IF(男子名簿!L66="","",男子名簿!L66)</f>
        <v>島根</v>
      </c>
      <c r="P66" s="110"/>
      <c r="Q66" s="110" t="str">
        <f>IF(男子名簿!N66="","",VLOOKUP(男子名簿!N66,管理者シート!$B$9:$C$44,2,FALSE))</f>
        <v/>
      </c>
      <c r="R66" s="110" t="str">
        <f>IF(男子名簿!O66="","",男子名簿!O66)</f>
        <v/>
      </c>
      <c r="S66" s="110">
        <v>0</v>
      </c>
      <c r="T66" s="110">
        <v>2</v>
      </c>
      <c r="U66" s="110" t="e">
        <f>IF(男子名簿!#REF!="","",VLOOKUP(男子名簿!#REF!,管理者シート!$B$9:$C$44,2,FALSE))</f>
        <v>#REF!</v>
      </c>
      <c r="V66" s="110" t="e">
        <f>IF(男子名簿!#REF!="","",男子名簿!#REF!)</f>
        <v>#REF!</v>
      </c>
      <c r="W66" s="110">
        <v>0</v>
      </c>
      <c r="X66" s="110">
        <v>2</v>
      </c>
      <c r="Y66" s="110" t="e">
        <f>IF(男子名簿!#REF!="","",VLOOKUP(男子名簿!#REF!,管理者シート!$B$9:$C$27,2,FALSE))</f>
        <v>#REF!</v>
      </c>
      <c r="Z66" s="110" t="e">
        <f>IF(男子名簿!#REF!="","",男子名簿!#REF!)</f>
        <v>#REF!</v>
      </c>
      <c r="AA66" s="110">
        <v>0</v>
      </c>
      <c r="AB66" s="110">
        <v>2</v>
      </c>
      <c r="AC66" s="110" t="e">
        <f>IF(男子名簿!#REF!="","",21)</f>
        <v>#REF!</v>
      </c>
      <c r="AD66" s="110" t="e">
        <f>IF(男子名簿!#REF!="","",男子名簿!#REF!)</f>
        <v>#REF!</v>
      </c>
      <c r="AE66" s="110">
        <v>0</v>
      </c>
      <c r="AF66" s="110">
        <v>2</v>
      </c>
      <c r="AG66" s="110" t="e">
        <f>IF(男子名簿!#REF!="","",22)</f>
        <v>#REF!</v>
      </c>
      <c r="AH66" s="110" t="e">
        <f>IF(男子名簿!#REF!="","",男子名簿!#REF!)</f>
        <v>#REF!</v>
      </c>
      <c r="AI66" s="110">
        <v>0</v>
      </c>
      <c r="AJ66" s="110">
        <v>2</v>
      </c>
    </row>
    <row r="67" spans="1:36">
      <c r="A67" s="94"/>
      <c r="B67" s="110" t="str">
        <f>IF(男子名簿!B67="","",男子名簿!B67)</f>
        <v/>
      </c>
      <c r="C67" s="94"/>
      <c r="D67" s="94" t="e">
        <f>IF(男子名簿!#REF!="","",男子名簿!#REF!)</f>
        <v>#REF!</v>
      </c>
      <c r="E67" s="110" t="str">
        <f>IF(男子名簿!C67="","",男子名簿!C67)</f>
        <v/>
      </c>
      <c r="F67" s="110" t="str">
        <f>IF(男子名簿!D67="","",男子名簿!D67)</f>
        <v/>
      </c>
      <c r="G67" s="110" t="str">
        <f>IF(男子名簿!E67="","",男子名簿!E67)</f>
        <v/>
      </c>
      <c r="H67" s="110" t="e">
        <f>IF(男子名簿!#REF!="","",男子名簿!#REF!)</f>
        <v>#REF!</v>
      </c>
      <c r="I67" s="110" t="str">
        <f>IF(男子名簿!F67="","",男子名簿!F67)</f>
        <v/>
      </c>
      <c r="J67" s="110" t="str">
        <f>IF(男子名簿!G67="","",男子名簿!G67)</f>
        <v/>
      </c>
      <c r="K67" s="110">
        <f>IF(男子名簿!H67="","",男子名簿!H67)</f>
        <v>1</v>
      </c>
      <c r="L67" s="110" t="str">
        <f>IF(男子名簿!I67="","",男子名簿!I67)</f>
        <v/>
      </c>
      <c r="M67" s="150" t="str">
        <f>IF(男子名簿!J67="","",男子名簿!J67)</f>
        <v/>
      </c>
      <c r="N67" s="150" t="str">
        <f>IF(男子名簿!K67="","",男子名簿!K67)</f>
        <v/>
      </c>
      <c r="O67" s="110" t="str">
        <f>IF(男子名簿!L67="","",男子名簿!L67)</f>
        <v>島根</v>
      </c>
      <c r="P67" s="110"/>
      <c r="Q67" s="110" t="str">
        <f>IF(男子名簿!N67="","",VLOOKUP(男子名簿!N67,管理者シート!$B$9:$C$44,2,FALSE))</f>
        <v/>
      </c>
      <c r="R67" s="110" t="str">
        <f>IF(男子名簿!O67="","",男子名簿!O67)</f>
        <v/>
      </c>
      <c r="S67" s="110">
        <v>0</v>
      </c>
      <c r="T67" s="110">
        <v>2</v>
      </c>
      <c r="U67" s="110" t="e">
        <f>IF(男子名簿!#REF!="","",VLOOKUP(男子名簿!#REF!,管理者シート!$B$9:$C$44,2,FALSE))</f>
        <v>#REF!</v>
      </c>
      <c r="V67" s="110" t="e">
        <f>IF(男子名簿!#REF!="","",男子名簿!#REF!)</f>
        <v>#REF!</v>
      </c>
      <c r="W67" s="110">
        <v>0</v>
      </c>
      <c r="X67" s="110">
        <v>2</v>
      </c>
      <c r="Y67" s="110" t="e">
        <f>IF(男子名簿!#REF!="","",VLOOKUP(男子名簿!#REF!,管理者シート!$B$9:$C$27,2,FALSE))</f>
        <v>#REF!</v>
      </c>
      <c r="Z67" s="110" t="e">
        <f>IF(男子名簿!#REF!="","",男子名簿!#REF!)</f>
        <v>#REF!</v>
      </c>
      <c r="AA67" s="110">
        <v>0</v>
      </c>
      <c r="AB67" s="110">
        <v>2</v>
      </c>
      <c r="AC67" s="110" t="e">
        <f>IF(男子名簿!#REF!="","",21)</f>
        <v>#REF!</v>
      </c>
      <c r="AD67" s="110" t="e">
        <f>IF(男子名簿!#REF!="","",男子名簿!#REF!)</f>
        <v>#REF!</v>
      </c>
      <c r="AE67" s="110">
        <v>0</v>
      </c>
      <c r="AF67" s="110">
        <v>2</v>
      </c>
      <c r="AG67" s="110" t="e">
        <f>IF(男子名簿!#REF!="","",22)</f>
        <v>#REF!</v>
      </c>
      <c r="AH67" s="110" t="e">
        <f>IF(男子名簿!#REF!="","",男子名簿!#REF!)</f>
        <v>#REF!</v>
      </c>
      <c r="AI67" s="110">
        <v>0</v>
      </c>
      <c r="AJ67" s="110">
        <v>2</v>
      </c>
    </row>
    <row r="68" spans="1:36">
      <c r="A68" s="94"/>
      <c r="B68" s="110" t="str">
        <f>IF(男子名簿!B68="","",男子名簿!B68)</f>
        <v/>
      </c>
      <c r="C68" s="94"/>
      <c r="D68" s="94" t="e">
        <f>IF(男子名簿!#REF!="","",男子名簿!#REF!)</f>
        <v>#REF!</v>
      </c>
      <c r="E68" s="110" t="str">
        <f>IF(男子名簿!C68="","",男子名簿!C68)</f>
        <v/>
      </c>
      <c r="F68" s="110" t="str">
        <f>IF(男子名簿!D68="","",男子名簿!D68)</f>
        <v/>
      </c>
      <c r="G68" s="110" t="str">
        <f>IF(男子名簿!E68="","",男子名簿!E68)</f>
        <v/>
      </c>
      <c r="H68" s="110" t="e">
        <f>IF(男子名簿!#REF!="","",男子名簿!#REF!)</f>
        <v>#REF!</v>
      </c>
      <c r="I68" s="110" t="str">
        <f>IF(男子名簿!F68="","",男子名簿!F68)</f>
        <v/>
      </c>
      <c r="J68" s="110" t="str">
        <f>IF(男子名簿!G68="","",男子名簿!G68)</f>
        <v/>
      </c>
      <c r="K68" s="110">
        <f>IF(男子名簿!H68="","",男子名簿!H68)</f>
        <v>1</v>
      </c>
      <c r="L68" s="110" t="str">
        <f>IF(男子名簿!I68="","",男子名簿!I68)</f>
        <v/>
      </c>
      <c r="M68" s="150" t="str">
        <f>IF(男子名簿!J68="","",男子名簿!J68)</f>
        <v/>
      </c>
      <c r="N68" s="150" t="str">
        <f>IF(男子名簿!K68="","",男子名簿!K68)</f>
        <v/>
      </c>
      <c r="O68" s="110" t="str">
        <f>IF(男子名簿!L68="","",男子名簿!L68)</f>
        <v>島根</v>
      </c>
      <c r="P68" s="110"/>
      <c r="Q68" s="110" t="str">
        <f>IF(男子名簿!N68="","",VLOOKUP(男子名簿!N68,管理者シート!$B$9:$C$44,2,FALSE))</f>
        <v/>
      </c>
      <c r="R68" s="110" t="str">
        <f>IF(男子名簿!O68="","",男子名簿!O68)</f>
        <v/>
      </c>
      <c r="S68" s="110">
        <v>0</v>
      </c>
      <c r="T68" s="110">
        <v>2</v>
      </c>
      <c r="U68" s="110" t="e">
        <f>IF(男子名簿!#REF!="","",VLOOKUP(男子名簿!#REF!,管理者シート!$B$9:$C$44,2,FALSE))</f>
        <v>#REF!</v>
      </c>
      <c r="V68" s="110" t="e">
        <f>IF(男子名簿!#REF!="","",男子名簿!#REF!)</f>
        <v>#REF!</v>
      </c>
      <c r="W68" s="110">
        <v>0</v>
      </c>
      <c r="X68" s="110">
        <v>2</v>
      </c>
      <c r="Y68" s="110" t="e">
        <f>IF(男子名簿!#REF!="","",VLOOKUP(男子名簿!#REF!,管理者シート!$B$9:$C$27,2,FALSE))</f>
        <v>#REF!</v>
      </c>
      <c r="Z68" s="110" t="e">
        <f>IF(男子名簿!#REF!="","",男子名簿!#REF!)</f>
        <v>#REF!</v>
      </c>
      <c r="AA68" s="110">
        <v>0</v>
      </c>
      <c r="AB68" s="110">
        <v>2</v>
      </c>
      <c r="AC68" s="110" t="e">
        <f>IF(男子名簿!#REF!="","",21)</f>
        <v>#REF!</v>
      </c>
      <c r="AD68" s="110" t="e">
        <f>IF(男子名簿!#REF!="","",男子名簿!#REF!)</f>
        <v>#REF!</v>
      </c>
      <c r="AE68" s="110">
        <v>0</v>
      </c>
      <c r="AF68" s="110">
        <v>2</v>
      </c>
      <c r="AG68" s="110" t="e">
        <f>IF(男子名簿!#REF!="","",22)</f>
        <v>#REF!</v>
      </c>
      <c r="AH68" s="110" t="e">
        <f>IF(男子名簿!#REF!="","",男子名簿!#REF!)</f>
        <v>#REF!</v>
      </c>
      <c r="AI68" s="110">
        <v>0</v>
      </c>
      <c r="AJ68" s="110">
        <v>2</v>
      </c>
    </row>
    <row r="69" spans="1:36">
      <c r="A69" s="94"/>
      <c r="B69" s="110" t="str">
        <f>IF(男子名簿!B69="","",男子名簿!B69)</f>
        <v/>
      </c>
      <c r="C69" s="94"/>
      <c r="D69" s="94" t="e">
        <f>IF(男子名簿!#REF!="","",男子名簿!#REF!)</f>
        <v>#REF!</v>
      </c>
      <c r="E69" s="110" t="str">
        <f>IF(男子名簿!C69="","",男子名簿!C69)</f>
        <v/>
      </c>
      <c r="F69" s="110" t="str">
        <f>IF(男子名簿!D69="","",男子名簿!D69)</f>
        <v/>
      </c>
      <c r="G69" s="110" t="str">
        <f>IF(男子名簿!E69="","",男子名簿!E69)</f>
        <v/>
      </c>
      <c r="H69" s="110" t="e">
        <f>IF(男子名簿!#REF!="","",男子名簿!#REF!)</f>
        <v>#REF!</v>
      </c>
      <c r="I69" s="110" t="str">
        <f>IF(男子名簿!F69="","",男子名簿!F69)</f>
        <v/>
      </c>
      <c r="J69" s="110" t="str">
        <f>IF(男子名簿!G69="","",男子名簿!G69)</f>
        <v/>
      </c>
      <c r="K69" s="110">
        <f>IF(男子名簿!H69="","",男子名簿!H69)</f>
        <v>1</v>
      </c>
      <c r="L69" s="110" t="str">
        <f>IF(男子名簿!I69="","",男子名簿!I69)</f>
        <v/>
      </c>
      <c r="M69" s="150" t="str">
        <f>IF(男子名簿!J69="","",男子名簿!J69)</f>
        <v/>
      </c>
      <c r="N69" s="150" t="str">
        <f>IF(男子名簿!K69="","",男子名簿!K69)</f>
        <v/>
      </c>
      <c r="O69" s="110" t="str">
        <f>IF(男子名簿!L69="","",男子名簿!L69)</f>
        <v>島根</v>
      </c>
      <c r="P69" s="110"/>
      <c r="Q69" s="110" t="str">
        <f>IF(男子名簿!N69="","",VLOOKUP(男子名簿!N69,管理者シート!$B$9:$C$44,2,FALSE))</f>
        <v/>
      </c>
      <c r="R69" s="110" t="str">
        <f>IF(男子名簿!O69="","",男子名簿!O69)</f>
        <v/>
      </c>
      <c r="S69" s="110">
        <v>0</v>
      </c>
      <c r="T69" s="110">
        <v>2</v>
      </c>
      <c r="U69" s="110" t="e">
        <f>IF(男子名簿!#REF!="","",VLOOKUP(男子名簿!#REF!,管理者シート!$B$9:$C$44,2,FALSE))</f>
        <v>#REF!</v>
      </c>
      <c r="V69" s="110" t="e">
        <f>IF(男子名簿!#REF!="","",男子名簿!#REF!)</f>
        <v>#REF!</v>
      </c>
      <c r="W69" s="110">
        <v>0</v>
      </c>
      <c r="X69" s="110">
        <v>2</v>
      </c>
      <c r="Y69" s="110" t="e">
        <f>IF(男子名簿!#REF!="","",VLOOKUP(男子名簿!#REF!,管理者シート!$B$9:$C$27,2,FALSE))</f>
        <v>#REF!</v>
      </c>
      <c r="Z69" s="110" t="e">
        <f>IF(男子名簿!#REF!="","",男子名簿!#REF!)</f>
        <v>#REF!</v>
      </c>
      <c r="AA69" s="110">
        <v>0</v>
      </c>
      <c r="AB69" s="110">
        <v>2</v>
      </c>
      <c r="AC69" s="110" t="e">
        <f>IF(男子名簿!#REF!="","",21)</f>
        <v>#REF!</v>
      </c>
      <c r="AD69" s="110" t="e">
        <f>IF(男子名簿!#REF!="","",男子名簿!#REF!)</f>
        <v>#REF!</v>
      </c>
      <c r="AE69" s="110">
        <v>0</v>
      </c>
      <c r="AF69" s="110">
        <v>2</v>
      </c>
      <c r="AG69" s="110" t="e">
        <f>IF(男子名簿!#REF!="","",22)</f>
        <v>#REF!</v>
      </c>
      <c r="AH69" s="110" t="e">
        <f>IF(男子名簿!#REF!="","",男子名簿!#REF!)</f>
        <v>#REF!</v>
      </c>
      <c r="AI69" s="110">
        <v>0</v>
      </c>
      <c r="AJ69" s="110">
        <v>2</v>
      </c>
    </row>
    <row r="70" spans="1:36">
      <c r="A70" s="94"/>
      <c r="B70" s="110" t="str">
        <f>IF(男子名簿!B70="","",男子名簿!B70)</f>
        <v/>
      </c>
      <c r="C70" s="94"/>
      <c r="D70" s="94" t="e">
        <f>IF(男子名簿!#REF!="","",男子名簿!#REF!)</f>
        <v>#REF!</v>
      </c>
      <c r="E70" s="110" t="str">
        <f>IF(男子名簿!C70="","",男子名簿!C70)</f>
        <v/>
      </c>
      <c r="F70" s="110" t="str">
        <f>IF(男子名簿!D70="","",男子名簿!D70)</f>
        <v/>
      </c>
      <c r="G70" s="110" t="str">
        <f>IF(男子名簿!E70="","",男子名簿!E70)</f>
        <v/>
      </c>
      <c r="H70" s="110" t="e">
        <f>IF(男子名簿!#REF!="","",男子名簿!#REF!)</f>
        <v>#REF!</v>
      </c>
      <c r="I70" s="110" t="str">
        <f>IF(男子名簿!F70="","",男子名簿!F70)</f>
        <v/>
      </c>
      <c r="J70" s="110" t="str">
        <f>IF(男子名簿!G70="","",男子名簿!G70)</f>
        <v/>
      </c>
      <c r="K70" s="110">
        <f>IF(男子名簿!H70="","",男子名簿!H70)</f>
        <v>1</v>
      </c>
      <c r="L70" s="110" t="str">
        <f>IF(男子名簿!I70="","",男子名簿!I70)</f>
        <v/>
      </c>
      <c r="M70" s="150" t="str">
        <f>IF(男子名簿!J70="","",男子名簿!J70)</f>
        <v/>
      </c>
      <c r="N70" s="150" t="str">
        <f>IF(男子名簿!K70="","",男子名簿!K70)</f>
        <v/>
      </c>
      <c r="O70" s="110" t="str">
        <f>IF(男子名簿!L70="","",男子名簿!L70)</f>
        <v>島根</v>
      </c>
      <c r="P70" s="110"/>
      <c r="Q70" s="110" t="str">
        <f>IF(男子名簿!N70="","",VLOOKUP(男子名簿!N70,管理者シート!$B$9:$C$44,2,FALSE))</f>
        <v/>
      </c>
      <c r="R70" s="110" t="str">
        <f>IF(男子名簿!O70="","",男子名簿!O70)</f>
        <v/>
      </c>
      <c r="S70" s="110">
        <v>0</v>
      </c>
      <c r="T70" s="110">
        <v>2</v>
      </c>
      <c r="U70" s="110" t="e">
        <f>IF(男子名簿!#REF!="","",VLOOKUP(男子名簿!#REF!,管理者シート!$B$9:$C$44,2,FALSE))</f>
        <v>#REF!</v>
      </c>
      <c r="V70" s="110" t="e">
        <f>IF(男子名簿!#REF!="","",男子名簿!#REF!)</f>
        <v>#REF!</v>
      </c>
      <c r="W70" s="110">
        <v>0</v>
      </c>
      <c r="X70" s="110">
        <v>2</v>
      </c>
      <c r="Y70" s="110" t="e">
        <f>IF(男子名簿!#REF!="","",VLOOKUP(男子名簿!#REF!,管理者シート!$B$9:$C$27,2,FALSE))</f>
        <v>#REF!</v>
      </c>
      <c r="Z70" s="110" t="e">
        <f>IF(男子名簿!#REF!="","",男子名簿!#REF!)</f>
        <v>#REF!</v>
      </c>
      <c r="AA70" s="110">
        <v>0</v>
      </c>
      <c r="AB70" s="110">
        <v>2</v>
      </c>
      <c r="AC70" s="110" t="e">
        <f>IF(男子名簿!#REF!="","",21)</f>
        <v>#REF!</v>
      </c>
      <c r="AD70" s="110" t="e">
        <f>IF(男子名簿!#REF!="","",男子名簿!#REF!)</f>
        <v>#REF!</v>
      </c>
      <c r="AE70" s="110">
        <v>0</v>
      </c>
      <c r="AF70" s="110">
        <v>2</v>
      </c>
      <c r="AG70" s="110" t="e">
        <f>IF(男子名簿!#REF!="","",22)</f>
        <v>#REF!</v>
      </c>
      <c r="AH70" s="110" t="e">
        <f>IF(男子名簿!#REF!="","",男子名簿!#REF!)</f>
        <v>#REF!</v>
      </c>
      <c r="AI70" s="110">
        <v>0</v>
      </c>
      <c r="AJ70" s="110">
        <v>2</v>
      </c>
    </row>
    <row r="71" spans="1:36">
      <c r="A71" s="94"/>
      <c r="B71" s="110" t="str">
        <f>IF(男子名簿!B71="","",男子名簿!B71)</f>
        <v/>
      </c>
      <c r="C71" s="94"/>
      <c r="D71" s="94" t="e">
        <f>IF(男子名簿!#REF!="","",男子名簿!#REF!)</f>
        <v>#REF!</v>
      </c>
      <c r="E71" s="110" t="str">
        <f>IF(男子名簿!C71="","",男子名簿!C71)</f>
        <v/>
      </c>
      <c r="F71" s="110" t="str">
        <f>IF(男子名簿!D71="","",男子名簿!D71)</f>
        <v/>
      </c>
      <c r="G71" s="110" t="str">
        <f>IF(男子名簿!E71="","",男子名簿!E71)</f>
        <v/>
      </c>
      <c r="H71" s="110" t="e">
        <f>IF(男子名簿!#REF!="","",男子名簿!#REF!)</f>
        <v>#REF!</v>
      </c>
      <c r="I71" s="110" t="str">
        <f>IF(男子名簿!F71="","",男子名簿!F71)</f>
        <v/>
      </c>
      <c r="J71" s="110" t="str">
        <f>IF(男子名簿!G71="","",男子名簿!G71)</f>
        <v/>
      </c>
      <c r="K71" s="110">
        <f>IF(男子名簿!H71="","",男子名簿!H71)</f>
        <v>1</v>
      </c>
      <c r="L71" s="110" t="str">
        <f>IF(男子名簿!I71="","",男子名簿!I71)</f>
        <v/>
      </c>
      <c r="M71" s="150" t="str">
        <f>IF(男子名簿!J71="","",男子名簿!J71)</f>
        <v/>
      </c>
      <c r="N71" s="150" t="str">
        <f>IF(男子名簿!K71="","",男子名簿!K71)</f>
        <v/>
      </c>
      <c r="O71" s="110" t="str">
        <f>IF(男子名簿!L71="","",男子名簿!L71)</f>
        <v>島根</v>
      </c>
      <c r="P71" s="110"/>
      <c r="Q71" s="110" t="str">
        <f>IF(男子名簿!N71="","",VLOOKUP(男子名簿!N71,管理者シート!$B$9:$C$44,2,FALSE))</f>
        <v/>
      </c>
      <c r="R71" s="110" t="str">
        <f>IF(男子名簿!O71="","",男子名簿!O71)</f>
        <v/>
      </c>
      <c r="S71" s="110">
        <v>0</v>
      </c>
      <c r="T71" s="110">
        <v>2</v>
      </c>
      <c r="U71" s="110" t="e">
        <f>IF(男子名簿!#REF!="","",VLOOKUP(男子名簿!#REF!,管理者シート!$B$9:$C$44,2,FALSE))</f>
        <v>#REF!</v>
      </c>
      <c r="V71" s="110" t="e">
        <f>IF(男子名簿!#REF!="","",男子名簿!#REF!)</f>
        <v>#REF!</v>
      </c>
      <c r="W71" s="110">
        <v>0</v>
      </c>
      <c r="X71" s="110">
        <v>2</v>
      </c>
      <c r="Y71" s="110" t="e">
        <f>IF(男子名簿!#REF!="","",VLOOKUP(男子名簿!#REF!,管理者シート!$B$9:$C$27,2,FALSE))</f>
        <v>#REF!</v>
      </c>
      <c r="Z71" s="110" t="e">
        <f>IF(男子名簿!#REF!="","",男子名簿!#REF!)</f>
        <v>#REF!</v>
      </c>
      <c r="AA71" s="110">
        <v>0</v>
      </c>
      <c r="AB71" s="110">
        <v>2</v>
      </c>
      <c r="AC71" s="110" t="e">
        <f>IF(男子名簿!#REF!="","",21)</f>
        <v>#REF!</v>
      </c>
      <c r="AD71" s="110" t="e">
        <f>IF(男子名簿!#REF!="","",男子名簿!#REF!)</f>
        <v>#REF!</v>
      </c>
      <c r="AE71" s="110">
        <v>0</v>
      </c>
      <c r="AF71" s="110">
        <v>2</v>
      </c>
      <c r="AG71" s="110" t="e">
        <f>IF(男子名簿!#REF!="","",22)</f>
        <v>#REF!</v>
      </c>
      <c r="AH71" s="110" t="e">
        <f>IF(男子名簿!#REF!="","",男子名簿!#REF!)</f>
        <v>#REF!</v>
      </c>
      <c r="AI71" s="110">
        <v>0</v>
      </c>
      <c r="AJ71" s="110">
        <v>2</v>
      </c>
    </row>
    <row r="72" spans="1:36">
      <c r="A72" s="94"/>
      <c r="B72" s="110" t="str">
        <f>IF(男子名簿!B72="","",男子名簿!B72)</f>
        <v/>
      </c>
      <c r="C72" s="94"/>
      <c r="D72" s="94" t="e">
        <f>IF(男子名簿!#REF!="","",男子名簿!#REF!)</f>
        <v>#REF!</v>
      </c>
      <c r="E72" s="110" t="str">
        <f>IF(男子名簿!C72="","",男子名簿!C72)</f>
        <v/>
      </c>
      <c r="F72" s="110" t="str">
        <f>IF(男子名簿!D72="","",男子名簿!D72)</f>
        <v/>
      </c>
      <c r="G72" s="110" t="str">
        <f>IF(男子名簿!E72="","",男子名簿!E72)</f>
        <v/>
      </c>
      <c r="H72" s="110" t="e">
        <f>IF(男子名簿!#REF!="","",男子名簿!#REF!)</f>
        <v>#REF!</v>
      </c>
      <c r="I72" s="110" t="str">
        <f>IF(男子名簿!F72="","",男子名簿!F72)</f>
        <v/>
      </c>
      <c r="J72" s="110" t="str">
        <f>IF(男子名簿!G72="","",男子名簿!G72)</f>
        <v/>
      </c>
      <c r="K72" s="110">
        <f>IF(男子名簿!H72="","",男子名簿!H72)</f>
        <v>1</v>
      </c>
      <c r="L72" s="110" t="str">
        <f>IF(男子名簿!I72="","",男子名簿!I72)</f>
        <v/>
      </c>
      <c r="M72" s="150" t="str">
        <f>IF(男子名簿!J72="","",男子名簿!J72)</f>
        <v/>
      </c>
      <c r="N72" s="150" t="str">
        <f>IF(男子名簿!K72="","",男子名簿!K72)</f>
        <v/>
      </c>
      <c r="O72" s="110" t="str">
        <f>IF(男子名簿!L72="","",男子名簿!L72)</f>
        <v>島根</v>
      </c>
      <c r="P72" s="110"/>
      <c r="Q72" s="110" t="str">
        <f>IF(男子名簿!N72="","",VLOOKUP(男子名簿!N72,管理者シート!$B$9:$C$44,2,FALSE))</f>
        <v/>
      </c>
      <c r="R72" s="110" t="str">
        <f>IF(男子名簿!O72="","",男子名簿!O72)</f>
        <v/>
      </c>
      <c r="S72" s="110">
        <v>0</v>
      </c>
      <c r="T72" s="110">
        <v>2</v>
      </c>
      <c r="U72" s="110" t="e">
        <f>IF(男子名簿!#REF!="","",VLOOKUP(男子名簿!#REF!,管理者シート!$B$9:$C$44,2,FALSE))</f>
        <v>#REF!</v>
      </c>
      <c r="V72" s="110" t="e">
        <f>IF(男子名簿!#REF!="","",男子名簿!#REF!)</f>
        <v>#REF!</v>
      </c>
      <c r="W72" s="110">
        <v>0</v>
      </c>
      <c r="X72" s="110">
        <v>2</v>
      </c>
      <c r="Y72" s="110" t="e">
        <f>IF(男子名簿!#REF!="","",VLOOKUP(男子名簿!#REF!,管理者シート!$B$9:$C$27,2,FALSE))</f>
        <v>#REF!</v>
      </c>
      <c r="Z72" s="110" t="e">
        <f>IF(男子名簿!#REF!="","",男子名簿!#REF!)</f>
        <v>#REF!</v>
      </c>
      <c r="AA72" s="110">
        <v>0</v>
      </c>
      <c r="AB72" s="110">
        <v>2</v>
      </c>
      <c r="AC72" s="110" t="e">
        <f>IF(男子名簿!#REF!="","",21)</f>
        <v>#REF!</v>
      </c>
      <c r="AD72" s="110" t="e">
        <f>IF(男子名簿!#REF!="","",男子名簿!#REF!)</f>
        <v>#REF!</v>
      </c>
      <c r="AE72" s="110">
        <v>0</v>
      </c>
      <c r="AF72" s="110">
        <v>2</v>
      </c>
      <c r="AG72" s="110" t="e">
        <f>IF(男子名簿!#REF!="","",22)</f>
        <v>#REF!</v>
      </c>
      <c r="AH72" s="110" t="e">
        <f>IF(男子名簿!#REF!="","",男子名簿!#REF!)</f>
        <v>#REF!</v>
      </c>
      <c r="AI72" s="110">
        <v>0</v>
      </c>
      <c r="AJ72" s="110">
        <v>2</v>
      </c>
    </row>
    <row r="73" spans="1:36">
      <c r="A73" s="94"/>
      <c r="B73" s="110" t="str">
        <f>IF(男子名簿!B73="","",男子名簿!B73)</f>
        <v/>
      </c>
      <c r="C73" s="94"/>
      <c r="D73" s="94" t="e">
        <f>IF(男子名簿!#REF!="","",男子名簿!#REF!)</f>
        <v>#REF!</v>
      </c>
      <c r="E73" s="110" t="str">
        <f>IF(男子名簿!C73="","",男子名簿!C73)</f>
        <v/>
      </c>
      <c r="F73" s="110" t="str">
        <f>IF(男子名簿!D73="","",男子名簿!D73)</f>
        <v/>
      </c>
      <c r="G73" s="110" t="str">
        <f>IF(男子名簿!E73="","",男子名簿!E73)</f>
        <v/>
      </c>
      <c r="H73" s="110" t="e">
        <f>IF(男子名簿!#REF!="","",男子名簿!#REF!)</f>
        <v>#REF!</v>
      </c>
      <c r="I73" s="110" t="str">
        <f>IF(男子名簿!F73="","",男子名簿!F73)</f>
        <v/>
      </c>
      <c r="J73" s="110" t="str">
        <f>IF(男子名簿!G73="","",男子名簿!G73)</f>
        <v/>
      </c>
      <c r="K73" s="110">
        <f>IF(男子名簿!H73="","",男子名簿!H73)</f>
        <v>1</v>
      </c>
      <c r="L73" s="110" t="str">
        <f>IF(男子名簿!I73="","",男子名簿!I73)</f>
        <v/>
      </c>
      <c r="M73" s="150" t="str">
        <f>IF(男子名簿!J73="","",男子名簿!J73)</f>
        <v/>
      </c>
      <c r="N73" s="150" t="str">
        <f>IF(男子名簿!K73="","",男子名簿!K73)</f>
        <v/>
      </c>
      <c r="O73" s="110" t="str">
        <f>IF(男子名簿!L73="","",男子名簿!L73)</f>
        <v>島根</v>
      </c>
      <c r="P73" s="110"/>
      <c r="Q73" s="110" t="str">
        <f>IF(男子名簿!N73="","",VLOOKUP(男子名簿!N73,管理者シート!$B$9:$C$44,2,FALSE))</f>
        <v/>
      </c>
      <c r="R73" s="110" t="str">
        <f>IF(男子名簿!O73="","",男子名簿!O73)</f>
        <v/>
      </c>
      <c r="S73" s="110">
        <v>0</v>
      </c>
      <c r="T73" s="110">
        <v>2</v>
      </c>
      <c r="U73" s="110" t="e">
        <f>IF(男子名簿!#REF!="","",VLOOKUP(男子名簿!#REF!,管理者シート!$B$9:$C$44,2,FALSE))</f>
        <v>#REF!</v>
      </c>
      <c r="V73" s="110" t="e">
        <f>IF(男子名簿!#REF!="","",男子名簿!#REF!)</f>
        <v>#REF!</v>
      </c>
      <c r="W73" s="110">
        <v>0</v>
      </c>
      <c r="X73" s="110">
        <v>2</v>
      </c>
      <c r="Y73" s="110" t="e">
        <f>IF(男子名簿!#REF!="","",VLOOKUP(男子名簿!#REF!,管理者シート!$B$9:$C$27,2,FALSE))</f>
        <v>#REF!</v>
      </c>
      <c r="Z73" s="110" t="e">
        <f>IF(男子名簿!#REF!="","",男子名簿!#REF!)</f>
        <v>#REF!</v>
      </c>
      <c r="AA73" s="110">
        <v>0</v>
      </c>
      <c r="AB73" s="110">
        <v>2</v>
      </c>
      <c r="AC73" s="110" t="e">
        <f>IF(男子名簿!#REF!="","",21)</f>
        <v>#REF!</v>
      </c>
      <c r="AD73" s="110" t="e">
        <f>IF(男子名簿!#REF!="","",男子名簿!#REF!)</f>
        <v>#REF!</v>
      </c>
      <c r="AE73" s="110">
        <v>0</v>
      </c>
      <c r="AF73" s="110">
        <v>2</v>
      </c>
      <c r="AG73" s="110" t="e">
        <f>IF(男子名簿!#REF!="","",22)</f>
        <v>#REF!</v>
      </c>
      <c r="AH73" s="110" t="e">
        <f>IF(男子名簿!#REF!="","",男子名簿!#REF!)</f>
        <v>#REF!</v>
      </c>
      <c r="AI73" s="110">
        <v>0</v>
      </c>
      <c r="AJ73" s="110">
        <v>2</v>
      </c>
    </row>
    <row r="74" spans="1:36">
      <c r="A74" s="94"/>
      <c r="B74" s="110" t="str">
        <f>IF(男子名簿!B74="","",男子名簿!B74)</f>
        <v/>
      </c>
      <c r="C74" s="94"/>
      <c r="D74" s="94" t="e">
        <f>IF(男子名簿!#REF!="","",男子名簿!#REF!)</f>
        <v>#REF!</v>
      </c>
      <c r="E74" s="110" t="str">
        <f>IF(男子名簿!C74="","",男子名簿!C74)</f>
        <v/>
      </c>
      <c r="F74" s="110" t="str">
        <f>IF(男子名簿!D74="","",男子名簿!D74)</f>
        <v/>
      </c>
      <c r="G74" s="110" t="str">
        <f>IF(男子名簿!E74="","",男子名簿!E74)</f>
        <v/>
      </c>
      <c r="H74" s="110" t="e">
        <f>IF(男子名簿!#REF!="","",男子名簿!#REF!)</f>
        <v>#REF!</v>
      </c>
      <c r="I74" s="110" t="str">
        <f>IF(男子名簿!F74="","",男子名簿!F74)</f>
        <v/>
      </c>
      <c r="J74" s="110" t="str">
        <f>IF(男子名簿!G74="","",男子名簿!G74)</f>
        <v/>
      </c>
      <c r="K74" s="110">
        <f>IF(男子名簿!H74="","",男子名簿!H74)</f>
        <v>1</v>
      </c>
      <c r="L74" s="110" t="str">
        <f>IF(男子名簿!I74="","",男子名簿!I74)</f>
        <v/>
      </c>
      <c r="M74" s="150" t="str">
        <f>IF(男子名簿!J74="","",男子名簿!J74)</f>
        <v/>
      </c>
      <c r="N74" s="150" t="str">
        <f>IF(男子名簿!K74="","",男子名簿!K74)</f>
        <v/>
      </c>
      <c r="O74" s="110" t="str">
        <f>IF(男子名簿!L74="","",男子名簿!L74)</f>
        <v>島根</v>
      </c>
      <c r="P74" s="110"/>
      <c r="Q74" s="110" t="str">
        <f>IF(男子名簿!N74="","",VLOOKUP(男子名簿!N74,管理者シート!$B$9:$C$44,2,FALSE))</f>
        <v/>
      </c>
      <c r="R74" s="110" t="str">
        <f>IF(男子名簿!O74="","",男子名簿!O74)</f>
        <v/>
      </c>
      <c r="S74" s="110">
        <v>0</v>
      </c>
      <c r="T74" s="110">
        <v>2</v>
      </c>
      <c r="U74" s="110" t="e">
        <f>IF(男子名簿!#REF!="","",VLOOKUP(男子名簿!#REF!,管理者シート!$B$9:$C$44,2,FALSE))</f>
        <v>#REF!</v>
      </c>
      <c r="V74" s="110" t="e">
        <f>IF(男子名簿!#REF!="","",男子名簿!#REF!)</f>
        <v>#REF!</v>
      </c>
      <c r="W74" s="110">
        <v>0</v>
      </c>
      <c r="X74" s="110">
        <v>2</v>
      </c>
      <c r="Y74" s="110" t="e">
        <f>IF(男子名簿!#REF!="","",VLOOKUP(男子名簿!#REF!,管理者シート!$B$9:$C$27,2,FALSE))</f>
        <v>#REF!</v>
      </c>
      <c r="Z74" s="110" t="e">
        <f>IF(男子名簿!#REF!="","",男子名簿!#REF!)</f>
        <v>#REF!</v>
      </c>
      <c r="AA74" s="110">
        <v>0</v>
      </c>
      <c r="AB74" s="110">
        <v>2</v>
      </c>
      <c r="AC74" s="110" t="e">
        <f>IF(男子名簿!#REF!="","",21)</f>
        <v>#REF!</v>
      </c>
      <c r="AD74" s="110" t="e">
        <f>IF(男子名簿!#REF!="","",男子名簿!#REF!)</f>
        <v>#REF!</v>
      </c>
      <c r="AE74" s="110">
        <v>0</v>
      </c>
      <c r="AF74" s="110">
        <v>2</v>
      </c>
      <c r="AG74" s="110" t="e">
        <f>IF(男子名簿!#REF!="","",22)</f>
        <v>#REF!</v>
      </c>
      <c r="AH74" s="110" t="e">
        <f>IF(男子名簿!#REF!="","",男子名簿!#REF!)</f>
        <v>#REF!</v>
      </c>
      <c r="AI74" s="110">
        <v>0</v>
      </c>
      <c r="AJ74" s="110">
        <v>2</v>
      </c>
    </row>
    <row r="75" spans="1:36">
      <c r="A75" s="94"/>
      <c r="B75" s="110" t="str">
        <f>IF(男子名簿!B75="","",男子名簿!B75)</f>
        <v/>
      </c>
      <c r="C75" s="94"/>
      <c r="D75" s="94" t="e">
        <f>IF(男子名簿!#REF!="","",男子名簿!#REF!)</f>
        <v>#REF!</v>
      </c>
      <c r="E75" s="110" t="str">
        <f>IF(男子名簿!C75="","",男子名簿!C75)</f>
        <v/>
      </c>
      <c r="F75" s="110" t="str">
        <f>IF(男子名簿!D75="","",男子名簿!D75)</f>
        <v/>
      </c>
      <c r="G75" s="110" t="str">
        <f>IF(男子名簿!E75="","",男子名簿!E75)</f>
        <v/>
      </c>
      <c r="H75" s="110" t="e">
        <f>IF(男子名簿!#REF!="","",男子名簿!#REF!)</f>
        <v>#REF!</v>
      </c>
      <c r="I75" s="110" t="str">
        <f>IF(男子名簿!F75="","",男子名簿!F75)</f>
        <v/>
      </c>
      <c r="J75" s="110" t="str">
        <f>IF(男子名簿!G75="","",男子名簿!G75)</f>
        <v/>
      </c>
      <c r="K75" s="110">
        <f>IF(男子名簿!H75="","",男子名簿!H75)</f>
        <v>1</v>
      </c>
      <c r="L75" s="110" t="str">
        <f>IF(男子名簿!I75="","",男子名簿!I75)</f>
        <v/>
      </c>
      <c r="M75" s="150" t="str">
        <f>IF(男子名簿!J75="","",男子名簿!J75)</f>
        <v/>
      </c>
      <c r="N75" s="150" t="str">
        <f>IF(男子名簿!K75="","",男子名簿!K75)</f>
        <v/>
      </c>
      <c r="O75" s="110" t="str">
        <f>IF(男子名簿!L75="","",男子名簿!L75)</f>
        <v>島根</v>
      </c>
      <c r="P75" s="110"/>
      <c r="Q75" s="110" t="str">
        <f>IF(男子名簿!N75="","",VLOOKUP(男子名簿!N75,管理者シート!$B$9:$C$44,2,FALSE))</f>
        <v/>
      </c>
      <c r="R75" s="110" t="str">
        <f>IF(男子名簿!O75="","",男子名簿!O75)</f>
        <v/>
      </c>
      <c r="S75" s="110">
        <v>0</v>
      </c>
      <c r="T75" s="110">
        <v>2</v>
      </c>
      <c r="U75" s="110" t="e">
        <f>IF(男子名簿!#REF!="","",VLOOKUP(男子名簿!#REF!,管理者シート!$B$9:$C$44,2,FALSE))</f>
        <v>#REF!</v>
      </c>
      <c r="V75" s="110" t="e">
        <f>IF(男子名簿!#REF!="","",男子名簿!#REF!)</f>
        <v>#REF!</v>
      </c>
      <c r="W75" s="110">
        <v>0</v>
      </c>
      <c r="X75" s="110">
        <v>2</v>
      </c>
      <c r="Y75" s="110" t="e">
        <f>IF(男子名簿!#REF!="","",VLOOKUP(男子名簿!#REF!,管理者シート!$B$9:$C$27,2,FALSE))</f>
        <v>#REF!</v>
      </c>
      <c r="Z75" s="110" t="e">
        <f>IF(男子名簿!#REF!="","",男子名簿!#REF!)</f>
        <v>#REF!</v>
      </c>
      <c r="AA75" s="110">
        <v>0</v>
      </c>
      <c r="AB75" s="110">
        <v>2</v>
      </c>
      <c r="AC75" s="110" t="e">
        <f>IF(男子名簿!#REF!="","",21)</f>
        <v>#REF!</v>
      </c>
      <c r="AD75" s="110" t="e">
        <f>IF(男子名簿!#REF!="","",男子名簿!#REF!)</f>
        <v>#REF!</v>
      </c>
      <c r="AE75" s="110">
        <v>0</v>
      </c>
      <c r="AF75" s="110">
        <v>2</v>
      </c>
      <c r="AG75" s="110" t="e">
        <f>IF(男子名簿!#REF!="","",22)</f>
        <v>#REF!</v>
      </c>
      <c r="AH75" s="110" t="e">
        <f>IF(男子名簿!#REF!="","",男子名簿!#REF!)</f>
        <v>#REF!</v>
      </c>
      <c r="AI75" s="110">
        <v>0</v>
      </c>
      <c r="AJ75" s="110">
        <v>2</v>
      </c>
    </row>
    <row r="76" spans="1:36">
      <c r="A76" s="94"/>
      <c r="B76" s="110" t="str">
        <f>IF(男子名簿!B76="","",男子名簿!B76)</f>
        <v/>
      </c>
      <c r="C76" s="94"/>
      <c r="D76" s="94" t="e">
        <f>IF(男子名簿!#REF!="","",男子名簿!#REF!)</f>
        <v>#REF!</v>
      </c>
      <c r="E76" s="110" t="str">
        <f>IF(男子名簿!C76="","",男子名簿!C76)</f>
        <v/>
      </c>
      <c r="F76" s="110" t="str">
        <f>IF(男子名簿!D76="","",男子名簿!D76)</f>
        <v/>
      </c>
      <c r="G76" s="110" t="str">
        <f>IF(男子名簿!E76="","",男子名簿!E76)</f>
        <v/>
      </c>
      <c r="H76" s="110" t="e">
        <f>IF(男子名簿!#REF!="","",男子名簿!#REF!)</f>
        <v>#REF!</v>
      </c>
      <c r="I76" s="110" t="str">
        <f>IF(男子名簿!F76="","",男子名簿!F76)</f>
        <v/>
      </c>
      <c r="J76" s="110" t="str">
        <f>IF(男子名簿!G76="","",男子名簿!G76)</f>
        <v/>
      </c>
      <c r="K76" s="110">
        <f>IF(男子名簿!H76="","",男子名簿!H76)</f>
        <v>1</v>
      </c>
      <c r="L76" s="110" t="str">
        <f>IF(男子名簿!I76="","",男子名簿!I76)</f>
        <v/>
      </c>
      <c r="M76" s="150" t="str">
        <f>IF(男子名簿!J76="","",男子名簿!J76)</f>
        <v/>
      </c>
      <c r="N76" s="150" t="str">
        <f>IF(男子名簿!K76="","",男子名簿!K76)</f>
        <v/>
      </c>
      <c r="O76" s="110" t="str">
        <f>IF(男子名簿!L76="","",男子名簿!L76)</f>
        <v>島根</v>
      </c>
      <c r="P76" s="110"/>
      <c r="Q76" s="110" t="str">
        <f>IF(男子名簿!N76="","",VLOOKUP(男子名簿!N76,管理者シート!$B$9:$C$44,2,FALSE))</f>
        <v/>
      </c>
      <c r="R76" s="110" t="str">
        <f>IF(男子名簿!O76="","",男子名簿!O76)</f>
        <v/>
      </c>
      <c r="S76" s="110">
        <v>0</v>
      </c>
      <c r="T76" s="110">
        <v>2</v>
      </c>
      <c r="U76" s="110" t="e">
        <f>IF(男子名簿!#REF!="","",VLOOKUP(男子名簿!#REF!,管理者シート!$B$9:$C$44,2,FALSE))</f>
        <v>#REF!</v>
      </c>
      <c r="V76" s="110" t="e">
        <f>IF(男子名簿!#REF!="","",男子名簿!#REF!)</f>
        <v>#REF!</v>
      </c>
      <c r="W76" s="110">
        <v>0</v>
      </c>
      <c r="X76" s="110">
        <v>2</v>
      </c>
      <c r="Y76" s="110" t="e">
        <f>IF(男子名簿!#REF!="","",VLOOKUP(男子名簿!#REF!,管理者シート!$B$9:$C$27,2,FALSE))</f>
        <v>#REF!</v>
      </c>
      <c r="Z76" s="110" t="e">
        <f>IF(男子名簿!#REF!="","",男子名簿!#REF!)</f>
        <v>#REF!</v>
      </c>
      <c r="AA76" s="110">
        <v>0</v>
      </c>
      <c r="AB76" s="110">
        <v>2</v>
      </c>
      <c r="AC76" s="110" t="e">
        <f>IF(男子名簿!#REF!="","",21)</f>
        <v>#REF!</v>
      </c>
      <c r="AD76" s="110" t="e">
        <f>IF(男子名簿!#REF!="","",男子名簿!#REF!)</f>
        <v>#REF!</v>
      </c>
      <c r="AE76" s="110">
        <v>0</v>
      </c>
      <c r="AF76" s="110">
        <v>2</v>
      </c>
      <c r="AG76" s="110" t="e">
        <f>IF(男子名簿!#REF!="","",22)</f>
        <v>#REF!</v>
      </c>
      <c r="AH76" s="110" t="e">
        <f>IF(男子名簿!#REF!="","",男子名簿!#REF!)</f>
        <v>#REF!</v>
      </c>
      <c r="AI76" s="110">
        <v>0</v>
      </c>
      <c r="AJ76" s="110">
        <v>2</v>
      </c>
    </row>
    <row r="77" spans="1:36">
      <c r="A77" s="94"/>
      <c r="B77" s="110"/>
      <c r="C77" s="94"/>
      <c r="D77" s="94"/>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row>
    <row r="78" spans="1:36">
      <c r="A78" s="94"/>
      <c r="B78" s="110"/>
      <c r="C78" s="94"/>
      <c r="D78" s="94"/>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row>
    <row r="79" spans="1:36">
      <c r="A79" s="94"/>
      <c r="B79" s="110"/>
      <c r="C79" s="94"/>
      <c r="D79" s="94"/>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row>
    <row r="80" spans="1:36">
      <c r="A80" s="94"/>
      <c r="B80" s="94"/>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0" tint="-0.249977111117893"/>
  </sheetPr>
  <dimension ref="A1:AJ77"/>
  <sheetViews>
    <sheetView topLeftCell="E1" workbookViewId="0">
      <selection activeCell="AG11" sqref="AG11"/>
    </sheetView>
  </sheetViews>
  <sheetFormatPr baseColWidth="10" defaultColWidth="8.83203125" defaultRowHeight="14"/>
  <cols>
    <col min="1" max="1" width="8.6640625" customWidth="1"/>
    <col min="2" max="4" width="9" customWidth="1"/>
    <col min="13" max="14" width="8.6640625" customWidth="1"/>
    <col min="16" max="16" width="0" hidden="1" customWidth="1"/>
    <col min="19" max="20" width="0" hidden="1" customWidth="1"/>
    <col min="23" max="24" width="0" hidden="1" customWidth="1"/>
    <col min="25" max="28" width="9" hidden="1" customWidth="1"/>
    <col min="29" max="30" width="9" customWidth="1"/>
    <col min="31" max="32" width="9" hidden="1" customWidth="1"/>
    <col min="33" max="34" width="9" customWidth="1"/>
    <col min="35" max="36" width="9" hidden="1" customWidth="1"/>
  </cols>
  <sheetData>
    <row r="1" spans="1:36" s="4" customFormat="1" ht="26">
      <c r="A1" s="92" t="s">
        <v>55</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row>
    <row r="2" spans="1:36">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row>
    <row r="3" spans="1:36">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row>
    <row r="4" spans="1:36">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row>
    <row r="5" spans="1:36">
      <c r="A5" s="94" t="s">
        <v>117</v>
      </c>
      <c r="B5" s="110"/>
      <c r="C5" s="94"/>
      <c r="D5" s="94"/>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row>
    <row r="6" spans="1:36">
      <c r="A6" s="94" t="s">
        <v>0</v>
      </c>
      <c r="B6" s="110" t="s">
        <v>1</v>
      </c>
      <c r="C6" s="94" t="s">
        <v>2</v>
      </c>
      <c r="D6" s="94" t="s">
        <v>3</v>
      </c>
      <c r="E6" s="110" t="s">
        <v>4</v>
      </c>
      <c r="F6" s="110" t="s">
        <v>5</v>
      </c>
      <c r="G6" s="110" t="s">
        <v>6</v>
      </c>
      <c r="H6" s="110" t="s">
        <v>7</v>
      </c>
      <c r="I6" s="110" t="s">
        <v>134</v>
      </c>
      <c r="J6" s="110" t="s">
        <v>135</v>
      </c>
      <c r="K6" s="110" t="s">
        <v>8</v>
      </c>
      <c r="L6" s="110" t="s">
        <v>9</v>
      </c>
      <c r="M6" s="110" t="s">
        <v>10</v>
      </c>
      <c r="N6" s="110" t="s">
        <v>11</v>
      </c>
      <c r="O6" s="110" t="s">
        <v>12</v>
      </c>
      <c r="P6" s="110" t="s">
        <v>13</v>
      </c>
      <c r="Q6" s="110" t="s">
        <v>14</v>
      </c>
      <c r="R6" s="110" t="s">
        <v>15</v>
      </c>
      <c r="S6" s="110" t="s">
        <v>16</v>
      </c>
      <c r="T6" s="110" t="s">
        <v>17</v>
      </c>
      <c r="U6" s="110" t="s">
        <v>18</v>
      </c>
      <c r="V6" s="110" t="s">
        <v>19</v>
      </c>
      <c r="W6" s="110" t="s">
        <v>20</v>
      </c>
      <c r="X6" s="110" t="s">
        <v>21</v>
      </c>
      <c r="Y6" s="110" t="s">
        <v>22</v>
      </c>
      <c r="Z6" s="110" t="s">
        <v>23</v>
      </c>
      <c r="AA6" s="110" t="s">
        <v>24</v>
      </c>
      <c r="AB6" s="110" t="s">
        <v>25</v>
      </c>
      <c r="AC6" s="110" t="s">
        <v>26</v>
      </c>
      <c r="AD6" s="110" t="s">
        <v>27</v>
      </c>
      <c r="AE6" s="110" t="s">
        <v>28</v>
      </c>
      <c r="AF6" s="110" t="s">
        <v>29</v>
      </c>
      <c r="AG6" s="110" t="s">
        <v>30</v>
      </c>
      <c r="AH6" s="110" t="s">
        <v>31</v>
      </c>
      <c r="AI6" s="110" t="s">
        <v>32</v>
      </c>
      <c r="AJ6" s="110" t="s">
        <v>33</v>
      </c>
    </row>
    <row r="7" spans="1:36">
      <c r="A7" s="94"/>
      <c r="B7" s="110" t="str">
        <f>IF(女子名簿!B7="","",女子名簿!B7)</f>
        <v/>
      </c>
      <c r="C7" s="94"/>
      <c r="D7" s="94" t="e">
        <f>IF(女子名簿!#REF!="","",女子名簿!#REF!)</f>
        <v>#REF!</v>
      </c>
      <c r="E7" s="110" t="str">
        <f>IF(女子名簿!C7="","",女子名簿!C7)</f>
        <v/>
      </c>
      <c r="F7" s="110" t="str">
        <f>IF(女子名簿!D7="","",女子名簿!D7)</f>
        <v/>
      </c>
      <c r="G7" s="110" t="str">
        <f>IF(女子名簿!E7="","",女子名簿!E7)</f>
        <v/>
      </c>
      <c r="H7" s="110" t="e">
        <f>IF(女子名簿!#REF!="","",女子名簿!#REF!)</f>
        <v>#REF!</v>
      </c>
      <c r="I7" s="110" t="str">
        <f>IF(女子名簿!F7="","",女子名簿!F7)</f>
        <v/>
      </c>
      <c r="J7" s="110" t="str">
        <f>IF(女子名簿!G7="","",女子名簿!G7)</f>
        <v/>
      </c>
      <c r="K7" s="110">
        <f>IF(女子名簿!H7="","",女子名簿!H7)</f>
        <v>2</v>
      </c>
      <c r="L7" s="150" t="str">
        <f>IF(女子名簿!I7="","",女子名簿!I7)</f>
        <v/>
      </c>
      <c r="M7" s="150" t="str">
        <f>IF(女子名簿!J7="","",女子名簿!J7)</f>
        <v/>
      </c>
      <c r="N7" s="150" t="str">
        <f>IF(女子名簿!K7="","",女子名簿!K7)</f>
        <v/>
      </c>
      <c r="O7" s="110" t="str">
        <f>IF(女子名簿!L7="","",女子名簿!L7)</f>
        <v>島根</v>
      </c>
      <c r="P7" s="110"/>
      <c r="Q7" s="110" t="str">
        <f>IF(女子名簿!N7="","",VLOOKUP(女子名簿!N7,管理者シート!$G$9:$H$38,2,FALSE))</f>
        <v/>
      </c>
      <c r="R7" s="110" t="str">
        <f>IF(女子名簿!O7="","",女子名簿!O7)</f>
        <v/>
      </c>
      <c r="S7" s="110">
        <v>0</v>
      </c>
      <c r="T7" s="110">
        <v>2</v>
      </c>
      <c r="U7" s="110" t="e">
        <f>IF(女子名簿!#REF!="","",VLOOKUP(女子名簿!#REF!,管理者シート!$G$9:$H$38,2,FALSE))</f>
        <v>#REF!</v>
      </c>
      <c r="V7" s="110" t="e">
        <f>IF(女子名簿!#REF!="","",女子名簿!#REF!)</f>
        <v>#REF!</v>
      </c>
      <c r="W7" s="110">
        <v>0</v>
      </c>
      <c r="X7" s="110">
        <v>2</v>
      </c>
      <c r="Y7" s="110" t="e">
        <f>IF(女子名簿!#REF!="","",VLOOKUP(女子名簿!#REF!,管理者シート!$G$9:$H$23,2,FALSE))</f>
        <v>#REF!</v>
      </c>
      <c r="Z7" s="110" t="e">
        <f>IF(女子名簿!#REF!="","",女子名簿!#REF!)</f>
        <v>#REF!</v>
      </c>
      <c r="AA7" s="110">
        <v>0</v>
      </c>
      <c r="AB7" s="110">
        <v>2</v>
      </c>
      <c r="AC7" s="110" t="e">
        <f>IF(女子名簿!#REF!="","",41)</f>
        <v>#REF!</v>
      </c>
      <c r="AD7" s="110" t="e">
        <f>IF(女子名簿!#REF!="","",女子名簿!#REF!)</f>
        <v>#REF!</v>
      </c>
      <c r="AE7" s="110">
        <v>0</v>
      </c>
      <c r="AF7" s="110">
        <v>2</v>
      </c>
      <c r="AG7" s="110" t="e">
        <f>IF(女子名簿!#REF!="","",42)</f>
        <v>#REF!</v>
      </c>
      <c r="AH7" s="110" t="e">
        <f>IF(女子名簿!#REF!="","",女子名簿!#REF!)</f>
        <v>#REF!</v>
      </c>
      <c r="AI7" s="110">
        <v>0</v>
      </c>
      <c r="AJ7" s="110">
        <v>2</v>
      </c>
    </row>
    <row r="8" spans="1:36">
      <c r="A8" s="94"/>
      <c r="B8" s="110" t="str">
        <f>IF(女子名簿!B8="","",女子名簿!B8)</f>
        <v/>
      </c>
      <c r="C8" s="94"/>
      <c r="D8" s="94" t="e">
        <f>IF(女子名簿!#REF!="","",女子名簿!#REF!)</f>
        <v>#REF!</v>
      </c>
      <c r="E8" s="110" t="str">
        <f>IF(女子名簿!C8="","",女子名簿!C8)</f>
        <v/>
      </c>
      <c r="F8" s="110" t="str">
        <f>IF(女子名簿!D8="","",女子名簿!D8)</f>
        <v/>
      </c>
      <c r="G8" s="110" t="str">
        <f>IF(女子名簿!E8="","",女子名簿!E8)</f>
        <v/>
      </c>
      <c r="H8" s="110" t="e">
        <f>IF(女子名簿!#REF!="","",女子名簿!#REF!)</f>
        <v>#REF!</v>
      </c>
      <c r="I8" s="110" t="str">
        <f>IF(女子名簿!F8="","",女子名簿!F8)</f>
        <v/>
      </c>
      <c r="J8" s="110" t="str">
        <f>IF(女子名簿!G8="","",女子名簿!G8)</f>
        <v/>
      </c>
      <c r="K8" s="110">
        <f>IF(女子名簿!H8="","",女子名簿!H8)</f>
        <v>2</v>
      </c>
      <c r="L8" s="150" t="str">
        <f>IF(女子名簿!I8="","",女子名簿!I8)</f>
        <v/>
      </c>
      <c r="M8" s="150" t="str">
        <f>IF(女子名簿!J8="","",女子名簿!J8)</f>
        <v/>
      </c>
      <c r="N8" s="150" t="str">
        <f>IF(女子名簿!K8="","",女子名簿!K8)</f>
        <v/>
      </c>
      <c r="O8" s="110" t="str">
        <f>IF(女子名簿!L8="","",女子名簿!L8)</f>
        <v>島根</v>
      </c>
      <c r="P8" s="110"/>
      <c r="Q8" s="110" t="str">
        <f>IF(女子名簿!N8="","",VLOOKUP(女子名簿!N8,管理者シート!$G$9:$H$38,2,FALSE))</f>
        <v/>
      </c>
      <c r="R8" s="110" t="str">
        <f>IF(女子名簿!O8="","",女子名簿!O8)</f>
        <v/>
      </c>
      <c r="S8" s="110">
        <v>0</v>
      </c>
      <c r="T8" s="110">
        <v>2</v>
      </c>
      <c r="U8" s="110" t="e">
        <f>IF(女子名簿!#REF!="","",VLOOKUP(女子名簿!#REF!,管理者シート!$G$9:$H$38,2,FALSE))</f>
        <v>#REF!</v>
      </c>
      <c r="V8" s="110" t="e">
        <f>IF(女子名簿!#REF!="","",女子名簿!#REF!)</f>
        <v>#REF!</v>
      </c>
      <c r="W8" s="110">
        <v>0</v>
      </c>
      <c r="X8" s="110">
        <v>2</v>
      </c>
      <c r="Y8" s="110" t="e">
        <f>IF(女子名簿!#REF!="","",VLOOKUP(女子名簿!#REF!,管理者シート!$G$9:$H$23,2,FALSE))</f>
        <v>#REF!</v>
      </c>
      <c r="Z8" s="110" t="e">
        <f>IF(女子名簿!#REF!="","",女子名簿!#REF!)</f>
        <v>#REF!</v>
      </c>
      <c r="AA8" s="110">
        <v>0</v>
      </c>
      <c r="AB8" s="110">
        <v>2</v>
      </c>
      <c r="AC8" s="110" t="e">
        <f>IF(女子名簿!#REF!="","",41)</f>
        <v>#REF!</v>
      </c>
      <c r="AD8" s="110" t="e">
        <f>IF(女子名簿!#REF!="","",女子名簿!#REF!)</f>
        <v>#REF!</v>
      </c>
      <c r="AE8" s="110">
        <v>0</v>
      </c>
      <c r="AF8" s="110">
        <v>2</v>
      </c>
      <c r="AG8" s="110" t="e">
        <f>IF(女子名簿!#REF!="","",42)</f>
        <v>#REF!</v>
      </c>
      <c r="AH8" s="110" t="e">
        <f>IF(女子名簿!#REF!="","",女子名簿!#REF!)</f>
        <v>#REF!</v>
      </c>
      <c r="AI8" s="110">
        <v>0</v>
      </c>
      <c r="AJ8" s="110">
        <v>2</v>
      </c>
    </row>
    <row r="9" spans="1:36">
      <c r="A9" s="94"/>
      <c r="B9" s="110" t="str">
        <f>IF(女子名簿!B9="","",女子名簿!B9)</f>
        <v/>
      </c>
      <c r="C9" s="94"/>
      <c r="D9" s="94" t="e">
        <f>IF(女子名簿!#REF!="","",女子名簿!#REF!)</f>
        <v>#REF!</v>
      </c>
      <c r="E9" s="110" t="str">
        <f>IF(女子名簿!C9="","",女子名簿!C9)</f>
        <v/>
      </c>
      <c r="F9" s="110" t="str">
        <f>IF(女子名簿!D9="","",女子名簿!D9)</f>
        <v/>
      </c>
      <c r="G9" s="110" t="str">
        <f>IF(女子名簿!E9="","",女子名簿!E9)</f>
        <v/>
      </c>
      <c r="H9" s="110" t="e">
        <f>IF(女子名簿!#REF!="","",女子名簿!#REF!)</f>
        <v>#REF!</v>
      </c>
      <c r="I9" s="110" t="str">
        <f>IF(女子名簿!F9="","",女子名簿!F9)</f>
        <v/>
      </c>
      <c r="J9" s="110" t="str">
        <f>IF(女子名簿!G9="","",女子名簿!G9)</f>
        <v/>
      </c>
      <c r="K9" s="110">
        <f>IF(女子名簿!H9="","",女子名簿!H9)</f>
        <v>2</v>
      </c>
      <c r="L9" s="150" t="str">
        <f>IF(女子名簿!I9="","",女子名簿!I9)</f>
        <v/>
      </c>
      <c r="M9" s="150" t="str">
        <f>IF(女子名簿!J9="","",女子名簿!J9)</f>
        <v/>
      </c>
      <c r="N9" s="150" t="str">
        <f>IF(女子名簿!K9="","",女子名簿!K9)</f>
        <v/>
      </c>
      <c r="O9" s="110" t="str">
        <f>IF(女子名簿!L9="","",女子名簿!L9)</f>
        <v>島根</v>
      </c>
      <c r="P9" s="110"/>
      <c r="Q9" s="110" t="str">
        <f>IF(女子名簿!N9="","",VLOOKUP(女子名簿!N9,管理者シート!$G$9:$H$38,2,FALSE))</f>
        <v/>
      </c>
      <c r="R9" s="110" t="str">
        <f>IF(女子名簿!O9="","",女子名簿!O9)</f>
        <v/>
      </c>
      <c r="S9" s="110">
        <v>0</v>
      </c>
      <c r="T9" s="110">
        <v>2</v>
      </c>
      <c r="U9" s="110" t="e">
        <f>IF(女子名簿!#REF!="","",VLOOKUP(女子名簿!#REF!,管理者シート!$G$9:$H$38,2,FALSE))</f>
        <v>#REF!</v>
      </c>
      <c r="V9" s="110" t="e">
        <f>IF(女子名簿!#REF!="","",女子名簿!#REF!)</f>
        <v>#REF!</v>
      </c>
      <c r="W9" s="110">
        <v>0</v>
      </c>
      <c r="X9" s="110">
        <v>2</v>
      </c>
      <c r="Y9" s="110" t="e">
        <f>IF(女子名簿!#REF!="","",VLOOKUP(女子名簿!#REF!,管理者シート!$G$9:$H$23,2,FALSE))</f>
        <v>#REF!</v>
      </c>
      <c r="Z9" s="110" t="e">
        <f>IF(女子名簿!#REF!="","",女子名簿!#REF!)</f>
        <v>#REF!</v>
      </c>
      <c r="AA9" s="110">
        <v>0</v>
      </c>
      <c r="AB9" s="110">
        <v>2</v>
      </c>
      <c r="AC9" s="110" t="e">
        <f>IF(女子名簿!#REF!="","",41)</f>
        <v>#REF!</v>
      </c>
      <c r="AD9" s="110" t="e">
        <f>IF(女子名簿!#REF!="","",女子名簿!#REF!)</f>
        <v>#REF!</v>
      </c>
      <c r="AE9" s="110">
        <v>0</v>
      </c>
      <c r="AF9" s="110">
        <v>2</v>
      </c>
      <c r="AG9" s="110" t="e">
        <f>IF(女子名簿!#REF!="","",42)</f>
        <v>#REF!</v>
      </c>
      <c r="AH9" s="110" t="e">
        <f>IF(女子名簿!#REF!="","",女子名簿!#REF!)</f>
        <v>#REF!</v>
      </c>
      <c r="AI9" s="110">
        <v>0</v>
      </c>
      <c r="AJ9" s="110">
        <v>2</v>
      </c>
    </row>
    <row r="10" spans="1:36">
      <c r="A10" s="94"/>
      <c r="B10" s="110" t="str">
        <f>IF(女子名簿!B10="","",女子名簿!B10)</f>
        <v/>
      </c>
      <c r="C10" s="94"/>
      <c r="D10" s="94" t="e">
        <f>IF(女子名簿!#REF!="","",女子名簿!#REF!)</f>
        <v>#REF!</v>
      </c>
      <c r="E10" s="110" t="str">
        <f>IF(女子名簿!C10="","",女子名簿!C10)</f>
        <v/>
      </c>
      <c r="F10" s="110" t="str">
        <f>IF(女子名簿!D10="","",女子名簿!D10)</f>
        <v/>
      </c>
      <c r="G10" s="110" t="str">
        <f>IF(女子名簿!E10="","",女子名簿!E10)</f>
        <v/>
      </c>
      <c r="H10" s="110" t="e">
        <f>IF(女子名簿!#REF!="","",女子名簿!#REF!)</f>
        <v>#REF!</v>
      </c>
      <c r="I10" s="110" t="str">
        <f>IF(女子名簿!F10="","",女子名簿!F10)</f>
        <v/>
      </c>
      <c r="J10" s="110" t="str">
        <f>IF(女子名簿!G10="","",女子名簿!G10)</f>
        <v/>
      </c>
      <c r="K10" s="110">
        <f>IF(女子名簿!H10="","",女子名簿!H10)</f>
        <v>2</v>
      </c>
      <c r="L10" s="150" t="str">
        <f>IF(女子名簿!I10="","",女子名簿!I10)</f>
        <v/>
      </c>
      <c r="M10" s="150" t="str">
        <f>IF(女子名簿!J10="","",女子名簿!J10)</f>
        <v/>
      </c>
      <c r="N10" s="150" t="str">
        <f>IF(女子名簿!K10="","",女子名簿!K10)</f>
        <v/>
      </c>
      <c r="O10" s="110" t="str">
        <f>IF(女子名簿!L10="","",女子名簿!L10)</f>
        <v>島根</v>
      </c>
      <c r="P10" s="110"/>
      <c r="Q10" s="110" t="str">
        <f>IF(女子名簿!N10="","",VLOOKUP(女子名簿!N10,管理者シート!$G$9:$H$38,2,FALSE))</f>
        <v/>
      </c>
      <c r="R10" s="110" t="str">
        <f>IF(女子名簿!O10="","",女子名簿!O10)</f>
        <v/>
      </c>
      <c r="S10" s="110">
        <v>0</v>
      </c>
      <c r="T10" s="110">
        <v>2</v>
      </c>
      <c r="U10" s="110" t="e">
        <f>IF(女子名簿!#REF!="","",VLOOKUP(女子名簿!#REF!,管理者シート!$G$9:$H$38,2,FALSE))</f>
        <v>#REF!</v>
      </c>
      <c r="V10" s="110" t="e">
        <f>IF(女子名簿!#REF!="","",女子名簿!#REF!)</f>
        <v>#REF!</v>
      </c>
      <c r="W10" s="110">
        <v>0</v>
      </c>
      <c r="X10" s="110">
        <v>2</v>
      </c>
      <c r="Y10" s="110" t="e">
        <f>IF(女子名簿!#REF!="","",VLOOKUP(女子名簿!#REF!,管理者シート!$G$9:$H$23,2,FALSE))</f>
        <v>#REF!</v>
      </c>
      <c r="Z10" s="110" t="e">
        <f>IF(女子名簿!#REF!="","",女子名簿!#REF!)</f>
        <v>#REF!</v>
      </c>
      <c r="AA10" s="110">
        <v>0</v>
      </c>
      <c r="AB10" s="110">
        <v>2</v>
      </c>
      <c r="AC10" s="110" t="e">
        <f>IF(女子名簿!#REF!="","",41)</f>
        <v>#REF!</v>
      </c>
      <c r="AD10" s="110" t="e">
        <f>IF(女子名簿!#REF!="","",女子名簿!#REF!)</f>
        <v>#REF!</v>
      </c>
      <c r="AE10" s="110">
        <v>0</v>
      </c>
      <c r="AF10" s="110">
        <v>2</v>
      </c>
      <c r="AG10" s="110" t="e">
        <f>IF(女子名簿!#REF!="","",42)</f>
        <v>#REF!</v>
      </c>
      <c r="AH10" s="110" t="e">
        <f>IF(女子名簿!#REF!="","",女子名簿!#REF!)</f>
        <v>#REF!</v>
      </c>
      <c r="AI10" s="110">
        <v>0</v>
      </c>
      <c r="AJ10" s="110">
        <v>2</v>
      </c>
    </row>
    <row r="11" spans="1:36">
      <c r="A11" s="94"/>
      <c r="B11" s="110" t="str">
        <f>IF(女子名簿!B11="","",女子名簿!B11)</f>
        <v/>
      </c>
      <c r="C11" s="94"/>
      <c r="D11" s="94" t="e">
        <f>IF(女子名簿!#REF!="","",女子名簿!#REF!)</f>
        <v>#REF!</v>
      </c>
      <c r="E11" s="110" t="str">
        <f>IF(女子名簿!C11="","",女子名簿!C11)</f>
        <v/>
      </c>
      <c r="F11" s="110" t="str">
        <f>IF(女子名簿!D11="","",女子名簿!D11)</f>
        <v/>
      </c>
      <c r="G11" s="110" t="str">
        <f>IF(女子名簿!E11="","",女子名簿!E11)</f>
        <v/>
      </c>
      <c r="H11" s="110" t="e">
        <f>IF(女子名簿!#REF!="","",女子名簿!#REF!)</f>
        <v>#REF!</v>
      </c>
      <c r="I11" s="110" t="str">
        <f>IF(女子名簿!F11="","",女子名簿!F11)</f>
        <v/>
      </c>
      <c r="J11" s="110" t="str">
        <f>IF(女子名簿!G11="","",女子名簿!G11)</f>
        <v/>
      </c>
      <c r="K11" s="110">
        <f>IF(女子名簿!H11="","",女子名簿!H11)</f>
        <v>2</v>
      </c>
      <c r="L11" s="150" t="str">
        <f>IF(女子名簿!I11="","",女子名簿!I11)</f>
        <v/>
      </c>
      <c r="M11" s="150" t="str">
        <f>IF(女子名簿!J11="","",女子名簿!J11)</f>
        <v/>
      </c>
      <c r="N11" s="150" t="str">
        <f>IF(女子名簿!K11="","",女子名簿!K11)</f>
        <v/>
      </c>
      <c r="O11" s="110" t="str">
        <f>IF(女子名簿!L11="","",女子名簿!L11)</f>
        <v>島根</v>
      </c>
      <c r="P11" s="110"/>
      <c r="Q11" s="110" t="str">
        <f>IF(女子名簿!N11="","",VLOOKUP(女子名簿!N11,管理者シート!$G$9:$H$38,2,FALSE))</f>
        <v/>
      </c>
      <c r="R11" s="110" t="str">
        <f>IF(女子名簿!O11="","",女子名簿!O11)</f>
        <v/>
      </c>
      <c r="S11" s="110">
        <v>0</v>
      </c>
      <c r="T11" s="110">
        <v>2</v>
      </c>
      <c r="U11" s="110" t="e">
        <f>IF(女子名簿!#REF!="","",VLOOKUP(女子名簿!#REF!,管理者シート!$G$9:$H$38,2,FALSE))</f>
        <v>#REF!</v>
      </c>
      <c r="V11" s="110" t="e">
        <f>IF(女子名簿!#REF!="","",女子名簿!#REF!)</f>
        <v>#REF!</v>
      </c>
      <c r="W11" s="110">
        <v>0</v>
      </c>
      <c r="X11" s="110">
        <v>2</v>
      </c>
      <c r="Y11" s="110" t="e">
        <f>IF(女子名簿!#REF!="","",VLOOKUP(女子名簿!#REF!,管理者シート!$G$9:$H$23,2,FALSE))</f>
        <v>#REF!</v>
      </c>
      <c r="Z11" s="110" t="e">
        <f>IF(女子名簿!#REF!="","",女子名簿!#REF!)</f>
        <v>#REF!</v>
      </c>
      <c r="AA11" s="110">
        <v>0</v>
      </c>
      <c r="AB11" s="110">
        <v>2</v>
      </c>
      <c r="AC11" s="110" t="e">
        <f>IF(女子名簿!#REF!="","",41)</f>
        <v>#REF!</v>
      </c>
      <c r="AD11" s="110" t="e">
        <f>IF(女子名簿!#REF!="","",女子名簿!#REF!)</f>
        <v>#REF!</v>
      </c>
      <c r="AE11" s="110">
        <v>0</v>
      </c>
      <c r="AF11" s="110">
        <v>2</v>
      </c>
      <c r="AG11" s="110" t="e">
        <f>IF(女子名簿!#REF!="","",42)</f>
        <v>#REF!</v>
      </c>
      <c r="AH11" s="110" t="e">
        <f>IF(女子名簿!#REF!="","",女子名簿!#REF!)</f>
        <v>#REF!</v>
      </c>
      <c r="AI11" s="110">
        <v>0</v>
      </c>
      <c r="AJ11" s="110">
        <v>2</v>
      </c>
    </row>
    <row r="12" spans="1:36">
      <c r="A12" s="94"/>
      <c r="B12" s="110" t="str">
        <f>IF(女子名簿!B12="","",女子名簿!B12)</f>
        <v/>
      </c>
      <c r="C12" s="94"/>
      <c r="D12" s="94" t="e">
        <f>IF(女子名簿!#REF!="","",女子名簿!#REF!)</f>
        <v>#REF!</v>
      </c>
      <c r="E12" s="110" t="str">
        <f>IF(女子名簿!C12="","",女子名簿!C12)</f>
        <v/>
      </c>
      <c r="F12" s="110" t="str">
        <f>IF(女子名簿!D12="","",女子名簿!D12)</f>
        <v/>
      </c>
      <c r="G12" s="110" t="str">
        <f>IF(女子名簿!E12="","",女子名簿!E12)</f>
        <v/>
      </c>
      <c r="H12" s="110" t="e">
        <f>IF(女子名簿!#REF!="","",女子名簿!#REF!)</f>
        <v>#REF!</v>
      </c>
      <c r="I12" s="110" t="str">
        <f>IF(女子名簿!F12="","",女子名簿!F12)</f>
        <v/>
      </c>
      <c r="J12" s="110" t="str">
        <f>IF(女子名簿!G12="","",女子名簿!G12)</f>
        <v/>
      </c>
      <c r="K12" s="110">
        <f>IF(女子名簿!H12="","",女子名簿!H12)</f>
        <v>2</v>
      </c>
      <c r="L12" s="150" t="str">
        <f>IF(女子名簿!I12="","",女子名簿!I12)</f>
        <v/>
      </c>
      <c r="M12" s="150" t="str">
        <f>IF(女子名簿!J12="","",女子名簿!J12)</f>
        <v/>
      </c>
      <c r="N12" s="150" t="str">
        <f>IF(女子名簿!K12="","",女子名簿!K12)</f>
        <v/>
      </c>
      <c r="O12" s="110" t="str">
        <f>IF(女子名簿!L12="","",女子名簿!L12)</f>
        <v>島根</v>
      </c>
      <c r="P12" s="110"/>
      <c r="Q12" s="110" t="str">
        <f>IF(女子名簿!N12="","",VLOOKUP(女子名簿!N12,管理者シート!$G$9:$H$38,2,FALSE))</f>
        <v/>
      </c>
      <c r="R12" s="110" t="str">
        <f>IF(女子名簿!O12="","",女子名簿!O12)</f>
        <v/>
      </c>
      <c r="S12" s="110">
        <v>0</v>
      </c>
      <c r="T12" s="110">
        <v>2</v>
      </c>
      <c r="U12" s="110" t="e">
        <f>IF(女子名簿!#REF!="","",VLOOKUP(女子名簿!#REF!,管理者シート!$G$9:$H$38,2,FALSE))</f>
        <v>#REF!</v>
      </c>
      <c r="V12" s="110" t="e">
        <f>IF(女子名簿!#REF!="","",女子名簿!#REF!)</f>
        <v>#REF!</v>
      </c>
      <c r="W12" s="110">
        <v>0</v>
      </c>
      <c r="X12" s="110">
        <v>2</v>
      </c>
      <c r="Y12" s="110" t="e">
        <f>IF(女子名簿!#REF!="","",VLOOKUP(女子名簿!#REF!,管理者シート!$G$9:$H$23,2,FALSE))</f>
        <v>#REF!</v>
      </c>
      <c r="Z12" s="110" t="e">
        <f>IF(女子名簿!#REF!="","",女子名簿!#REF!)</f>
        <v>#REF!</v>
      </c>
      <c r="AA12" s="110">
        <v>0</v>
      </c>
      <c r="AB12" s="110">
        <v>2</v>
      </c>
      <c r="AC12" s="110" t="e">
        <f>IF(女子名簿!#REF!="","",41)</f>
        <v>#REF!</v>
      </c>
      <c r="AD12" s="110" t="e">
        <f>IF(女子名簿!#REF!="","",女子名簿!#REF!)</f>
        <v>#REF!</v>
      </c>
      <c r="AE12" s="110">
        <v>0</v>
      </c>
      <c r="AF12" s="110">
        <v>2</v>
      </c>
      <c r="AG12" s="110" t="e">
        <f>IF(女子名簿!#REF!="","",42)</f>
        <v>#REF!</v>
      </c>
      <c r="AH12" s="110" t="e">
        <f>IF(女子名簿!#REF!="","",女子名簿!#REF!)</f>
        <v>#REF!</v>
      </c>
      <c r="AI12" s="110">
        <v>0</v>
      </c>
      <c r="AJ12" s="110">
        <v>2</v>
      </c>
    </row>
    <row r="13" spans="1:36">
      <c r="A13" s="94"/>
      <c r="B13" s="110" t="str">
        <f>IF(女子名簿!B13="","",女子名簿!B13)</f>
        <v/>
      </c>
      <c r="C13" s="94"/>
      <c r="D13" s="94" t="e">
        <f>IF(女子名簿!#REF!="","",女子名簿!#REF!)</f>
        <v>#REF!</v>
      </c>
      <c r="E13" s="110" t="str">
        <f>IF(女子名簿!C13="","",女子名簿!C13)</f>
        <v/>
      </c>
      <c r="F13" s="110" t="str">
        <f>IF(女子名簿!D13="","",女子名簿!D13)</f>
        <v/>
      </c>
      <c r="G13" s="110" t="str">
        <f>IF(女子名簿!E13="","",女子名簿!E13)</f>
        <v/>
      </c>
      <c r="H13" s="110" t="e">
        <f>IF(女子名簿!#REF!="","",女子名簿!#REF!)</f>
        <v>#REF!</v>
      </c>
      <c r="I13" s="110" t="str">
        <f>IF(女子名簿!F13="","",女子名簿!F13)</f>
        <v/>
      </c>
      <c r="J13" s="110" t="str">
        <f>IF(女子名簿!G13="","",女子名簿!G13)</f>
        <v/>
      </c>
      <c r="K13" s="110">
        <f>IF(女子名簿!H13="","",女子名簿!H13)</f>
        <v>2</v>
      </c>
      <c r="L13" s="150" t="str">
        <f>IF(女子名簿!I13="","",女子名簿!I13)</f>
        <v/>
      </c>
      <c r="M13" s="150" t="str">
        <f>IF(女子名簿!J13="","",女子名簿!J13)</f>
        <v/>
      </c>
      <c r="N13" s="150" t="str">
        <f>IF(女子名簿!K13="","",女子名簿!K13)</f>
        <v/>
      </c>
      <c r="O13" s="110" t="str">
        <f>IF(女子名簿!L13="","",女子名簿!L13)</f>
        <v>島根</v>
      </c>
      <c r="P13" s="110"/>
      <c r="Q13" s="110" t="str">
        <f>IF(女子名簿!N13="","",VLOOKUP(女子名簿!N13,管理者シート!$G$9:$H$38,2,FALSE))</f>
        <v/>
      </c>
      <c r="R13" s="110" t="str">
        <f>IF(女子名簿!O13="","",女子名簿!O13)</f>
        <v/>
      </c>
      <c r="S13" s="110">
        <v>0</v>
      </c>
      <c r="T13" s="110">
        <v>2</v>
      </c>
      <c r="U13" s="110" t="e">
        <f>IF(女子名簿!#REF!="","",VLOOKUP(女子名簿!#REF!,管理者シート!$G$9:$H$38,2,FALSE))</f>
        <v>#REF!</v>
      </c>
      <c r="V13" s="110" t="e">
        <f>IF(女子名簿!#REF!="","",女子名簿!#REF!)</f>
        <v>#REF!</v>
      </c>
      <c r="W13" s="110">
        <v>0</v>
      </c>
      <c r="X13" s="110">
        <v>2</v>
      </c>
      <c r="Y13" s="110" t="e">
        <f>IF(女子名簿!#REF!="","",VLOOKUP(女子名簿!#REF!,管理者シート!$G$9:$H$23,2,FALSE))</f>
        <v>#REF!</v>
      </c>
      <c r="Z13" s="110" t="e">
        <f>IF(女子名簿!#REF!="","",女子名簿!#REF!)</f>
        <v>#REF!</v>
      </c>
      <c r="AA13" s="110">
        <v>0</v>
      </c>
      <c r="AB13" s="110">
        <v>2</v>
      </c>
      <c r="AC13" s="110" t="e">
        <f>IF(女子名簿!#REF!="","",41)</f>
        <v>#REF!</v>
      </c>
      <c r="AD13" s="110" t="e">
        <f>IF(女子名簿!#REF!="","",女子名簿!#REF!)</f>
        <v>#REF!</v>
      </c>
      <c r="AE13" s="110">
        <v>0</v>
      </c>
      <c r="AF13" s="110">
        <v>2</v>
      </c>
      <c r="AG13" s="110" t="e">
        <f>IF(女子名簿!#REF!="","",42)</f>
        <v>#REF!</v>
      </c>
      <c r="AH13" s="110" t="e">
        <f>IF(女子名簿!#REF!="","",女子名簿!#REF!)</f>
        <v>#REF!</v>
      </c>
      <c r="AI13" s="110">
        <v>0</v>
      </c>
      <c r="AJ13" s="110">
        <v>2</v>
      </c>
    </row>
    <row r="14" spans="1:36">
      <c r="A14" s="94"/>
      <c r="B14" s="110" t="str">
        <f>IF(女子名簿!B14="","",女子名簿!B14)</f>
        <v/>
      </c>
      <c r="C14" s="94"/>
      <c r="D14" s="94" t="e">
        <f>IF(女子名簿!#REF!="","",女子名簿!#REF!)</f>
        <v>#REF!</v>
      </c>
      <c r="E14" s="110" t="str">
        <f>IF(女子名簿!C14="","",女子名簿!C14)</f>
        <v/>
      </c>
      <c r="F14" s="110" t="str">
        <f>IF(女子名簿!D14="","",女子名簿!D14)</f>
        <v/>
      </c>
      <c r="G14" s="110" t="str">
        <f>IF(女子名簿!E14="","",女子名簿!E14)</f>
        <v/>
      </c>
      <c r="H14" s="110" t="e">
        <f>IF(女子名簿!#REF!="","",女子名簿!#REF!)</f>
        <v>#REF!</v>
      </c>
      <c r="I14" s="110" t="str">
        <f>IF(女子名簿!F14="","",女子名簿!F14)</f>
        <v/>
      </c>
      <c r="J14" s="110" t="str">
        <f>IF(女子名簿!G14="","",女子名簿!G14)</f>
        <v/>
      </c>
      <c r="K14" s="110">
        <f>IF(女子名簿!H14="","",女子名簿!H14)</f>
        <v>2</v>
      </c>
      <c r="L14" s="150" t="str">
        <f>IF(女子名簿!I14="","",女子名簿!I14)</f>
        <v/>
      </c>
      <c r="M14" s="150" t="str">
        <f>IF(女子名簿!J14="","",女子名簿!J14)</f>
        <v/>
      </c>
      <c r="N14" s="150" t="str">
        <f>IF(女子名簿!K14="","",女子名簿!K14)</f>
        <v/>
      </c>
      <c r="O14" s="110" t="str">
        <f>IF(女子名簿!L14="","",女子名簿!L14)</f>
        <v>島根</v>
      </c>
      <c r="P14" s="110"/>
      <c r="Q14" s="110" t="str">
        <f>IF(女子名簿!N14="","",VLOOKUP(女子名簿!N14,管理者シート!$G$9:$H$38,2,FALSE))</f>
        <v/>
      </c>
      <c r="R14" s="110" t="str">
        <f>IF(女子名簿!O14="","",女子名簿!O14)</f>
        <v/>
      </c>
      <c r="S14" s="110">
        <v>0</v>
      </c>
      <c r="T14" s="110">
        <v>2</v>
      </c>
      <c r="U14" s="110" t="e">
        <f>IF(女子名簿!#REF!="","",VLOOKUP(女子名簿!#REF!,管理者シート!$G$9:$H$38,2,FALSE))</f>
        <v>#REF!</v>
      </c>
      <c r="V14" s="110" t="e">
        <f>IF(女子名簿!#REF!="","",女子名簿!#REF!)</f>
        <v>#REF!</v>
      </c>
      <c r="W14" s="110">
        <v>0</v>
      </c>
      <c r="X14" s="110">
        <v>2</v>
      </c>
      <c r="Y14" s="110" t="e">
        <f>IF(女子名簿!#REF!="","",VLOOKUP(女子名簿!#REF!,管理者シート!$G$9:$H$23,2,FALSE))</f>
        <v>#REF!</v>
      </c>
      <c r="Z14" s="110" t="e">
        <f>IF(女子名簿!#REF!="","",女子名簿!#REF!)</f>
        <v>#REF!</v>
      </c>
      <c r="AA14" s="110">
        <v>0</v>
      </c>
      <c r="AB14" s="110">
        <v>2</v>
      </c>
      <c r="AC14" s="110" t="e">
        <f>IF(女子名簿!#REF!="","",41)</f>
        <v>#REF!</v>
      </c>
      <c r="AD14" s="110" t="e">
        <f>IF(女子名簿!#REF!="","",女子名簿!#REF!)</f>
        <v>#REF!</v>
      </c>
      <c r="AE14" s="110">
        <v>0</v>
      </c>
      <c r="AF14" s="110">
        <v>2</v>
      </c>
      <c r="AG14" s="110" t="e">
        <f>IF(女子名簿!#REF!="","",42)</f>
        <v>#REF!</v>
      </c>
      <c r="AH14" s="110" t="e">
        <f>IF(女子名簿!#REF!="","",女子名簿!#REF!)</f>
        <v>#REF!</v>
      </c>
      <c r="AI14" s="110">
        <v>0</v>
      </c>
      <c r="AJ14" s="110">
        <v>2</v>
      </c>
    </row>
    <row r="15" spans="1:36">
      <c r="A15" s="94"/>
      <c r="B15" s="110" t="str">
        <f>IF(女子名簿!B15="","",女子名簿!B15)</f>
        <v/>
      </c>
      <c r="C15" s="94"/>
      <c r="D15" s="94" t="e">
        <f>IF(女子名簿!#REF!="","",女子名簿!#REF!)</f>
        <v>#REF!</v>
      </c>
      <c r="E15" s="110" t="str">
        <f>IF(女子名簿!C15="","",女子名簿!C15)</f>
        <v/>
      </c>
      <c r="F15" s="110" t="str">
        <f>IF(女子名簿!D15="","",女子名簿!D15)</f>
        <v/>
      </c>
      <c r="G15" s="110" t="str">
        <f>IF(女子名簿!E15="","",女子名簿!E15)</f>
        <v/>
      </c>
      <c r="H15" s="110" t="e">
        <f>IF(女子名簿!#REF!="","",女子名簿!#REF!)</f>
        <v>#REF!</v>
      </c>
      <c r="I15" s="110" t="str">
        <f>IF(女子名簿!F15="","",女子名簿!F15)</f>
        <v/>
      </c>
      <c r="J15" s="110" t="str">
        <f>IF(女子名簿!G15="","",女子名簿!G15)</f>
        <v/>
      </c>
      <c r="K15" s="110">
        <f>IF(女子名簿!H15="","",女子名簿!H15)</f>
        <v>2</v>
      </c>
      <c r="L15" s="110" t="str">
        <f>IF(女子名簿!I15="","",女子名簿!I15)</f>
        <v/>
      </c>
      <c r="M15" s="150" t="str">
        <f>IF(女子名簿!J15="","",女子名簿!J15)</f>
        <v/>
      </c>
      <c r="N15" s="150" t="str">
        <f>IF(女子名簿!K15="","",女子名簿!K15)</f>
        <v/>
      </c>
      <c r="O15" s="110" t="str">
        <f>IF(女子名簿!L15="","",女子名簿!L15)</f>
        <v>島根</v>
      </c>
      <c r="P15" s="110"/>
      <c r="Q15" s="110" t="str">
        <f>IF(女子名簿!N15="","",VLOOKUP(女子名簿!N15,管理者シート!$G$9:$H$38,2,FALSE))</f>
        <v/>
      </c>
      <c r="R15" s="110" t="str">
        <f>IF(女子名簿!O15="","",女子名簿!O15)</f>
        <v/>
      </c>
      <c r="S15" s="110">
        <v>0</v>
      </c>
      <c r="T15" s="110">
        <v>2</v>
      </c>
      <c r="U15" s="110" t="e">
        <f>IF(女子名簿!#REF!="","",VLOOKUP(女子名簿!#REF!,管理者シート!$G$9:$H$38,2,FALSE))</f>
        <v>#REF!</v>
      </c>
      <c r="V15" s="110" t="e">
        <f>IF(女子名簿!#REF!="","",女子名簿!#REF!)</f>
        <v>#REF!</v>
      </c>
      <c r="W15" s="110">
        <v>0</v>
      </c>
      <c r="X15" s="110">
        <v>2</v>
      </c>
      <c r="Y15" s="110" t="e">
        <f>IF(女子名簿!#REF!="","",VLOOKUP(女子名簿!#REF!,管理者シート!$G$9:$H$23,2,FALSE))</f>
        <v>#REF!</v>
      </c>
      <c r="Z15" s="110" t="e">
        <f>IF(女子名簿!#REF!="","",女子名簿!#REF!)</f>
        <v>#REF!</v>
      </c>
      <c r="AA15" s="110">
        <v>0</v>
      </c>
      <c r="AB15" s="110">
        <v>2</v>
      </c>
      <c r="AC15" s="110" t="e">
        <f>IF(女子名簿!#REF!="","",41)</f>
        <v>#REF!</v>
      </c>
      <c r="AD15" s="110" t="e">
        <f>IF(女子名簿!#REF!="","",女子名簿!#REF!)</f>
        <v>#REF!</v>
      </c>
      <c r="AE15" s="110">
        <v>0</v>
      </c>
      <c r="AF15" s="110">
        <v>2</v>
      </c>
      <c r="AG15" s="110" t="e">
        <f>IF(女子名簿!#REF!="","",42)</f>
        <v>#REF!</v>
      </c>
      <c r="AH15" s="110" t="e">
        <f>IF(女子名簿!#REF!="","",女子名簿!#REF!)</f>
        <v>#REF!</v>
      </c>
      <c r="AI15" s="110">
        <v>0</v>
      </c>
      <c r="AJ15" s="110">
        <v>2</v>
      </c>
    </row>
    <row r="16" spans="1:36">
      <c r="A16" s="94"/>
      <c r="B16" s="110" t="str">
        <f>IF(女子名簿!B16="","",女子名簿!B16)</f>
        <v/>
      </c>
      <c r="C16" s="94"/>
      <c r="D16" s="94" t="e">
        <f>IF(女子名簿!#REF!="","",女子名簿!#REF!)</f>
        <v>#REF!</v>
      </c>
      <c r="E16" s="110" t="str">
        <f>IF(女子名簿!C16="","",女子名簿!C16)</f>
        <v/>
      </c>
      <c r="F16" s="110" t="str">
        <f>IF(女子名簿!D16="","",女子名簿!D16)</f>
        <v/>
      </c>
      <c r="G16" s="110" t="str">
        <f>IF(女子名簿!E16="","",女子名簿!E16)</f>
        <v/>
      </c>
      <c r="H16" s="110" t="e">
        <f>IF(女子名簿!#REF!="","",女子名簿!#REF!)</f>
        <v>#REF!</v>
      </c>
      <c r="I16" s="110" t="str">
        <f>IF(女子名簿!F16="","",女子名簿!F16)</f>
        <v/>
      </c>
      <c r="J16" s="110" t="str">
        <f>IF(女子名簿!G16="","",女子名簿!G16)</f>
        <v/>
      </c>
      <c r="K16" s="110">
        <f>IF(女子名簿!H16="","",女子名簿!H16)</f>
        <v>2</v>
      </c>
      <c r="L16" s="110" t="str">
        <f>IF(女子名簿!I16="","",女子名簿!I16)</f>
        <v/>
      </c>
      <c r="M16" s="150" t="str">
        <f>IF(女子名簿!J16="","",女子名簿!J16)</f>
        <v/>
      </c>
      <c r="N16" s="150" t="str">
        <f>IF(女子名簿!K16="","",女子名簿!K16)</f>
        <v/>
      </c>
      <c r="O16" s="110" t="str">
        <f>IF(女子名簿!L16="","",女子名簿!L16)</f>
        <v>島根</v>
      </c>
      <c r="P16" s="110"/>
      <c r="Q16" s="110" t="str">
        <f>IF(女子名簿!N16="","",VLOOKUP(女子名簿!N16,管理者シート!$G$9:$H$38,2,FALSE))</f>
        <v/>
      </c>
      <c r="R16" s="110" t="str">
        <f>IF(女子名簿!O16="","",女子名簿!O16)</f>
        <v/>
      </c>
      <c r="S16" s="110">
        <v>0</v>
      </c>
      <c r="T16" s="110">
        <v>2</v>
      </c>
      <c r="U16" s="110" t="e">
        <f>IF(女子名簿!#REF!="","",VLOOKUP(女子名簿!#REF!,管理者シート!$G$9:$H$38,2,FALSE))</f>
        <v>#REF!</v>
      </c>
      <c r="V16" s="110" t="e">
        <f>IF(女子名簿!#REF!="","",女子名簿!#REF!)</f>
        <v>#REF!</v>
      </c>
      <c r="W16" s="110">
        <v>0</v>
      </c>
      <c r="X16" s="110">
        <v>2</v>
      </c>
      <c r="Y16" s="110" t="e">
        <f>IF(女子名簿!#REF!="","",VLOOKUP(女子名簿!#REF!,管理者シート!$G$9:$H$23,2,FALSE))</f>
        <v>#REF!</v>
      </c>
      <c r="Z16" s="110" t="e">
        <f>IF(女子名簿!#REF!="","",女子名簿!#REF!)</f>
        <v>#REF!</v>
      </c>
      <c r="AA16" s="110">
        <v>0</v>
      </c>
      <c r="AB16" s="110">
        <v>2</v>
      </c>
      <c r="AC16" s="110" t="e">
        <f>IF(女子名簿!#REF!="","",41)</f>
        <v>#REF!</v>
      </c>
      <c r="AD16" s="110" t="e">
        <f>IF(女子名簿!#REF!="","",女子名簿!#REF!)</f>
        <v>#REF!</v>
      </c>
      <c r="AE16" s="110">
        <v>0</v>
      </c>
      <c r="AF16" s="110">
        <v>2</v>
      </c>
      <c r="AG16" s="110" t="e">
        <f>IF(女子名簿!#REF!="","",42)</f>
        <v>#REF!</v>
      </c>
      <c r="AH16" s="110" t="e">
        <f>IF(女子名簿!#REF!="","",女子名簿!#REF!)</f>
        <v>#REF!</v>
      </c>
      <c r="AI16" s="110">
        <v>0</v>
      </c>
      <c r="AJ16" s="110">
        <v>2</v>
      </c>
    </row>
    <row r="17" spans="1:36">
      <c r="A17" s="94"/>
      <c r="B17" s="110" t="str">
        <f>IF(女子名簿!B17="","",女子名簿!B17)</f>
        <v/>
      </c>
      <c r="C17" s="94"/>
      <c r="D17" s="94" t="e">
        <f>IF(女子名簿!#REF!="","",女子名簿!#REF!)</f>
        <v>#REF!</v>
      </c>
      <c r="E17" s="110" t="str">
        <f>IF(女子名簿!C17="","",女子名簿!C17)</f>
        <v/>
      </c>
      <c r="F17" s="110" t="str">
        <f>IF(女子名簿!D17="","",女子名簿!D17)</f>
        <v/>
      </c>
      <c r="G17" s="110" t="str">
        <f>IF(女子名簿!E17="","",女子名簿!E17)</f>
        <v/>
      </c>
      <c r="H17" s="110" t="e">
        <f>IF(女子名簿!#REF!="","",女子名簿!#REF!)</f>
        <v>#REF!</v>
      </c>
      <c r="I17" s="110" t="str">
        <f>IF(女子名簿!F17="","",女子名簿!F17)</f>
        <v/>
      </c>
      <c r="J17" s="110" t="str">
        <f>IF(女子名簿!G17="","",女子名簿!G17)</f>
        <v/>
      </c>
      <c r="K17" s="110">
        <f>IF(女子名簿!H17="","",女子名簿!H17)</f>
        <v>2</v>
      </c>
      <c r="L17" s="110" t="str">
        <f>IF(女子名簿!I17="","",女子名簿!I17)</f>
        <v/>
      </c>
      <c r="M17" s="150" t="str">
        <f>IF(女子名簿!J17="","",女子名簿!J17)</f>
        <v/>
      </c>
      <c r="N17" s="150" t="str">
        <f>IF(女子名簿!K17="","",女子名簿!K17)</f>
        <v/>
      </c>
      <c r="O17" s="110" t="str">
        <f>IF(女子名簿!L17="","",女子名簿!L17)</f>
        <v>島根</v>
      </c>
      <c r="P17" s="110"/>
      <c r="Q17" s="110" t="str">
        <f>IF(女子名簿!N17="","",VLOOKUP(女子名簿!N17,管理者シート!$G$9:$H$38,2,FALSE))</f>
        <v/>
      </c>
      <c r="R17" s="110" t="str">
        <f>IF(女子名簿!O17="","",女子名簿!O17)</f>
        <v/>
      </c>
      <c r="S17" s="110">
        <v>0</v>
      </c>
      <c r="T17" s="110">
        <v>2</v>
      </c>
      <c r="U17" s="110" t="e">
        <f>IF(女子名簿!#REF!="","",VLOOKUP(女子名簿!#REF!,管理者シート!$G$9:$H$38,2,FALSE))</f>
        <v>#REF!</v>
      </c>
      <c r="V17" s="110" t="e">
        <f>IF(女子名簿!#REF!="","",女子名簿!#REF!)</f>
        <v>#REF!</v>
      </c>
      <c r="W17" s="110">
        <v>0</v>
      </c>
      <c r="X17" s="110">
        <v>2</v>
      </c>
      <c r="Y17" s="110" t="e">
        <f>IF(女子名簿!#REF!="","",VLOOKUP(女子名簿!#REF!,管理者シート!$G$9:$H$23,2,FALSE))</f>
        <v>#REF!</v>
      </c>
      <c r="Z17" s="110" t="e">
        <f>IF(女子名簿!#REF!="","",女子名簿!#REF!)</f>
        <v>#REF!</v>
      </c>
      <c r="AA17" s="110">
        <v>0</v>
      </c>
      <c r="AB17" s="110">
        <v>2</v>
      </c>
      <c r="AC17" s="110" t="e">
        <f>IF(女子名簿!#REF!="","",41)</f>
        <v>#REF!</v>
      </c>
      <c r="AD17" s="110" t="e">
        <f>IF(女子名簿!#REF!="","",女子名簿!#REF!)</f>
        <v>#REF!</v>
      </c>
      <c r="AE17" s="110">
        <v>0</v>
      </c>
      <c r="AF17" s="110">
        <v>2</v>
      </c>
      <c r="AG17" s="110" t="e">
        <f>IF(女子名簿!#REF!="","",42)</f>
        <v>#REF!</v>
      </c>
      <c r="AH17" s="110" t="e">
        <f>IF(女子名簿!#REF!="","",女子名簿!#REF!)</f>
        <v>#REF!</v>
      </c>
      <c r="AI17" s="110">
        <v>0</v>
      </c>
      <c r="AJ17" s="110">
        <v>2</v>
      </c>
    </row>
    <row r="18" spans="1:36">
      <c r="A18" s="94"/>
      <c r="B18" s="110" t="str">
        <f>IF(女子名簿!B18="","",女子名簿!B18)</f>
        <v/>
      </c>
      <c r="C18" s="94"/>
      <c r="D18" s="94" t="e">
        <f>IF(女子名簿!#REF!="","",女子名簿!#REF!)</f>
        <v>#REF!</v>
      </c>
      <c r="E18" s="110" t="str">
        <f>IF(女子名簿!C18="","",女子名簿!C18)</f>
        <v/>
      </c>
      <c r="F18" s="110" t="str">
        <f>IF(女子名簿!D18="","",女子名簿!D18)</f>
        <v/>
      </c>
      <c r="G18" s="110" t="str">
        <f>IF(女子名簿!E18="","",女子名簿!E18)</f>
        <v/>
      </c>
      <c r="H18" s="110" t="e">
        <f>IF(女子名簿!#REF!="","",女子名簿!#REF!)</f>
        <v>#REF!</v>
      </c>
      <c r="I18" s="110" t="str">
        <f>IF(女子名簿!F18="","",女子名簿!F18)</f>
        <v/>
      </c>
      <c r="J18" s="110" t="str">
        <f>IF(女子名簿!G18="","",女子名簿!G18)</f>
        <v/>
      </c>
      <c r="K18" s="110">
        <f>IF(女子名簿!H18="","",女子名簿!H18)</f>
        <v>2</v>
      </c>
      <c r="L18" s="110" t="str">
        <f>IF(女子名簿!I18="","",女子名簿!I18)</f>
        <v/>
      </c>
      <c r="M18" s="150" t="str">
        <f>IF(女子名簿!J18="","",女子名簿!J18)</f>
        <v/>
      </c>
      <c r="N18" s="150" t="str">
        <f>IF(女子名簿!K18="","",女子名簿!K18)</f>
        <v/>
      </c>
      <c r="O18" s="110" t="str">
        <f>IF(女子名簿!L18="","",女子名簿!L18)</f>
        <v>島根</v>
      </c>
      <c r="P18" s="110"/>
      <c r="Q18" s="110" t="str">
        <f>IF(女子名簿!N18="","",VLOOKUP(女子名簿!N18,管理者シート!$G$9:$H$38,2,FALSE))</f>
        <v/>
      </c>
      <c r="R18" s="110" t="str">
        <f>IF(女子名簿!O18="","",女子名簿!O18)</f>
        <v/>
      </c>
      <c r="S18" s="110">
        <v>0</v>
      </c>
      <c r="T18" s="110">
        <v>2</v>
      </c>
      <c r="U18" s="110" t="e">
        <f>IF(女子名簿!#REF!="","",VLOOKUP(女子名簿!#REF!,管理者シート!$G$9:$H$38,2,FALSE))</f>
        <v>#REF!</v>
      </c>
      <c r="V18" s="110" t="e">
        <f>IF(女子名簿!#REF!="","",女子名簿!#REF!)</f>
        <v>#REF!</v>
      </c>
      <c r="W18" s="110">
        <v>0</v>
      </c>
      <c r="X18" s="110">
        <v>2</v>
      </c>
      <c r="Y18" s="110" t="e">
        <f>IF(女子名簿!#REF!="","",VLOOKUP(女子名簿!#REF!,管理者シート!$G$9:$H$23,2,FALSE))</f>
        <v>#REF!</v>
      </c>
      <c r="Z18" s="110" t="e">
        <f>IF(女子名簿!#REF!="","",女子名簿!#REF!)</f>
        <v>#REF!</v>
      </c>
      <c r="AA18" s="110">
        <v>0</v>
      </c>
      <c r="AB18" s="110">
        <v>2</v>
      </c>
      <c r="AC18" s="110" t="e">
        <f>IF(女子名簿!#REF!="","",41)</f>
        <v>#REF!</v>
      </c>
      <c r="AD18" s="110" t="e">
        <f>IF(女子名簿!#REF!="","",女子名簿!#REF!)</f>
        <v>#REF!</v>
      </c>
      <c r="AE18" s="110">
        <v>0</v>
      </c>
      <c r="AF18" s="110">
        <v>2</v>
      </c>
      <c r="AG18" s="110" t="e">
        <f>IF(女子名簿!#REF!="","",42)</f>
        <v>#REF!</v>
      </c>
      <c r="AH18" s="110" t="e">
        <f>IF(女子名簿!#REF!="","",女子名簿!#REF!)</f>
        <v>#REF!</v>
      </c>
      <c r="AI18" s="110">
        <v>0</v>
      </c>
      <c r="AJ18" s="110">
        <v>2</v>
      </c>
    </row>
    <row r="19" spans="1:36">
      <c r="A19" s="94"/>
      <c r="B19" s="110" t="str">
        <f>IF(女子名簿!B19="","",女子名簿!B19)</f>
        <v/>
      </c>
      <c r="C19" s="94"/>
      <c r="D19" s="94" t="e">
        <f>IF(女子名簿!#REF!="","",女子名簿!#REF!)</f>
        <v>#REF!</v>
      </c>
      <c r="E19" s="110" t="str">
        <f>IF(女子名簿!C19="","",女子名簿!C19)</f>
        <v/>
      </c>
      <c r="F19" s="110" t="str">
        <f>IF(女子名簿!D19="","",女子名簿!D19)</f>
        <v/>
      </c>
      <c r="G19" s="110" t="str">
        <f>IF(女子名簿!E19="","",女子名簿!E19)</f>
        <v/>
      </c>
      <c r="H19" s="110" t="e">
        <f>IF(女子名簿!#REF!="","",女子名簿!#REF!)</f>
        <v>#REF!</v>
      </c>
      <c r="I19" s="110" t="str">
        <f>IF(女子名簿!F19="","",女子名簿!F19)</f>
        <v/>
      </c>
      <c r="J19" s="110" t="str">
        <f>IF(女子名簿!G19="","",女子名簿!G19)</f>
        <v/>
      </c>
      <c r="K19" s="110">
        <f>IF(女子名簿!H19="","",女子名簿!H19)</f>
        <v>2</v>
      </c>
      <c r="L19" s="110" t="str">
        <f>IF(女子名簿!I19="","",女子名簿!I19)</f>
        <v/>
      </c>
      <c r="M19" s="150" t="str">
        <f>IF(女子名簿!J19="","",女子名簿!J19)</f>
        <v/>
      </c>
      <c r="N19" s="150" t="str">
        <f>IF(女子名簿!K19="","",女子名簿!K19)</f>
        <v/>
      </c>
      <c r="O19" s="110" t="str">
        <f>IF(女子名簿!L19="","",女子名簿!L19)</f>
        <v>島根</v>
      </c>
      <c r="P19" s="110"/>
      <c r="Q19" s="110" t="str">
        <f>IF(女子名簿!N19="","",VLOOKUP(女子名簿!N19,管理者シート!$G$9:$H$38,2,FALSE))</f>
        <v/>
      </c>
      <c r="R19" s="110" t="str">
        <f>IF(女子名簿!O19="","",女子名簿!O19)</f>
        <v/>
      </c>
      <c r="S19" s="110">
        <v>0</v>
      </c>
      <c r="T19" s="110">
        <v>2</v>
      </c>
      <c r="U19" s="110" t="e">
        <f>IF(女子名簿!#REF!="","",VLOOKUP(女子名簿!#REF!,管理者シート!$G$9:$H$38,2,FALSE))</f>
        <v>#REF!</v>
      </c>
      <c r="V19" s="110" t="e">
        <f>IF(女子名簿!#REF!="","",女子名簿!#REF!)</f>
        <v>#REF!</v>
      </c>
      <c r="W19" s="110">
        <v>0</v>
      </c>
      <c r="X19" s="110">
        <v>2</v>
      </c>
      <c r="Y19" s="110" t="e">
        <f>IF(女子名簿!#REF!="","",VLOOKUP(女子名簿!#REF!,管理者シート!$G$9:$H$23,2,FALSE))</f>
        <v>#REF!</v>
      </c>
      <c r="Z19" s="110" t="e">
        <f>IF(女子名簿!#REF!="","",女子名簿!#REF!)</f>
        <v>#REF!</v>
      </c>
      <c r="AA19" s="110">
        <v>0</v>
      </c>
      <c r="AB19" s="110">
        <v>2</v>
      </c>
      <c r="AC19" s="110" t="e">
        <f>IF(女子名簿!#REF!="","",41)</f>
        <v>#REF!</v>
      </c>
      <c r="AD19" s="110" t="e">
        <f>IF(女子名簿!#REF!="","",女子名簿!#REF!)</f>
        <v>#REF!</v>
      </c>
      <c r="AE19" s="110">
        <v>0</v>
      </c>
      <c r="AF19" s="110">
        <v>2</v>
      </c>
      <c r="AG19" s="110" t="e">
        <f>IF(女子名簿!#REF!="","",42)</f>
        <v>#REF!</v>
      </c>
      <c r="AH19" s="110" t="e">
        <f>IF(女子名簿!#REF!="","",女子名簿!#REF!)</f>
        <v>#REF!</v>
      </c>
      <c r="AI19" s="110">
        <v>0</v>
      </c>
      <c r="AJ19" s="110">
        <v>2</v>
      </c>
    </row>
    <row r="20" spans="1:36">
      <c r="A20" s="94"/>
      <c r="B20" s="110" t="str">
        <f>IF(女子名簿!B20="","",女子名簿!B20)</f>
        <v/>
      </c>
      <c r="C20" s="94"/>
      <c r="D20" s="94" t="e">
        <f>IF(女子名簿!#REF!="","",女子名簿!#REF!)</f>
        <v>#REF!</v>
      </c>
      <c r="E20" s="110" t="str">
        <f>IF(女子名簿!C20="","",女子名簿!C20)</f>
        <v/>
      </c>
      <c r="F20" s="110" t="str">
        <f>IF(女子名簿!D20="","",女子名簿!D20)</f>
        <v/>
      </c>
      <c r="G20" s="110" t="str">
        <f>IF(女子名簿!E20="","",女子名簿!E20)</f>
        <v/>
      </c>
      <c r="H20" s="110" t="e">
        <f>IF(女子名簿!#REF!="","",女子名簿!#REF!)</f>
        <v>#REF!</v>
      </c>
      <c r="I20" s="110" t="str">
        <f>IF(女子名簿!F20="","",女子名簿!F20)</f>
        <v/>
      </c>
      <c r="J20" s="110" t="str">
        <f>IF(女子名簿!G20="","",女子名簿!G20)</f>
        <v/>
      </c>
      <c r="K20" s="110">
        <f>IF(女子名簿!H20="","",女子名簿!H20)</f>
        <v>2</v>
      </c>
      <c r="L20" s="110" t="str">
        <f>IF(女子名簿!I20="","",女子名簿!I20)</f>
        <v/>
      </c>
      <c r="M20" s="150" t="str">
        <f>IF(女子名簿!J20="","",女子名簿!J20)</f>
        <v/>
      </c>
      <c r="N20" s="150" t="str">
        <f>IF(女子名簿!K20="","",女子名簿!K20)</f>
        <v/>
      </c>
      <c r="O20" s="110" t="str">
        <f>IF(女子名簿!L20="","",女子名簿!L20)</f>
        <v>島根</v>
      </c>
      <c r="P20" s="110"/>
      <c r="Q20" s="110" t="str">
        <f>IF(女子名簿!N20="","",VLOOKUP(女子名簿!N20,管理者シート!$G$9:$H$38,2,FALSE))</f>
        <v/>
      </c>
      <c r="R20" s="110" t="str">
        <f>IF(女子名簿!O20="","",女子名簿!O20)</f>
        <v/>
      </c>
      <c r="S20" s="110">
        <v>0</v>
      </c>
      <c r="T20" s="110">
        <v>2</v>
      </c>
      <c r="U20" s="110" t="e">
        <f>IF(女子名簿!#REF!="","",VLOOKUP(女子名簿!#REF!,管理者シート!$G$9:$H$38,2,FALSE))</f>
        <v>#REF!</v>
      </c>
      <c r="V20" s="110" t="e">
        <f>IF(女子名簿!#REF!="","",女子名簿!#REF!)</f>
        <v>#REF!</v>
      </c>
      <c r="W20" s="110">
        <v>0</v>
      </c>
      <c r="X20" s="110">
        <v>2</v>
      </c>
      <c r="Y20" s="110" t="e">
        <f>IF(女子名簿!#REF!="","",VLOOKUP(女子名簿!#REF!,管理者シート!$G$9:$H$23,2,FALSE))</f>
        <v>#REF!</v>
      </c>
      <c r="Z20" s="110" t="e">
        <f>IF(女子名簿!#REF!="","",女子名簿!#REF!)</f>
        <v>#REF!</v>
      </c>
      <c r="AA20" s="110">
        <v>0</v>
      </c>
      <c r="AB20" s="110">
        <v>2</v>
      </c>
      <c r="AC20" s="110" t="e">
        <f>IF(女子名簿!#REF!="","",41)</f>
        <v>#REF!</v>
      </c>
      <c r="AD20" s="110" t="e">
        <f>IF(女子名簿!#REF!="","",女子名簿!#REF!)</f>
        <v>#REF!</v>
      </c>
      <c r="AE20" s="110">
        <v>0</v>
      </c>
      <c r="AF20" s="110">
        <v>2</v>
      </c>
      <c r="AG20" s="110" t="e">
        <f>IF(女子名簿!#REF!="","",42)</f>
        <v>#REF!</v>
      </c>
      <c r="AH20" s="110" t="e">
        <f>IF(女子名簿!#REF!="","",女子名簿!#REF!)</f>
        <v>#REF!</v>
      </c>
      <c r="AI20" s="110">
        <v>0</v>
      </c>
      <c r="AJ20" s="110">
        <v>2</v>
      </c>
    </row>
    <row r="21" spans="1:36">
      <c r="A21" s="94"/>
      <c r="B21" s="110" t="str">
        <f>IF(女子名簿!B21="","",女子名簿!B21)</f>
        <v/>
      </c>
      <c r="C21" s="94"/>
      <c r="D21" s="94" t="e">
        <f>IF(女子名簿!#REF!="","",女子名簿!#REF!)</f>
        <v>#REF!</v>
      </c>
      <c r="E21" s="110" t="str">
        <f>IF(女子名簿!C21="","",女子名簿!C21)</f>
        <v/>
      </c>
      <c r="F21" s="110" t="str">
        <f>IF(女子名簿!D21="","",女子名簿!D21)</f>
        <v/>
      </c>
      <c r="G21" s="110" t="str">
        <f>IF(女子名簿!E21="","",女子名簿!E21)</f>
        <v/>
      </c>
      <c r="H21" s="110" t="e">
        <f>IF(女子名簿!#REF!="","",女子名簿!#REF!)</f>
        <v>#REF!</v>
      </c>
      <c r="I21" s="110" t="str">
        <f>IF(女子名簿!F21="","",女子名簿!F21)</f>
        <v/>
      </c>
      <c r="J21" s="110" t="str">
        <f>IF(女子名簿!G21="","",女子名簿!G21)</f>
        <v/>
      </c>
      <c r="K21" s="110">
        <f>IF(女子名簿!H21="","",女子名簿!H21)</f>
        <v>2</v>
      </c>
      <c r="L21" s="110" t="str">
        <f>IF(女子名簿!I21="","",女子名簿!I21)</f>
        <v/>
      </c>
      <c r="M21" s="150" t="str">
        <f>IF(女子名簿!J21="","",女子名簿!J21)</f>
        <v/>
      </c>
      <c r="N21" s="150" t="str">
        <f>IF(女子名簿!K21="","",女子名簿!K21)</f>
        <v/>
      </c>
      <c r="O21" s="110" t="str">
        <f>IF(女子名簿!L21="","",女子名簿!L21)</f>
        <v>島根</v>
      </c>
      <c r="P21" s="110"/>
      <c r="Q21" s="110" t="str">
        <f>IF(女子名簿!N21="","",VLOOKUP(女子名簿!N21,管理者シート!$G$9:$H$38,2,FALSE))</f>
        <v/>
      </c>
      <c r="R21" s="110" t="str">
        <f>IF(女子名簿!O21="","",女子名簿!O21)</f>
        <v/>
      </c>
      <c r="S21" s="110">
        <v>0</v>
      </c>
      <c r="T21" s="110">
        <v>2</v>
      </c>
      <c r="U21" s="110" t="e">
        <f>IF(女子名簿!#REF!="","",VLOOKUP(女子名簿!#REF!,管理者シート!$G$9:$H$38,2,FALSE))</f>
        <v>#REF!</v>
      </c>
      <c r="V21" s="110" t="e">
        <f>IF(女子名簿!#REF!="","",女子名簿!#REF!)</f>
        <v>#REF!</v>
      </c>
      <c r="W21" s="110">
        <v>0</v>
      </c>
      <c r="X21" s="110">
        <v>2</v>
      </c>
      <c r="Y21" s="110" t="e">
        <f>IF(女子名簿!#REF!="","",VLOOKUP(女子名簿!#REF!,管理者シート!$G$9:$H$23,2,FALSE))</f>
        <v>#REF!</v>
      </c>
      <c r="Z21" s="110" t="e">
        <f>IF(女子名簿!#REF!="","",女子名簿!#REF!)</f>
        <v>#REF!</v>
      </c>
      <c r="AA21" s="110">
        <v>0</v>
      </c>
      <c r="AB21" s="110">
        <v>2</v>
      </c>
      <c r="AC21" s="110" t="e">
        <f>IF(女子名簿!#REF!="","",41)</f>
        <v>#REF!</v>
      </c>
      <c r="AD21" s="110" t="e">
        <f>IF(女子名簿!#REF!="","",女子名簿!#REF!)</f>
        <v>#REF!</v>
      </c>
      <c r="AE21" s="110">
        <v>0</v>
      </c>
      <c r="AF21" s="110">
        <v>2</v>
      </c>
      <c r="AG21" s="110" t="e">
        <f>IF(女子名簿!#REF!="","",42)</f>
        <v>#REF!</v>
      </c>
      <c r="AH21" s="110" t="e">
        <f>IF(女子名簿!#REF!="","",女子名簿!#REF!)</f>
        <v>#REF!</v>
      </c>
      <c r="AI21" s="110">
        <v>0</v>
      </c>
      <c r="AJ21" s="110">
        <v>2</v>
      </c>
    </row>
    <row r="22" spans="1:36">
      <c r="A22" s="94"/>
      <c r="B22" s="110" t="str">
        <f>IF(女子名簿!B22="","",女子名簿!B22)</f>
        <v/>
      </c>
      <c r="C22" s="94"/>
      <c r="D22" s="94" t="e">
        <f>IF(女子名簿!#REF!="","",女子名簿!#REF!)</f>
        <v>#REF!</v>
      </c>
      <c r="E22" s="110" t="str">
        <f>IF(女子名簿!C22="","",女子名簿!C22)</f>
        <v/>
      </c>
      <c r="F22" s="110" t="str">
        <f>IF(女子名簿!D22="","",女子名簿!D22)</f>
        <v/>
      </c>
      <c r="G22" s="110" t="str">
        <f>IF(女子名簿!E22="","",女子名簿!E22)</f>
        <v/>
      </c>
      <c r="H22" s="110" t="e">
        <f>IF(女子名簿!#REF!="","",女子名簿!#REF!)</f>
        <v>#REF!</v>
      </c>
      <c r="I22" s="110" t="str">
        <f>IF(女子名簿!F22="","",女子名簿!F22)</f>
        <v/>
      </c>
      <c r="J22" s="110" t="str">
        <f>IF(女子名簿!G22="","",女子名簿!G22)</f>
        <v/>
      </c>
      <c r="K22" s="110">
        <f>IF(女子名簿!H22="","",女子名簿!H22)</f>
        <v>2</v>
      </c>
      <c r="L22" s="110" t="str">
        <f>IF(女子名簿!I22="","",女子名簿!I22)</f>
        <v/>
      </c>
      <c r="M22" s="150" t="str">
        <f>IF(女子名簿!J22="","",女子名簿!J22)</f>
        <v/>
      </c>
      <c r="N22" s="150" t="str">
        <f>IF(女子名簿!K22="","",女子名簿!K22)</f>
        <v/>
      </c>
      <c r="O22" s="110" t="str">
        <f>IF(女子名簿!L22="","",女子名簿!L22)</f>
        <v>島根</v>
      </c>
      <c r="P22" s="110"/>
      <c r="Q22" s="110" t="str">
        <f>IF(女子名簿!N22="","",VLOOKUP(女子名簿!N22,管理者シート!$G$9:$H$38,2,FALSE))</f>
        <v/>
      </c>
      <c r="R22" s="110" t="str">
        <f>IF(女子名簿!O22="","",女子名簿!O22)</f>
        <v/>
      </c>
      <c r="S22" s="110">
        <v>0</v>
      </c>
      <c r="T22" s="110">
        <v>2</v>
      </c>
      <c r="U22" s="110" t="e">
        <f>IF(女子名簿!#REF!="","",VLOOKUP(女子名簿!#REF!,管理者シート!$G$9:$H$38,2,FALSE))</f>
        <v>#REF!</v>
      </c>
      <c r="V22" s="110" t="e">
        <f>IF(女子名簿!#REF!="","",女子名簿!#REF!)</f>
        <v>#REF!</v>
      </c>
      <c r="W22" s="110">
        <v>0</v>
      </c>
      <c r="X22" s="110">
        <v>2</v>
      </c>
      <c r="Y22" s="110" t="e">
        <f>IF(女子名簿!#REF!="","",VLOOKUP(女子名簿!#REF!,管理者シート!$G$9:$H$23,2,FALSE))</f>
        <v>#REF!</v>
      </c>
      <c r="Z22" s="110" t="e">
        <f>IF(女子名簿!#REF!="","",女子名簿!#REF!)</f>
        <v>#REF!</v>
      </c>
      <c r="AA22" s="110">
        <v>0</v>
      </c>
      <c r="AB22" s="110">
        <v>2</v>
      </c>
      <c r="AC22" s="110" t="e">
        <f>IF(女子名簿!#REF!="","",41)</f>
        <v>#REF!</v>
      </c>
      <c r="AD22" s="110" t="e">
        <f>IF(女子名簿!#REF!="","",女子名簿!#REF!)</f>
        <v>#REF!</v>
      </c>
      <c r="AE22" s="110">
        <v>0</v>
      </c>
      <c r="AF22" s="110">
        <v>2</v>
      </c>
      <c r="AG22" s="110" t="e">
        <f>IF(女子名簿!#REF!="","",42)</f>
        <v>#REF!</v>
      </c>
      <c r="AH22" s="110" t="e">
        <f>IF(女子名簿!#REF!="","",女子名簿!#REF!)</f>
        <v>#REF!</v>
      </c>
      <c r="AI22" s="110">
        <v>0</v>
      </c>
      <c r="AJ22" s="110">
        <v>2</v>
      </c>
    </row>
    <row r="23" spans="1:36">
      <c r="A23" s="94"/>
      <c r="B23" s="110" t="str">
        <f>IF(女子名簿!B23="","",女子名簿!B23)</f>
        <v/>
      </c>
      <c r="C23" s="94"/>
      <c r="D23" s="94" t="e">
        <f>IF(女子名簿!#REF!="","",女子名簿!#REF!)</f>
        <v>#REF!</v>
      </c>
      <c r="E23" s="110" t="str">
        <f>IF(女子名簿!C23="","",女子名簿!C23)</f>
        <v/>
      </c>
      <c r="F23" s="110" t="str">
        <f>IF(女子名簿!D23="","",女子名簿!D23)</f>
        <v/>
      </c>
      <c r="G23" s="110" t="str">
        <f>IF(女子名簿!E23="","",女子名簿!E23)</f>
        <v/>
      </c>
      <c r="H23" s="110" t="e">
        <f>IF(女子名簿!#REF!="","",女子名簿!#REF!)</f>
        <v>#REF!</v>
      </c>
      <c r="I23" s="110" t="str">
        <f>IF(女子名簿!F23="","",女子名簿!F23)</f>
        <v/>
      </c>
      <c r="J23" s="110" t="str">
        <f>IF(女子名簿!G23="","",女子名簿!G23)</f>
        <v/>
      </c>
      <c r="K23" s="110">
        <f>IF(女子名簿!H23="","",女子名簿!H23)</f>
        <v>2</v>
      </c>
      <c r="L23" s="110" t="str">
        <f>IF(女子名簿!I23="","",女子名簿!I23)</f>
        <v/>
      </c>
      <c r="M23" s="150" t="str">
        <f>IF(女子名簿!J23="","",女子名簿!J23)</f>
        <v/>
      </c>
      <c r="N23" s="150" t="str">
        <f>IF(女子名簿!K23="","",女子名簿!K23)</f>
        <v/>
      </c>
      <c r="O23" s="110" t="str">
        <f>IF(女子名簿!L23="","",女子名簿!L23)</f>
        <v>島根</v>
      </c>
      <c r="P23" s="110"/>
      <c r="Q23" s="110" t="str">
        <f>IF(女子名簿!N23="","",VLOOKUP(女子名簿!N23,管理者シート!$G$9:$H$38,2,FALSE))</f>
        <v/>
      </c>
      <c r="R23" s="110" t="str">
        <f>IF(女子名簿!O23="","",女子名簿!O23)</f>
        <v/>
      </c>
      <c r="S23" s="110">
        <v>0</v>
      </c>
      <c r="T23" s="110">
        <v>2</v>
      </c>
      <c r="U23" s="110" t="e">
        <f>IF(女子名簿!#REF!="","",VLOOKUP(女子名簿!#REF!,管理者シート!$G$9:$H$38,2,FALSE))</f>
        <v>#REF!</v>
      </c>
      <c r="V23" s="110" t="e">
        <f>IF(女子名簿!#REF!="","",女子名簿!#REF!)</f>
        <v>#REF!</v>
      </c>
      <c r="W23" s="110">
        <v>0</v>
      </c>
      <c r="X23" s="110">
        <v>2</v>
      </c>
      <c r="Y23" s="110" t="e">
        <f>IF(女子名簿!#REF!="","",VLOOKUP(女子名簿!#REF!,管理者シート!$G$9:$H$23,2,FALSE))</f>
        <v>#REF!</v>
      </c>
      <c r="Z23" s="110" t="e">
        <f>IF(女子名簿!#REF!="","",女子名簿!#REF!)</f>
        <v>#REF!</v>
      </c>
      <c r="AA23" s="110">
        <v>0</v>
      </c>
      <c r="AB23" s="110">
        <v>2</v>
      </c>
      <c r="AC23" s="110" t="e">
        <f>IF(女子名簿!#REF!="","",41)</f>
        <v>#REF!</v>
      </c>
      <c r="AD23" s="110" t="e">
        <f>IF(女子名簿!#REF!="","",女子名簿!#REF!)</f>
        <v>#REF!</v>
      </c>
      <c r="AE23" s="110">
        <v>0</v>
      </c>
      <c r="AF23" s="110">
        <v>2</v>
      </c>
      <c r="AG23" s="110" t="e">
        <f>IF(女子名簿!#REF!="","",42)</f>
        <v>#REF!</v>
      </c>
      <c r="AH23" s="110" t="e">
        <f>IF(女子名簿!#REF!="","",女子名簿!#REF!)</f>
        <v>#REF!</v>
      </c>
      <c r="AI23" s="110">
        <v>0</v>
      </c>
      <c r="AJ23" s="110">
        <v>2</v>
      </c>
    </row>
    <row r="24" spans="1:36">
      <c r="A24" s="94"/>
      <c r="B24" s="110" t="str">
        <f>IF(女子名簿!B24="","",女子名簿!B24)</f>
        <v/>
      </c>
      <c r="C24" s="94"/>
      <c r="D24" s="94" t="e">
        <f>IF(女子名簿!#REF!="","",女子名簿!#REF!)</f>
        <v>#REF!</v>
      </c>
      <c r="E24" s="110" t="str">
        <f>IF(女子名簿!C24="","",女子名簿!C24)</f>
        <v/>
      </c>
      <c r="F24" s="110" t="str">
        <f>IF(女子名簿!D24="","",女子名簿!D24)</f>
        <v/>
      </c>
      <c r="G24" s="110" t="str">
        <f>IF(女子名簿!E24="","",女子名簿!E24)</f>
        <v/>
      </c>
      <c r="H24" s="110" t="e">
        <f>IF(女子名簿!#REF!="","",女子名簿!#REF!)</f>
        <v>#REF!</v>
      </c>
      <c r="I24" s="110" t="str">
        <f>IF(女子名簿!F24="","",女子名簿!F24)</f>
        <v/>
      </c>
      <c r="J24" s="110" t="str">
        <f>IF(女子名簿!G24="","",女子名簿!G24)</f>
        <v/>
      </c>
      <c r="K24" s="110">
        <f>IF(女子名簿!H24="","",女子名簿!H24)</f>
        <v>2</v>
      </c>
      <c r="L24" s="110" t="str">
        <f>IF(女子名簿!I24="","",女子名簿!I24)</f>
        <v/>
      </c>
      <c r="M24" s="150" t="str">
        <f>IF(女子名簿!J24="","",女子名簿!J24)</f>
        <v/>
      </c>
      <c r="N24" s="150" t="str">
        <f>IF(女子名簿!K24="","",女子名簿!K24)</f>
        <v/>
      </c>
      <c r="O24" s="110" t="str">
        <f>IF(女子名簿!L24="","",女子名簿!L24)</f>
        <v>島根</v>
      </c>
      <c r="P24" s="110"/>
      <c r="Q24" s="110" t="str">
        <f>IF(女子名簿!N24="","",VLOOKUP(女子名簿!N24,管理者シート!$G$9:$H$38,2,FALSE))</f>
        <v/>
      </c>
      <c r="R24" s="110" t="str">
        <f>IF(女子名簿!O24="","",女子名簿!O24)</f>
        <v/>
      </c>
      <c r="S24" s="110">
        <v>0</v>
      </c>
      <c r="T24" s="110">
        <v>2</v>
      </c>
      <c r="U24" s="110" t="e">
        <f>IF(女子名簿!#REF!="","",VLOOKUP(女子名簿!#REF!,管理者シート!$G$9:$H$38,2,FALSE))</f>
        <v>#REF!</v>
      </c>
      <c r="V24" s="110" t="e">
        <f>IF(女子名簿!#REF!="","",女子名簿!#REF!)</f>
        <v>#REF!</v>
      </c>
      <c r="W24" s="110">
        <v>0</v>
      </c>
      <c r="X24" s="110">
        <v>2</v>
      </c>
      <c r="Y24" s="110" t="e">
        <f>IF(女子名簿!#REF!="","",VLOOKUP(女子名簿!#REF!,管理者シート!$G$9:$H$23,2,FALSE))</f>
        <v>#REF!</v>
      </c>
      <c r="Z24" s="110" t="e">
        <f>IF(女子名簿!#REF!="","",女子名簿!#REF!)</f>
        <v>#REF!</v>
      </c>
      <c r="AA24" s="110">
        <v>0</v>
      </c>
      <c r="AB24" s="110">
        <v>2</v>
      </c>
      <c r="AC24" s="110" t="e">
        <f>IF(女子名簿!#REF!="","",41)</f>
        <v>#REF!</v>
      </c>
      <c r="AD24" s="110" t="e">
        <f>IF(女子名簿!#REF!="","",女子名簿!#REF!)</f>
        <v>#REF!</v>
      </c>
      <c r="AE24" s="110">
        <v>0</v>
      </c>
      <c r="AF24" s="110">
        <v>2</v>
      </c>
      <c r="AG24" s="110" t="e">
        <f>IF(女子名簿!#REF!="","",42)</f>
        <v>#REF!</v>
      </c>
      <c r="AH24" s="110" t="e">
        <f>IF(女子名簿!#REF!="","",女子名簿!#REF!)</f>
        <v>#REF!</v>
      </c>
      <c r="AI24" s="110">
        <v>0</v>
      </c>
      <c r="AJ24" s="110">
        <v>2</v>
      </c>
    </row>
    <row r="25" spans="1:36">
      <c r="A25" s="94"/>
      <c r="B25" s="110" t="str">
        <f>IF(女子名簿!B25="","",女子名簿!B25)</f>
        <v/>
      </c>
      <c r="C25" s="94"/>
      <c r="D25" s="94" t="e">
        <f>IF(女子名簿!#REF!="","",女子名簿!#REF!)</f>
        <v>#REF!</v>
      </c>
      <c r="E25" s="110" t="str">
        <f>IF(女子名簿!C25="","",女子名簿!C25)</f>
        <v/>
      </c>
      <c r="F25" s="110" t="str">
        <f>IF(女子名簿!D25="","",女子名簿!D25)</f>
        <v/>
      </c>
      <c r="G25" s="110" t="str">
        <f>IF(女子名簿!E25="","",女子名簿!E25)</f>
        <v/>
      </c>
      <c r="H25" s="110" t="e">
        <f>IF(女子名簿!#REF!="","",女子名簿!#REF!)</f>
        <v>#REF!</v>
      </c>
      <c r="I25" s="110" t="str">
        <f>IF(女子名簿!F25="","",女子名簿!F25)</f>
        <v/>
      </c>
      <c r="J25" s="110" t="str">
        <f>IF(女子名簿!G25="","",女子名簿!G25)</f>
        <v/>
      </c>
      <c r="K25" s="110">
        <f>IF(女子名簿!H25="","",女子名簿!H25)</f>
        <v>2</v>
      </c>
      <c r="L25" s="110" t="str">
        <f>IF(女子名簿!I25="","",女子名簿!I25)</f>
        <v/>
      </c>
      <c r="M25" s="150" t="str">
        <f>IF(女子名簿!J25="","",女子名簿!J25)</f>
        <v/>
      </c>
      <c r="N25" s="150" t="str">
        <f>IF(女子名簿!K25="","",女子名簿!K25)</f>
        <v/>
      </c>
      <c r="O25" s="110" t="str">
        <f>IF(女子名簿!L25="","",女子名簿!L25)</f>
        <v>島根</v>
      </c>
      <c r="P25" s="110"/>
      <c r="Q25" s="110" t="str">
        <f>IF(女子名簿!N25="","",VLOOKUP(女子名簿!N25,管理者シート!$G$9:$H$38,2,FALSE))</f>
        <v/>
      </c>
      <c r="R25" s="110" t="str">
        <f>IF(女子名簿!O25="","",女子名簿!O25)</f>
        <v/>
      </c>
      <c r="S25" s="110">
        <v>0</v>
      </c>
      <c r="T25" s="110">
        <v>2</v>
      </c>
      <c r="U25" s="110" t="e">
        <f>IF(女子名簿!#REF!="","",VLOOKUP(女子名簿!#REF!,管理者シート!$G$9:$H$38,2,FALSE))</f>
        <v>#REF!</v>
      </c>
      <c r="V25" s="110" t="e">
        <f>IF(女子名簿!#REF!="","",女子名簿!#REF!)</f>
        <v>#REF!</v>
      </c>
      <c r="W25" s="110">
        <v>0</v>
      </c>
      <c r="X25" s="110">
        <v>2</v>
      </c>
      <c r="Y25" s="110" t="e">
        <f>IF(女子名簿!#REF!="","",VLOOKUP(女子名簿!#REF!,管理者シート!$G$9:$H$23,2,FALSE))</f>
        <v>#REF!</v>
      </c>
      <c r="Z25" s="110" t="e">
        <f>IF(女子名簿!#REF!="","",女子名簿!#REF!)</f>
        <v>#REF!</v>
      </c>
      <c r="AA25" s="110">
        <v>0</v>
      </c>
      <c r="AB25" s="110">
        <v>2</v>
      </c>
      <c r="AC25" s="110" t="e">
        <f>IF(女子名簿!#REF!="","",41)</f>
        <v>#REF!</v>
      </c>
      <c r="AD25" s="110" t="e">
        <f>IF(女子名簿!#REF!="","",女子名簿!#REF!)</f>
        <v>#REF!</v>
      </c>
      <c r="AE25" s="110">
        <v>0</v>
      </c>
      <c r="AF25" s="110">
        <v>2</v>
      </c>
      <c r="AG25" s="110" t="e">
        <f>IF(女子名簿!#REF!="","",42)</f>
        <v>#REF!</v>
      </c>
      <c r="AH25" s="110" t="e">
        <f>IF(女子名簿!#REF!="","",女子名簿!#REF!)</f>
        <v>#REF!</v>
      </c>
      <c r="AI25" s="110">
        <v>0</v>
      </c>
      <c r="AJ25" s="110">
        <v>2</v>
      </c>
    </row>
    <row r="26" spans="1:36">
      <c r="A26" s="94"/>
      <c r="B26" s="110" t="str">
        <f>IF(女子名簿!B26="","",女子名簿!B26)</f>
        <v/>
      </c>
      <c r="C26" s="94"/>
      <c r="D26" s="94" t="e">
        <f>IF(女子名簿!#REF!="","",女子名簿!#REF!)</f>
        <v>#REF!</v>
      </c>
      <c r="E26" s="110" t="str">
        <f>IF(女子名簿!C26="","",女子名簿!C26)</f>
        <v/>
      </c>
      <c r="F26" s="110" t="str">
        <f>IF(女子名簿!D26="","",女子名簿!D26)</f>
        <v/>
      </c>
      <c r="G26" s="110" t="str">
        <f>IF(女子名簿!E26="","",女子名簿!E26)</f>
        <v/>
      </c>
      <c r="H26" s="110" t="e">
        <f>IF(女子名簿!#REF!="","",女子名簿!#REF!)</f>
        <v>#REF!</v>
      </c>
      <c r="I26" s="110" t="str">
        <f>IF(女子名簿!F26="","",女子名簿!F26)</f>
        <v/>
      </c>
      <c r="J26" s="110" t="str">
        <f>IF(女子名簿!G26="","",女子名簿!G26)</f>
        <v/>
      </c>
      <c r="K26" s="110">
        <f>IF(女子名簿!H26="","",女子名簿!H26)</f>
        <v>2</v>
      </c>
      <c r="L26" s="110" t="str">
        <f>IF(女子名簿!I26="","",女子名簿!I26)</f>
        <v/>
      </c>
      <c r="M26" s="150" t="str">
        <f>IF(女子名簿!J26="","",女子名簿!J26)</f>
        <v/>
      </c>
      <c r="N26" s="150" t="str">
        <f>IF(女子名簿!K26="","",女子名簿!K26)</f>
        <v/>
      </c>
      <c r="O26" s="110" t="str">
        <f>IF(女子名簿!L26="","",女子名簿!L26)</f>
        <v>島根</v>
      </c>
      <c r="P26" s="110"/>
      <c r="Q26" s="110" t="str">
        <f>IF(女子名簿!N26="","",VLOOKUP(女子名簿!N26,管理者シート!$G$9:$H$38,2,FALSE))</f>
        <v/>
      </c>
      <c r="R26" s="110" t="str">
        <f>IF(女子名簿!O26="","",女子名簿!O26)</f>
        <v/>
      </c>
      <c r="S26" s="110">
        <v>0</v>
      </c>
      <c r="T26" s="110">
        <v>2</v>
      </c>
      <c r="U26" s="110" t="e">
        <f>IF(女子名簿!#REF!="","",VLOOKUP(女子名簿!#REF!,管理者シート!$G$9:$H$38,2,FALSE))</f>
        <v>#REF!</v>
      </c>
      <c r="V26" s="110" t="e">
        <f>IF(女子名簿!#REF!="","",女子名簿!#REF!)</f>
        <v>#REF!</v>
      </c>
      <c r="W26" s="110">
        <v>0</v>
      </c>
      <c r="X26" s="110">
        <v>2</v>
      </c>
      <c r="Y26" s="110" t="e">
        <f>IF(女子名簿!#REF!="","",VLOOKUP(女子名簿!#REF!,管理者シート!$G$9:$H$23,2,FALSE))</f>
        <v>#REF!</v>
      </c>
      <c r="Z26" s="110" t="e">
        <f>IF(女子名簿!#REF!="","",女子名簿!#REF!)</f>
        <v>#REF!</v>
      </c>
      <c r="AA26" s="110">
        <v>0</v>
      </c>
      <c r="AB26" s="110">
        <v>2</v>
      </c>
      <c r="AC26" s="110" t="e">
        <f>IF(女子名簿!#REF!="","",41)</f>
        <v>#REF!</v>
      </c>
      <c r="AD26" s="110" t="e">
        <f>IF(女子名簿!#REF!="","",女子名簿!#REF!)</f>
        <v>#REF!</v>
      </c>
      <c r="AE26" s="110">
        <v>0</v>
      </c>
      <c r="AF26" s="110">
        <v>2</v>
      </c>
      <c r="AG26" s="110" t="e">
        <f>IF(女子名簿!#REF!="","",42)</f>
        <v>#REF!</v>
      </c>
      <c r="AH26" s="110" t="e">
        <f>IF(女子名簿!#REF!="","",女子名簿!#REF!)</f>
        <v>#REF!</v>
      </c>
      <c r="AI26" s="110">
        <v>0</v>
      </c>
      <c r="AJ26" s="110">
        <v>2</v>
      </c>
    </row>
    <row r="27" spans="1:36">
      <c r="A27" s="94"/>
      <c r="B27" s="110" t="str">
        <f>IF(女子名簿!B27="","",女子名簿!B27)</f>
        <v/>
      </c>
      <c r="C27" s="94"/>
      <c r="D27" s="94" t="e">
        <f>IF(女子名簿!#REF!="","",女子名簿!#REF!)</f>
        <v>#REF!</v>
      </c>
      <c r="E27" s="110" t="str">
        <f>IF(女子名簿!C27="","",女子名簿!C27)</f>
        <v/>
      </c>
      <c r="F27" s="110" t="str">
        <f>IF(女子名簿!D27="","",女子名簿!D27)</f>
        <v/>
      </c>
      <c r="G27" s="110" t="str">
        <f>IF(女子名簿!E27="","",女子名簿!E27)</f>
        <v/>
      </c>
      <c r="H27" s="110" t="e">
        <f>IF(女子名簿!#REF!="","",女子名簿!#REF!)</f>
        <v>#REF!</v>
      </c>
      <c r="I27" s="110" t="str">
        <f>IF(女子名簿!F27="","",女子名簿!F27)</f>
        <v/>
      </c>
      <c r="J27" s="110" t="str">
        <f>IF(女子名簿!G27="","",女子名簿!G27)</f>
        <v/>
      </c>
      <c r="K27" s="110">
        <f>IF(女子名簿!H27="","",女子名簿!H27)</f>
        <v>2</v>
      </c>
      <c r="L27" s="110" t="str">
        <f>IF(女子名簿!I27="","",女子名簿!I27)</f>
        <v/>
      </c>
      <c r="M27" s="150" t="str">
        <f>IF(女子名簿!J27="","",女子名簿!J27)</f>
        <v/>
      </c>
      <c r="N27" s="150" t="str">
        <f>IF(女子名簿!K27="","",女子名簿!K27)</f>
        <v/>
      </c>
      <c r="O27" s="110" t="str">
        <f>IF(女子名簿!L27="","",女子名簿!L27)</f>
        <v>島根</v>
      </c>
      <c r="P27" s="110"/>
      <c r="Q27" s="110" t="str">
        <f>IF(女子名簿!N27="","",VLOOKUP(女子名簿!N27,管理者シート!$G$9:$H$38,2,FALSE))</f>
        <v/>
      </c>
      <c r="R27" s="110" t="str">
        <f>IF(女子名簿!O27="","",女子名簿!O27)</f>
        <v/>
      </c>
      <c r="S27" s="110">
        <v>0</v>
      </c>
      <c r="T27" s="110">
        <v>2</v>
      </c>
      <c r="U27" s="110" t="e">
        <f>IF(女子名簿!#REF!="","",VLOOKUP(女子名簿!#REF!,管理者シート!$G$9:$H$38,2,FALSE))</f>
        <v>#REF!</v>
      </c>
      <c r="V27" s="110" t="e">
        <f>IF(女子名簿!#REF!="","",女子名簿!#REF!)</f>
        <v>#REF!</v>
      </c>
      <c r="W27" s="110">
        <v>0</v>
      </c>
      <c r="X27" s="110">
        <v>2</v>
      </c>
      <c r="Y27" s="110" t="e">
        <f>IF(女子名簿!#REF!="","",VLOOKUP(女子名簿!#REF!,管理者シート!$G$9:$H$23,2,FALSE))</f>
        <v>#REF!</v>
      </c>
      <c r="Z27" s="110" t="e">
        <f>IF(女子名簿!#REF!="","",女子名簿!#REF!)</f>
        <v>#REF!</v>
      </c>
      <c r="AA27" s="110">
        <v>0</v>
      </c>
      <c r="AB27" s="110">
        <v>2</v>
      </c>
      <c r="AC27" s="110" t="e">
        <f>IF(女子名簿!#REF!="","",41)</f>
        <v>#REF!</v>
      </c>
      <c r="AD27" s="110" t="e">
        <f>IF(女子名簿!#REF!="","",女子名簿!#REF!)</f>
        <v>#REF!</v>
      </c>
      <c r="AE27" s="110">
        <v>0</v>
      </c>
      <c r="AF27" s="110">
        <v>2</v>
      </c>
      <c r="AG27" s="110" t="e">
        <f>IF(女子名簿!#REF!="","",42)</f>
        <v>#REF!</v>
      </c>
      <c r="AH27" s="110" t="e">
        <f>IF(女子名簿!#REF!="","",女子名簿!#REF!)</f>
        <v>#REF!</v>
      </c>
      <c r="AI27" s="110">
        <v>0</v>
      </c>
      <c r="AJ27" s="110">
        <v>2</v>
      </c>
    </row>
    <row r="28" spans="1:36">
      <c r="A28" s="94"/>
      <c r="B28" s="110" t="str">
        <f>IF(女子名簿!B28="","",女子名簿!B28)</f>
        <v/>
      </c>
      <c r="C28" s="94"/>
      <c r="D28" s="94" t="e">
        <f>IF(女子名簿!#REF!="","",女子名簿!#REF!)</f>
        <v>#REF!</v>
      </c>
      <c r="E28" s="110" t="str">
        <f>IF(女子名簿!C28="","",女子名簿!C28)</f>
        <v/>
      </c>
      <c r="F28" s="110" t="str">
        <f>IF(女子名簿!D28="","",女子名簿!D28)</f>
        <v/>
      </c>
      <c r="G28" s="110" t="str">
        <f>IF(女子名簿!E28="","",女子名簿!E28)</f>
        <v/>
      </c>
      <c r="H28" s="110" t="e">
        <f>IF(女子名簿!#REF!="","",女子名簿!#REF!)</f>
        <v>#REF!</v>
      </c>
      <c r="I28" s="110" t="str">
        <f>IF(女子名簿!F28="","",女子名簿!F28)</f>
        <v/>
      </c>
      <c r="J28" s="110" t="str">
        <f>IF(女子名簿!G28="","",女子名簿!G28)</f>
        <v/>
      </c>
      <c r="K28" s="110">
        <f>IF(女子名簿!H28="","",女子名簿!H28)</f>
        <v>2</v>
      </c>
      <c r="L28" s="110" t="str">
        <f>IF(女子名簿!I28="","",女子名簿!I28)</f>
        <v/>
      </c>
      <c r="M28" s="150" t="str">
        <f>IF(女子名簿!J28="","",女子名簿!J28)</f>
        <v/>
      </c>
      <c r="N28" s="150" t="str">
        <f>IF(女子名簿!K28="","",女子名簿!K28)</f>
        <v/>
      </c>
      <c r="O28" s="110" t="str">
        <f>IF(女子名簿!L28="","",女子名簿!L28)</f>
        <v>島根</v>
      </c>
      <c r="P28" s="110"/>
      <c r="Q28" s="110" t="str">
        <f>IF(女子名簿!N28="","",VLOOKUP(女子名簿!N28,管理者シート!$G$9:$H$38,2,FALSE))</f>
        <v/>
      </c>
      <c r="R28" s="110" t="str">
        <f>IF(女子名簿!O28="","",女子名簿!O28)</f>
        <v/>
      </c>
      <c r="S28" s="110">
        <v>0</v>
      </c>
      <c r="T28" s="110">
        <v>2</v>
      </c>
      <c r="U28" s="110" t="e">
        <f>IF(女子名簿!#REF!="","",VLOOKUP(女子名簿!#REF!,管理者シート!$G$9:$H$38,2,FALSE))</f>
        <v>#REF!</v>
      </c>
      <c r="V28" s="110" t="e">
        <f>IF(女子名簿!#REF!="","",女子名簿!#REF!)</f>
        <v>#REF!</v>
      </c>
      <c r="W28" s="110">
        <v>0</v>
      </c>
      <c r="X28" s="110">
        <v>2</v>
      </c>
      <c r="Y28" s="110" t="e">
        <f>IF(女子名簿!#REF!="","",VLOOKUP(女子名簿!#REF!,管理者シート!$G$9:$H$23,2,FALSE))</f>
        <v>#REF!</v>
      </c>
      <c r="Z28" s="110" t="e">
        <f>IF(女子名簿!#REF!="","",女子名簿!#REF!)</f>
        <v>#REF!</v>
      </c>
      <c r="AA28" s="110">
        <v>0</v>
      </c>
      <c r="AB28" s="110">
        <v>2</v>
      </c>
      <c r="AC28" s="110" t="e">
        <f>IF(女子名簿!#REF!="","",41)</f>
        <v>#REF!</v>
      </c>
      <c r="AD28" s="110" t="e">
        <f>IF(女子名簿!#REF!="","",女子名簿!#REF!)</f>
        <v>#REF!</v>
      </c>
      <c r="AE28" s="110">
        <v>0</v>
      </c>
      <c r="AF28" s="110">
        <v>2</v>
      </c>
      <c r="AG28" s="110" t="e">
        <f>IF(女子名簿!#REF!="","",42)</f>
        <v>#REF!</v>
      </c>
      <c r="AH28" s="110" t="e">
        <f>IF(女子名簿!#REF!="","",女子名簿!#REF!)</f>
        <v>#REF!</v>
      </c>
      <c r="AI28" s="110">
        <v>0</v>
      </c>
      <c r="AJ28" s="110">
        <v>2</v>
      </c>
    </row>
    <row r="29" spans="1:36">
      <c r="A29" s="94"/>
      <c r="B29" s="110" t="str">
        <f>IF(女子名簿!B29="","",女子名簿!B29)</f>
        <v/>
      </c>
      <c r="C29" s="94"/>
      <c r="D29" s="94" t="e">
        <f>IF(女子名簿!#REF!="","",女子名簿!#REF!)</f>
        <v>#REF!</v>
      </c>
      <c r="E29" s="110" t="str">
        <f>IF(女子名簿!C29="","",女子名簿!C29)</f>
        <v/>
      </c>
      <c r="F29" s="110" t="str">
        <f>IF(女子名簿!D29="","",女子名簿!D29)</f>
        <v/>
      </c>
      <c r="G29" s="110" t="str">
        <f>IF(女子名簿!E29="","",女子名簿!E29)</f>
        <v/>
      </c>
      <c r="H29" s="110" t="e">
        <f>IF(女子名簿!#REF!="","",女子名簿!#REF!)</f>
        <v>#REF!</v>
      </c>
      <c r="I29" s="110" t="str">
        <f>IF(女子名簿!F29="","",女子名簿!F29)</f>
        <v/>
      </c>
      <c r="J29" s="110" t="str">
        <f>IF(女子名簿!G29="","",女子名簿!G29)</f>
        <v/>
      </c>
      <c r="K29" s="110">
        <f>IF(女子名簿!H29="","",女子名簿!H29)</f>
        <v>2</v>
      </c>
      <c r="L29" s="110" t="str">
        <f>IF(女子名簿!I29="","",女子名簿!I29)</f>
        <v/>
      </c>
      <c r="M29" s="150" t="str">
        <f>IF(女子名簿!J29="","",女子名簿!J29)</f>
        <v/>
      </c>
      <c r="N29" s="150" t="str">
        <f>IF(女子名簿!K29="","",女子名簿!K29)</f>
        <v/>
      </c>
      <c r="O29" s="110" t="str">
        <f>IF(女子名簿!L29="","",女子名簿!L29)</f>
        <v>島根</v>
      </c>
      <c r="P29" s="110"/>
      <c r="Q29" s="110" t="str">
        <f>IF(女子名簿!N29="","",VLOOKUP(女子名簿!N29,管理者シート!$G$9:$H$38,2,FALSE))</f>
        <v/>
      </c>
      <c r="R29" s="110" t="str">
        <f>IF(女子名簿!O29="","",女子名簿!O29)</f>
        <v/>
      </c>
      <c r="S29" s="110">
        <v>0</v>
      </c>
      <c r="T29" s="110">
        <v>2</v>
      </c>
      <c r="U29" s="110" t="e">
        <f>IF(女子名簿!#REF!="","",VLOOKUP(女子名簿!#REF!,管理者シート!$G$9:$H$38,2,FALSE))</f>
        <v>#REF!</v>
      </c>
      <c r="V29" s="110" t="e">
        <f>IF(女子名簿!#REF!="","",女子名簿!#REF!)</f>
        <v>#REF!</v>
      </c>
      <c r="W29" s="110">
        <v>0</v>
      </c>
      <c r="X29" s="110">
        <v>2</v>
      </c>
      <c r="Y29" s="110" t="e">
        <f>IF(女子名簿!#REF!="","",VLOOKUP(女子名簿!#REF!,管理者シート!$G$9:$H$23,2,FALSE))</f>
        <v>#REF!</v>
      </c>
      <c r="Z29" s="110" t="e">
        <f>IF(女子名簿!#REF!="","",女子名簿!#REF!)</f>
        <v>#REF!</v>
      </c>
      <c r="AA29" s="110">
        <v>0</v>
      </c>
      <c r="AB29" s="110">
        <v>2</v>
      </c>
      <c r="AC29" s="110" t="e">
        <f>IF(女子名簿!#REF!="","",41)</f>
        <v>#REF!</v>
      </c>
      <c r="AD29" s="110" t="e">
        <f>IF(女子名簿!#REF!="","",女子名簿!#REF!)</f>
        <v>#REF!</v>
      </c>
      <c r="AE29" s="110">
        <v>0</v>
      </c>
      <c r="AF29" s="110">
        <v>2</v>
      </c>
      <c r="AG29" s="110" t="e">
        <f>IF(女子名簿!#REF!="","",42)</f>
        <v>#REF!</v>
      </c>
      <c r="AH29" s="110" t="e">
        <f>IF(女子名簿!#REF!="","",女子名簿!#REF!)</f>
        <v>#REF!</v>
      </c>
      <c r="AI29" s="110">
        <v>0</v>
      </c>
      <c r="AJ29" s="110">
        <v>2</v>
      </c>
    </row>
    <row r="30" spans="1:36">
      <c r="A30" s="94"/>
      <c r="B30" s="110" t="str">
        <f>IF(女子名簿!B30="","",女子名簿!B30)</f>
        <v/>
      </c>
      <c r="C30" s="94"/>
      <c r="D30" s="94" t="e">
        <f>IF(女子名簿!#REF!="","",女子名簿!#REF!)</f>
        <v>#REF!</v>
      </c>
      <c r="E30" s="110" t="str">
        <f>IF(女子名簿!C30="","",女子名簿!C30)</f>
        <v/>
      </c>
      <c r="F30" s="110" t="str">
        <f>IF(女子名簿!D30="","",女子名簿!D30)</f>
        <v/>
      </c>
      <c r="G30" s="110" t="str">
        <f>IF(女子名簿!E30="","",女子名簿!E30)</f>
        <v/>
      </c>
      <c r="H30" s="110" t="e">
        <f>IF(女子名簿!#REF!="","",女子名簿!#REF!)</f>
        <v>#REF!</v>
      </c>
      <c r="I30" s="110" t="str">
        <f>IF(女子名簿!F30="","",女子名簿!F30)</f>
        <v/>
      </c>
      <c r="J30" s="110" t="str">
        <f>IF(女子名簿!G30="","",女子名簿!G30)</f>
        <v/>
      </c>
      <c r="K30" s="110">
        <f>IF(女子名簿!H30="","",女子名簿!H30)</f>
        <v>2</v>
      </c>
      <c r="L30" s="110" t="str">
        <f>IF(女子名簿!I30="","",女子名簿!I30)</f>
        <v/>
      </c>
      <c r="M30" s="150" t="str">
        <f>IF(女子名簿!J30="","",女子名簿!J30)</f>
        <v/>
      </c>
      <c r="N30" s="150" t="str">
        <f>IF(女子名簿!K30="","",女子名簿!K30)</f>
        <v/>
      </c>
      <c r="O30" s="110" t="str">
        <f>IF(女子名簿!L30="","",女子名簿!L30)</f>
        <v>島根</v>
      </c>
      <c r="P30" s="110"/>
      <c r="Q30" s="110" t="str">
        <f>IF(女子名簿!N30="","",VLOOKUP(女子名簿!N30,管理者シート!$G$9:$H$38,2,FALSE))</f>
        <v/>
      </c>
      <c r="R30" s="110" t="str">
        <f>IF(女子名簿!O30="","",女子名簿!O30)</f>
        <v/>
      </c>
      <c r="S30" s="110">
        <v>0</v>
      </c>
      <c r="T30" s="110">
        <v>2</v>
      </c>
      <c r="U30" s="110" t="e">
        <f>IF(女子名簿!#REF!="","",VLOOKUP(女子名簿!#REF!,管理者シート!$G$9:$H$38,2,FALSE))</f>
        <v>#REF!</v>
      </c>
      <c r="V30" s="110" t="e">
        <f>IF(女子名簿!#REF!="","",女子名簿!#REF!)</f>
        <v>#REF!</v>
      </c>
      <c r="W30" s="110">
        <v>0</v>
      </c>
      <c r="X30" s="110">
        <v>2</v>
      </c>
      <c r="Y30" s="110" t="e">
        <f>IF(女子名簿!#REF!="","",VLOOKUP(女子名簿!#REF!,管理者シート!$G$9:$H$23,2,FALSE))</f>
        <v>#REF!</v>
      </c>
      <c r="Z30" s="110" t="e">
        <f>IF(女子名簿!#REF!="","",女子名簿!#REF!)</f>
        <v>#REF!</v>
      </c>
      <c r="AA30" s="110">
        <v>0</v>
      </c>
      <c r="AB30" s="110">
        <v>2</v>
      </c>
      <c r="AC30" s="110" t="e">
        <f>IF(女子名簿!#REF!="","",41)</f>
        <v>#REF!</v>
      </c>
      <c r="AD30" s="110" t="e">
        <f>IF(女子名簿!#REF!="","",女子名簿!#REF!)</f>
        <v>#REF!</v>
      </c>
      <c r="AE30" s="110">
        <v>0</v>
      </c>
      <c r="AF30" s="110">
        <v>2</v>
      </c>
      <c r="AG30" s="110" t="e">
        <f>IF(女子名簿!#REF!="","",42)</f>
        <v>#REF!</v>
      </c>
      <c r="AH30" s="110" t="e">
        <f>IF(女子名簿!#REF!="","",女子名簿!#REF!)</f>
        <v>#REF!</v>
      </c>
      <c r="AI30" s="110">
        <v>0</v>
      </c>
      <c r="AJ30" s="110">
        <v>2</v>
      </c>
    </row>
    <row r="31" spans="1:36">
      <c r="A31" s="94"/>
      <c r="B31" s="110" t="str">
        <f>IF(女子名簿!B31="","",女子名簿!B31)</f>
        <v/>
      </c>
      <c r="C31" s="94"/>
      <c r="D31" s="94" t="e">
        <f>IF(女子名簿!#REF!="","",女子名簿!#REF!)</f>
        <v>#REF!</v>
      </c>
      <c r="E31" s="110" t="str">
        <f>IF(女子名簿!C31="","",女子名簿!C31)</f>
        <v/>
      </c>
      <c r="F31" s="110" t="str">
        <f>IF(女子名簿!D31="","",女子名簿!D31)</f>
        <v/>
      </c>
      <c r="G31" s="110" t="str">
        <f>IF(女子名簿!E31="","",女子名簿!E31)</f>
        <v/>
      </c>
      <c r="H31" s="110" t="e">
        <f>IF(女子名簿!#REF!="","",女子名簿!#REF!)</f>
        <v>#REF!</v>
      </c>
      <c r="I31" s="110" t="str">
        <f>IF(女子名簿!F31="","",女子名簿!F31)</f>
        <v/>
      </c>
      <c r="J31" s="110" t="str">
        <f>IF(女子名簿!G31="","",女子名簿!G31)</f>
        <v/>
      </c>
      <c r="K31" s="110">
        <f>IF(女子名簿!H31="","",女子名簿!H31)</f>
        <v>2</v>
      </c>
      <c r="L31" s="110" t="str">
        <f>IF(女子名簿!I31="","",女子名簿!I31)</f>
        <v/>
      </c>
      <c r="M31" s="150" t="str">
        <f>IF(女子名簿!J31="","",女子名簿!J31)</f>
        <v/>
      </c>
      <c r="N31" s="150" t="str">
        <f>IF(女子名簿!K31="","",女子名簿!K31)</f>
        <v/>
      </c>
      <c r="O31" s="110" t="str">
        <f>IF(女子名簿!L31="","",女子名簿!L31)</f>
        <v>島根</v>
      </c>
      <c r="P31" s="110"/>
      <c r="Q31" s="110" t="str">
        <f>IF(女子名簿!N31="","",VLOOKUP(女子名簿!N31,管理者シート!$G$9:$H$38,2,FALSE))</f>
        <v/>
      </c>
      <c r="R31" s="110" t="str">
        <f>IF(女子名簿!O31="","",女子名簿!O31)</f>
        <v/>
      </c>
      <c r="S31" s="110">
        <v>0</v>
      </c>
      <c r="T31" s="110">
        <v>2</v>
      </c>
      <c r="U31" s="110" t="e">
        <f>IF(女子名簿!#REF!="","",VLOOKUP(女子名簿!#REF!,管理者シート!$G$9:$H$38,2,FALSE))</f>
        <v>#REF!</v>
      </c>
      <c r="V31" s="110" t="e">
        <f>IF(女子名簿!#REF!="","",女子名簿!#REF!)</f>
        <v>#REF!</v>
      </c>
      <c r="W31" s="110">
        <v>0</v>
      </c>
      <c r="X31" s="110">
        <v>2</v>
      </c>
      <c r="Y31" s="110" t="e">
        <f>IF(女子名簿!#REF!="","",VLOOKUP(女子名簿!#REF!,管理者シート!$G$9:$H$23,2,FALSE))</f>
        <v>#REF!</v>
      </c>
      <c r="Z31" s="110" t="e">
        <f>IF(女子名簿!#REF!="","",女子名簿!#REF!)</f>
        <v>#REF!</v>
      </c>
      <c r="AA31" s="110">
        <v>0</v>
      </c>
      <c r="AB31" s="110">
        <v>2</v>
      </c>
      <c r="AC31" s="110" t="e">
        <f>IF(女子名簿!#REF!="","",41)</f>
        <v>#REF!</v>
      </c>
      <c r="AD31" s="110" t="e">
        <f>IF(女子名簿!#REF!="","",女子名簿!#REF!)</f>
        <v>#REF!</v>
      </c>
      <c r="AE31" s="110">
        <v>0</v>
      </c>
      <c r="AF31" s="110">
        <v>2</v>
      </c>
      <c r="AG31" s="110" t="e">
        <f>IF(女子名簿!#REF!="","",42)</f>
        <v>#REF!</v>
      </c>
      <c r="AH31" s="110" t="e">
        <f>IF(女子名簿!#REF!="","",女子名簿!#REF!)</f>
        <v>#REF!</v>
      </c>
      <c r="AI31" s="110">
        <v>0</v>
      </c>
      <c r="AJ31" s="110">
        <v>2</v>
      </c>
    </row>
    <row r="32" spans="1:36">
      <c r="A32" s="94"/>
      <c r="B32" s="110" t="str">
        <f>IF(女子名簿!B32="","",女子名簿!B32)</f>
        <v/>
      </c>
      <c r="C32" s="94"/>
      <c r="D32" s="94" t="e">
        <f>IF(女子名簿!#REF!="","",女子名簿!#REF!)</f>
        <v>#REF!</v>
      </c>
      <c r="E32" s="110" t="str">
        <f>IF(女子名簿!C32="","",女子名簿!C32)</f>
        <v/>
      </c>
      <c r="F32" s="110" t="str">
        <f>IF(女子名簿!D32="","",女子名簿!D32)</f>
        <v/>
      </c>
      <c r="G32" s="110" t="str">
        <f>IF(女子名簿!E32="","",女子名簿!E32)</f>
        <v/>
      </c>
      <c r="H32" s="110" t="e">
        <f>IF(女子名簿!#REF!="","",女子名簿!#REF!)</f>
        <v>#REF!</v>
      </c>
      <c r="I32" s="110" t="str">
        <f>IF(女子名簿!F32="","",女子名簿!F32)</f>
        <v/>
      </c>
      <c r="J32" s="110" t="str">
        <f>IF(女子名簿!G32="","",女子名簿!G32)</f>
        <v/>
      </c>
      <c r="K32" s="110">
        <f>IF(女子名簿!H32="","",女子名簿!H32)</f>
        <v>2</v>
      </c>
      <c r="L32" s="110" t="str">
        <f>IF(女子名簿!I32="","",女子名簿!I32)</f>
        <v/>
      </c>
      <c r="M32" s="150" t="str">
        <f>IF(女子名簿!J32="","",女子名簿!J32)</f>
        <v/>
      </c>
      <c r="N32" s="150" t="str">
        <f>IF(女子名簿!K32="","",女子名簿!K32)</f>
        <v/>
      </c>
      <c r="O32" s="110" t="str">
        <f>IF(女子名簿!L32="","",女子名簿!L32)</f>
        <v>島根</v>
      </c>
      <c r="P32" s="110"/>
      <c r="Q32" s="110" t="str">
        <f>IF(女子名簿!N32="","",VLOOKUP(女子名簿!N32,管理者シート!$G$9:$H$38,2,FALSE))</f>
        <v/>
      </c>
      <c r="R32" s="110" t="str">
        <f>IF(女子名簿!O32="","",女子名簿!O32)</f>
        <v/>
      </c>
      <c r="S32" s="110">
        <v>0</v>
      </c>
      <c r="T32" s="110">
        <v>2</v>
      </c>
      <c r="U32" s="110" t="e">
        <f>IF(女子名簿!#REF!="","",VLOOKUP(女子名簿!#REF!,管理者シート!$G$9:$H$38,2,FALSE))</f>
        <v>#REF!</v>
      </c>
      <c r="V32" s="110" t="e">
        <f>IF(女子名簿!#REF!="","",女子名簿!#REF!)</f>
        <v>#REF!</v>
      </c>
      <c r="W32" s="110">
        <v>0</v>
      </c>
      <c r="X32" s="110">
        <v>2</v>
      </c>
      <c r="Y32" s="110" t="e">
        <f>IF(女子名簿!#REF!="","",VLOOKUP(女子名簿!#REF!,管理者シート!$G$9:$H$23,2,FALSE))</f>
        <v>#REF!</v>
      </c>
      <c r="Z32" s="110" t="e">
        <f>IF(女子名簿!#REF!="","",女子名簿!#REF!)</f>
        <v>#REF!</v>
      </c>
      <c r="AA32" s="110">
        <v>0</v>
      </c>
      <c r="AB32" s="110">
        <v>2</v>
      </c>
      <c r="AC32" s="110" t="e">
        <f>IF(女子名簿!#REF!="","",41)</f>
        <v>#REF!</v>
      </c>
      <c r="AD32" s="110" t="e">
        <f>IF(女子名簿!#REF!="","",女子名簿!#REF!)</f>
        <v>#REF!</v>
      </c>
      <c r="AE32" s="110">
        <v>0</v>
      </c>
      <c r="AF32" s="110">
        <v>2</v>
      </c>
      <c r="AG32" s="110" t="e">
        <f>IF(女子名簿!#REF!="","",42)</f>
        <v>#REF!</v>
      </c>
      <c r="AH32" s="110" t="e">
        <f>IF(女子名簿!#REF!="","",女子名簿!#REF!)</f>
        <v>#REF!</v>
      </c>
      <c r="AI32" s="110">
        <v>0</v>
      </c>
      <c r="AJ32" s="110">
        <v>2</v>
      </c>
    </row>
    <row r="33" spans="1:36">
      <c r="A33" s="94"/>
      <c r="B33" s="110" t="str">
        <f>IF(女子名簿!B33="","",女子名簿!B33)</f>
        <v/>
      </c>
      <c r="C33" s="94"/>
      <c r="D33" s="94" t="e">
        <f>IF(女子名簿!#REF!="","",女子名簿!#REF!)</f>
        <v>#REF!</v>
      </c>
      <c r="E33" s="110" t="str">
        <f>IF(女子名簿!C33="","",女子名簿!C33)</f>
        <v/>
      </c>
      <c r="F33" s="110" t="str">
        <f>IF(女子名簿!D33="","",女子名簿!D33)</f>
        <v/>
      </c>
      <c r="G33" s="110" t="str">
        <f>IF(女子名簿!E33="","",女子名簿!E33)</f>
        <v/>
      </c>
      <c r="H33" s="110" t="e">
        <f>IF(女子名簿!#REF!="","",女子名簿!#REF!)</f>
        <v>#REF!</v>
      </c>
      <c r="I33" s="110" t="str">
        <f>IF(女子名簿!F33="","",女子名簿!F33)</f>
        <v/>
      </c>
      <c r="J33" s="110" t="str">
        <f>IF(女子名簿!G33="","",女子名簿!G33)</f>
        <v/>
      </c>
      <c r="K33" s="110">
        <f>IF(女子名簿!H33="","",女子名簿!H33)</f>
        <v>2</v>
      </c>
      <c r="L33" s="110" t="str">
        <f>IF(女子名簿!I33="","",女子名簿!I33)</f>
        <v/>
      </c>
      <c r="M33" s="150" t="str">
        <f>IF(女子名簿!J33="","",女子名簿!J33)</f>
        <v/>
      </c>
      <c r="N33" s="150" t="str">
        <f>IF(女子名簿!K33="","",女子名簿!K33)</f>
        <v/>
      </c>
      <c r="O33" s="110" t="str">
        <f>IF(女子名簿!L33="","",女子名簿!L33)</f>
        <v>島根</v>
      </c>
      <c r="P33" s="110"/>
      <c r="Q33" s="110" t="str">
        <f>IF(女子名簿!N33="","",VLOOKUP(女子名簿!N33,管理者シート!$G$9:$H$38,2,FALSE))</f>
        <v/>
      </c>
      <c r="R33" s="110" t="str">
        <f>IF(女子名簿!O33="","",女子名簿!O33)</f>
        <v/>
      </c>
      <c r="S33" s="110">
        <v>0</v>
      </c>
      <c r="T33" s="110">
        <v>2</v>
      </c>
      <c r="U33" s="110" t="e">
        <f>IF(女子名簿!#REF!="","",VLOOKUP(女子名簿!#REF!,管理者シート!$G$9:$H$38,2,FALSE))</f>
        <v>#REF!</v>
      </c>
      <c r="V33" s="110" t="e">
        <f>IF(女子名簿!#REF!="","",女子名簿!#REF!)</f>
        <v>#REF!</v>
      </c>
      <c r="W33" s="110">
        <v>0</v>
      </c>
      <c r="X33" s="110">
        <v>2</v>
      </c>
      <c r="Y33" s="110" t="e">
        <f>IF(女子名簿!#REF!="","",VLOOKUP(女子名簿!#REF!,管理者シート!$G$9:$H$23,2,FALSE))</f>
        <v>#REF!</v>
      </c>
      <c r="Z33" s="110" t="e">
        <f>IF(女子名簿!#REF!="","",女子名簿!#REF!)</f>
        <v>#REF!</v>
      </c>
      <c r="AA33" s="110">
        <v>0</v>
      </c>
      <c r="AB33" s="110">
        <v>2</v>
      </c>
      <c r="AC33" s="110" t="e">
        <f>IF(女子名簿!#REF!="","",41)</f>
        <v>#REF!</v>
      </c>
      <c r="AD33" s="110" t="e">
        <f>IF(女子名簿!#REF!="","",女子名簿!#REF!)</f>
        <v>#REF!</v>
      </c>
      <c r="AE33" s="110">
        <v>0</v>
      </c>
      <c r="AF33" s="110">
        <v>2</v>
      </c>
      <c r="AG33" s="110" t="e">
        <f>IF(女子名簿!#REF!="","",42)</f>
        <v>#REF!</v>
      </c>
      <c r="AH33" s="110" t="e">
        <f>IF(女子名簿!#REF!="","",女子名簿!#REF!)</f>
        <v>#REF!</v>
      </c>
      <c r="AI33" s="110">
        <v>0</v>
      </c>
      <c r="AJ33" s="110">
        <v>2</v>
      </c>
    </row>
    <row r="34" spans="1:36">
      <c r="A34" s="94"/>
      <c r="B34" s="110" t="str">
        <f>IF(女子名簿!B34="","",女子名簿!B34)</f>
        <v/>
      </c>
      <c r="C34" s="94"/>
      <c r="D34" s="94" t="e">
        <f>IF(女子名簿!#REF!="","",女子名簿!#REF!)</f>
        <v>#REF!</v>
      </c>
      <c r="E34" s="110" t="str">
        <f>IF(女子名簿!C34="","",女子名簿!C34)</f>
        <v/>
      </c>
      <c r="F34" s="110" t="str">
        <f>IF(女子名簿!D34="","",女子名簿!D34)</f>
        <v/>
      </c>
      <c r="G34" s="110" t="str">
        <f>IF(女子名簿!E34="","",女子名簿!E34)</f>
        <v/>
      </c>
      <c r="H34" s="110" t="e">
        <f>IF(女子名簿!#REF!="","",女子名簿!#REF!)</f>
        <v>#REF!</v>
      </c>
      <c r="I34" s="110" t="str">
        <f>IF(女子名簿!F34="","",女子名簿!F34)</f>
        <v/>
      </c>
      <c r="J34" s="110" t="str">
        <f>IF(女子名簿!G34="","",女子名簿!G34)</f>
        <v/>
      </c>
      <c r="K34" s="110">
        <f>IF(女子名簿!H34="","",女子名簿!H34)</f>
        <v>2</v>
      </c>
      <c r="L34" s="110" t="str">
        <f>IF(女子名簿!I34="","",女子名簿!I34)</f>
        <v/>
      </c>
      <c r="M34" s="150" t="str">
        <f>IF(女子名簿!J34="","",女子名簿!J34)</f>
        <v/>
      </c>
      <c r="N34" s="150" t="str">
        <f>IF(女子名簿!K34="","",女子名簿!K34)</f>
        <v/>
      </c>
      <c r="O34" s="110" t="str">
        <f>IF(女子名簿!L34="","",女子名簿!L34)</f>
        <v>島根</v>
      </c>
      <c r="P34" s="110"/>
      <c r="Q34" s="110" t="str">
        <f>IF(女子名簿!N34="","",VLOOKUP(女子名簿!N34,管理者シート!$G$9:$H$38,2,FALSE))</f>
        <v/>
      </c>
      <c r="R34" s="110" t="str">
        <f>IF(女子名簿!O34="","",女子名簿!O34)</f>
        <v/>
      </c>
      <c r="S34" s="110">
        <v>0</v>
      </c>
      <c r="T34" s="110">
        <v>2</v>
      </c>
      <c r="U34" s="110" t="e">
        <f>IF(女子名簿!#REF!="","",VLOOKUP(女子名簿!#REF!,管理者シート!$G$9:$H$38,2,FALSE))</f>
        <v>#REF!</v>
      </c>
      <c r="V34" s="110" t="e">
        <f>IF(女子名簿!#REF!="","",女子名簿!#REF!)</f>
        <v>#REF!</v>
      </c>
      <c r="W34" s="110">
        <v>0</v>
      </c>
      <c r="X34" s="110">
        <v>2</v>
      </c>
      <c r="Y34" s="110" t="e">
        <f>IF(女子名簿!#REF!="","",VLOOKUP(女子名簿!#REF!,管理者シート!$G$9:$H$23,2,FALSE))</f>
        <v>#REF!</v>
      </c>
      <c r="Z34" s="110" t="e">
        <f>IF(女子名簿!#REF!="","",女子名簿!#REF!)</f>
        <v>#REF!</v>
      </c>
      <c r="AA34" s="110">
        <v>0</v>
      </c>
      <c r="AB34" s="110">
        <v>2</v>
      </c>
      <c r="AC34" s="110" t="e">
        <f>IF(女子名簿!#REF!="","",41)</f>
        <v>#REF!</v>
      </c>
      <c r="AD34" s="110" t="e">
        <f>IF(女子名簿!#REF!="","",女子名簿!#REF!)</f>
        <v>#REF!</v>
      </c>
      <c r="AE34" s="110">
        <v>0</v>
      </c>
      <c r="AF34" s="110">
        <v>2</v>
      </c>
      <c r="AG34" s="110" t="e">
        <f>IF(女子名簿!#REF!="","",42)</f>
        <v>#REF!</v>
      </c>
      <c r="AH34" s="110" t="e">
        <f>IF(女子名簿!#REF!="","",女子名簿!#REF!)</f>
        <v>#REF!</v>
      </c>
      <c r="AI34" s="110">
        <v>0</v>
      </c>
      <c r="AJ34" s="110">
        <v>2</v>
      </c>
    </row>
    <row r="35" spans="1:36">
      <c r="A35" s="94"/>
      <c r="B35" s="110" t="str">
        <f>IF(女子名簿!B35="","",女子名簿!B35)</f>
        <v/>
      </c>
      <c r="C35" s="94"/>
      <c r="D35" s="94" t="e">
        <f>IF(女子名簿!#REF!="","",女子名簿!#REF!)</f>
        <v>#REF!</v>
      </c>
      <c r="E35" s="110" t="str">
        <f>IF(女子名簿!C35="","",女子名簿!C35)</f>
        <v/>
      </c>
      <c r="F35" s="110" t="str">
        <f>IF(女子名簿!D35="","",女子名簿!D35)</f>
        <v/>
      </c>
      <c r="G35" s="110" t="str">
        <f>IF(女子名簿!E35="","",女子名簿!E35)</f>
        <v/>
      </c>
      <c r="H35" s="110" t="e">
        <f>IF(女子名簿!#REF!="","",女子名簿!#REF!)</f>
        <v>#REF!</v>
      </c>
      <c r="I35" s="110" t="str">
        <f>IF(女子名簿!F35="","",女子名簿!F35)</f>
        <v/>
      </c>
      <c r="J35" s="110" t="str">
        <f>IF(女子名簿!G35="","",女子名簿!G35)</f>
        <v/>
      </c>
      <c r="K35" s="110">
        <f>IF(女子名簿!H35="","",女子名簿!H35)</f>
        <v>2</v>
      </c>
      <c r="L35" s="110" t="str">
        <f>IF(女子名簿!I35="","",女子名簿!I35)</f>
        <v/>
      </c>
      <c r="M35" s="150" t="str">
        <f>IF(女子名簿!J35="","",女子名簿!J35)</f>
        <v/>
      </c>
      <c r="N35" s="150" t="str">
        <f>IF(女子名簿!K35="","",女子名簿!K35)</f>
        <v/>
      </c>
      <c r="O35" s="110" t="str">
        <f>IF(女子名簿!L35="","",女子名簿!L35)</f>
        <v>島根</v>
      </c>
      <c r="P35" s="110"/>
      <c r="Q35" s="110" t="str">
        <f>IF(女子名簿!N35="","",VLOOKUP(女子名簿!N35,管理者シート!$G$9:$H$38,2,FALSE))</f>
        <v/>
      </c>
      <c r="R35" s="110" t="str">
        <f>IF(女子名簿!O35="","",女子名簿!O35)</f>
        <v/>
      </c>
      <c r="S35" s="110">
        <v>0</v>
      </c>
      <c r="T35" s="110">
        <v>2</v>
      </c>
      <c r="U35" s="110" t="e">
        <f>IF(女子名簿!#REF!="","",VLOOKUP(女子名簿!#REF!,管理者シート!$G$9:$H$38,2,FALSE))</f>
        <v>#REF!</v>
      </c>
      <c r="V35" s="110" t="e">
        <f>IF(女子名簿!#REF!="","",女子名簿!#REF!)</f>
        <v>#REF!</v>
      </c>
      <c r="W35" s="110">
        <v>0</v>
      </c>
      <c r="X35" s="110">
        <v>2</v>
      </c>
      <c r="Y35" s="110" t="e">
        <f>IF(女子名簿!#REF!="","",VLOOKUP(女子名簿!#REF!,管理者シート!$G$9:$H$23,2,FALSE))</f>
        <v>#REF!</v>
      </c>
      <c r="Z35" s="110" t="e">
        <f>IF(女子名簿!#REF!="","",女子名簿!#REF!)</f>
        <v>#REF!</v>
      </c>
      <c r="AA35" s="110">
        <v>0</v>
      </c>
      <c r="AB35" s="110">
        <v>2</v>
      </c>
      <c r="AC35" s="110" t="e">
        <f>IF(女子名簿!#REF!="","",41)</f>
        <v>#REF!</v>
      </c>
      <c r="AD35" s="110" t="e">
        <f>IF(女子名簿!#REF!="","",女子名簿!#REF!)</f>
        <v>#REF!</v>
      </c>
      <c r="AE35" s="110">
        <v>0</v>
      </c>
      <c r="AF35" s="110">
        <v>2</v>
      </c>
      <c r="AG35" s="110" t="e">
        <f>IF(女子名簿!#REF!="","",42)</f>
        <v>#REF!</v>
      </c>
      <c r="AH35" s="110" t="e">
        <f>IF(女子名簿!#REF!="","",女子名簿!#REF!)</f>
        <v>#REF!</v>
      </c>
      <c r="AI35" s="110">
        <v>0</v>
      </c>
      <c r="AJ35" s="110">
        <v>2</v>
      </c>
    </row>
    <row r="36" spans="1:36">
      <c r="A36" s="94"/>
      <c r="B36" s="110" t="str">
        <f>IF(女子名簿!B36="","",女子名簿!B36)</f>
        <v/>
      </c>
      <c r="C36" s="94"/>
      <c r="D36" s="94" t="e">
        <f>IF(女子名簿!#REF!="","",女子名簿!#REF!)</f>
        <v>#REF!</v>
      </c>
      <c r="E36" s="110" t="str">
        <f>IF(女子名簿!C36="","",女子名簿!C36)</f>
        <v/>
      </c>
      <c r="F36" s="110" t="str">
        <f>IF(女子名簿!D36="","",女子名簿!D36)</f>
        <v/>
      </c>
      <c r="G36" s="110" t="str">
        <f>IF(女子名簿!E36="","",女子名簿!E36)</f>
        <v/>
      </c>
      <c r="H36" s="110" t="e">
        <f>IF(女子名簿!#REF!="","",女子名簿!#REF!)</f>
        <v>#REF!</v>
      </c>
      <c r="I36" s="110" t="str">
        <f>IF(女子名簿!F36="","",女子名簿!F36)</f>
        <v/>
      </c>
      <c r="J36" s="110" t="str">
        <f>IF(女子名簿!G36="","",女子名簿!G36)</f>
        <v/>
      </c>
      <c r="K36" s="110">
        <f>IF(女子名簿!H36="","",女子名簿!H36)</f>
        <v>2</v>
      </c>
      <c r="L36" s="110" t="str">
        <f>IF(女子名簿!I36="","",女子名簿!I36)</f>
        <v/>
      </c>
      <c r="M36" s="150" t="str">
        <f>IF(女子名簿!J36="","",女子名簿!J36)</f>
        <v/>
      </c>
      <c r="N36" s="150" t="str">
        <f>IF(女子名簿!K36="","",女子名簿!K36)</f>
        <v/>
      </c>
      <c r="O36" s="110" t="str">
        <f>IF(女子名簿!L36="","",女子名簿!L36)</f>
        <v>島根</v>
      </c>
      <c r="P36" s="110"/>
      <c r="Q36" s="110" t="str">
        <f>IF(女子名簿!N36="","",VLOOKUP(女子名簿!N36,管理者シート!$G$9:$H$38,2,FALSE))</f>
        <v/>
      </c>
      <c r="R36" s="110" t="str">
        <f>IF(女子名簿!O36="","",女子名簿!O36)</f>
        <v/>
      </c>
      <c r="S36" s="110">
        <v>0</v>
      </c>
      <c r="T36" s="110">
        <v>2</v>
      </c>
      <c r="U36" s="110" t="e">
        <f>IF(女子名簿!#REF!="","",VLOOKUP(女子名簿!#REF!,管理者シート!$G$9:$H$38,2,FALSE))</f>
        <v>#REF!</v>
      </c>
      <c r="V36" s="110" t="e">
        <f>IF(女子名簿!#REF!="","",女子名簿!#REF!)</f>
        <v>#REF!</v>
      </c>
      <c r="W36" s="110">
        <v>0</v>
      </c>
      <c r="X36" s="110">
        <v>2</v>
      </c>
      <c r="Y36" s="110" t="e">
        <f>IF(女子名簿!#REF!="","",VLOOKUP(女子名簿!#REF!,管理者シート!$G$9:$H$23,2,FALSE))</f>
        <v>#REF!</v>
      </c>
      <c r="Z36" s="110" t="e">
        <f>IF(女子名簿!#REF!="","",女子名簿!#REF!)</f>
        <v>#REF!</v>
      </c>
      <c r="AA36" s="110">
        <v>0</v>
      </c>
      <c r="AB36" s="110">
        <v>2</v>
      </c>
      <c r="AC36" s="110" t="e">
        <f>IF(女子名簿!#REF!="","",41)</f>
        <v>#REF!</v>
      </c>
      <c r="AD36" s="110" t="e">
        <f>IF(女子名簿!#REF!="","",女子名簿!#REF!)</f>
        <v>#REF!</v>
      </c>
      <c r="AE36" s="110">
        <v>0</v>
      </c>
      <c r="AF36" s="110">
        <v>2</v>
      </c>
      <c r="AG36" s="110" t="e">
        <f>IF(女子名簿!#REF!="","",42)</f>
        <v>#REF!</v>
      </c>
      <c r="AH36" s="110" t="e">
        <f>IF(女子名簿!#REF!="","",女子名簿!#REF!)</f>
        <v>#REF!</v>
      </c>
      <c r="AI36" s="110">
        <v>0</v>
      </c>
      <c r="AJ36" s="110">
        <v>2</v>
      </c>
    </row>
    <row r="37" spans="1:36">
      <c r="A37" s="94"/>
      <c r="B37" s="110" t="str">
        <f>IF(女子名簿!B37="","",女子名簿!B37)</f>
        <v/>
      </c>
      <c r="C37" s="94"/>
      <c r="D37" s="94" t="e">
        <f>IF(女子名簿!#REF!="","",女子名簿!#REF!)</f>
        <v>#REF!</v>
      </c>
      <c r="E37" s="110" t="str">
        <f>IF(女子名簿!C37="","",女子名簿!C37)</f>
        <v/>
      </c>
      <c r="F37" s="110" t="str">
        <f>IF(女子名簿!D37="","",女子名簿!D37)</f>
        <v/>
      </c>
      <c r="G37" s="110" t="str">
        <f>IF(女子名簿!E37="","",女子名簿!E37)</f>
        <v/>
      </c>
      <c r="H37" s="110" t="e">
        <f>IF(女子名簿!#REF!="","",女子名簿!#REF!)</f>
        <v>#REF!</v>
      </c>
      <c r="I37" s="110" t="str">
        <f>IF(女子名簿!F37="","",女子名簿!F37)</f>
        <v/>
      </c>
      <c r="J37" s="110" t="str">
        <f>IF(女子名簿!G37="","",女子名簿!G37)</f>
        <v/>
      </c>
      <c r="K37" s="110">
        <f>IF(女子名簿!H37="","",女子名簿!H37)</f>
        <v>2</v>
      </c>
      <c r="L37" s="110" t="str">
        <f>IF(女子名簿!I37="","",女子名簿!I37)</f>
        <v/>
      </c>
      <c r="M37" s="150" t="str">
        <f>IF(女子名簿!J37="","",女子名簿!J37)</f>
        <v/>
      </c>
      <c r="N37" s="150" t="str">
        <f>IF(女子名簿!K37="","",女子名簿!K37)</f>
        <v/>
      </c>
      <c r="O37" s="110" t="str">
        <f>IF(女子名簿!L37="","",女子名簿!L37)</f>
        <v>島根</v>
      </c>
      <c r="P37" s="110"/>
      <c r="Q37" s="110" t="str">
        <f>IF(女子名簿!N37="","",VLOOKUP(女子名簿!N37,管理者シート!$G$9:$H$38,2,FALSE))</f>
        <v/>
      </c>
      <c r="R37" s="110" t="str">
        <f>IF(女子名簿!O37="","",女子名簿!O37)</f>
        <v/>
      </c>
      <c r="S37" s="110">
        <v>0</v>
      </c>
      <c r="T37" s="110">
        <v>2</v>
      </c>
      <c r="U37" s="110" t="e">
        <f>IF(女子名簿!#REF!="","",VLOOKUP(女子名簿!#REF!,管理者シート!$G$9:$H$38,2,FALSE))</f>
        <v>#REF!</v>
      </c>
      <c r="V37" s="110" t="e">
        <f>IF(女子名簿!#REF!="","",女子名簿!#REF!)</f>
        <v>#REF!</v>
      </c>
      <c r="W37" s="110">
        <v>0</v>
      </c>
      <c r="X37" s="110">
        <v>2</v>
      </c>
      <c r="Y37" s="110" t="e">
        <f>IF(女子名簿!#REF!="","",VLOOKUP(女子名簿!#REF!,管理者シート!$G$9:$H$23,2,FALSE))</f>
        <v>#REF!</v>
      </c>
      <c r="Z37" s="110" t="e">
        <f>IF(女子名簿!#REF!="","",女子名簿!#REF!)</f>
        <v>#REF!</v>
      </c>
      <c r="AA37" s="110">
        <v>0</v>
      </c>
      <c r="AB37" s="110">
        <v>2</v>
      </c>
      <c r="AC37" s="110" t="e">
        <f>IF(女子名簿!#REF!="","",41)</f>
        <v>#REF!</v>
      </c>
      <c r="AD37" s="110" t="e">
        <f>IF(女子名簿!#REF!="","",女子名簿!#REF!)</f>
        <v>#REF!</v>
      </c>
      <c r="AE37" s="110">
        <v>0</v>
      </c>
      <c r="AF37" s="110">
        <v>2</v>
      </c>
      <c r="AG37" s="110" t="e">
        <f>IF(女子名簿!#REF!="","",42)</f>
        <v>#REF!</v>
      </c>
      <c r="AH37" s="110" t="e">
        <f>IF(女子名簿!#REF!="","",女子名簿!#REF!)</f>
        <v>#REF!</v>
      </c>
      <c r="AI37" s="110">
        <v>0</v>
      </c>
      <c r="AJ37" s="110">
        <v>2</v>
      </c>
    </row>
    <row r="38" spans="1:36">
      <c r="A38" s="94"/>
      <c r="B38" s="110" t="str">
        <f>IF(女子名簿!B38="","",女子名簿!B38)</f>
        <v/>
      </c>
      <c r="C38" s="94"/>
      <c r="D38" s="94" t="e">
        <f>IF(女子名簿!#REF!="","",女子名簿!#REF!)</f>
        <v>#REF!</v>
      </c>
      <c r="E38" s="110" t="str">
        <f>IF(女子名簿!C38="","",女子名簿!C38)</f>
        <v/>
      </c>
      <c r="F38" s="110" t="str">
        <f>IF(女子名簿!D38="","",女子名簿!D38)</f>
        <v/>
      </c>
      <c r="G38" s="110" t="str">
        <f>IF(女子名簿!E38="","",女子名簿!E38)</f>
        <v/>
      </c>
      <c r="H38" s="110" t="e">
        <f>IF(女子名簿!#REF!="","",女子名簿!#REF!)</f>
        <v>#REF!</v>
      </c>
      <c r="I38" s="110" t="str">
        <f>IF(女子名簿!F38="","",女子名簿!F38)</f>
        <v/>
      </c>
      <c r="J38" s="110" t="str">
        <f>IF(女子名簿!G38="","",女子名簿!G38)</f>
        <v/>
      </c>
      <c r="K38" s="110">
        <f>IF(女子名簿!H38="","",女子名簿!H38)</f>
        <v>2</v>
      </c>
      <c r="L38" s="110" t="str">
        <f>IF(女子名簿!I38="","",女子名簿!I38)</f>
        <v/>
      </c>
      <c r="M38" s="150" t="str">
        <f>IF(女子名簿!J38="","",女子名簿!J38)</f>
        <v/>
      </c>
      <c r="N38" s="150" t="str">
        <f>IF(女子名簿!K38="","",女子名簿!K38)</f>
        <v/>
      </c>
      <c r="O38" s="110" t="str">
        <f>IF(女子名簿!L38="","",女子名簿!L38)</f>
        <v>島根</v>
      </c>
      <c r="P38" s="110"/>
      <c r="Q38" s="110" t="str">
        <f>IF(女子名簿!N38="","",VLOOKUP(女子名簿!N38,管理者シート!$G$9:$H$38,2,FALSE))</f>
        <v/>
      </c>
      <c r="R38" s="110" t="str">
        <f>IF(女子名簿!O38="","",女子名簿!O38)</f>
        <v/>
      </c>
      <c r="S38" s="110">
        <v>0</v>
      </c>
      <c r="T38" s="110">
        <v>2</v>
      </c>
      <c r="U38" s="110" t="e">
        <f>IF(女子名簿!#REF!="","",VLOOKUP(女子名簿!#REF!,管理者シート!$G$9:$H$38,2,FALSE))</f>
        <v>#REF!</v>
      </c>
      <c r="V38" s="110" t="e">
        <f>IF(女子名簿!#REF!="","",女子名簿!#REF!)</f>
        <v>#REF!</v>
      </c>
      <c r="W38" s="110">
        <v>0</v>
      </c>
      <c r="X38" s="110">
        <v>2</v>
      </c>
      <c r="Y38" s="110" t="e">
        <f>IF(女子名簿!#REF!="","",VLOOKUP(女子名簿!#REF!,管理者シート!$G$9:$H$23,2,FALSE))</f>
        <v>#REF!</v>
      </c>
      <c r="Z38" s="110" t="e">
        <f>IF(女子名簿!#REF!="","",女子名簿!#REF!)</f>
        <v>#REF!</v>
      </c>
      <c r="AA38" s="110">
        <v>0</v>
      </c>
      <c r="AB38" s="110">
        <v>2</v>
      </c>
      <c r="AC38" s="110" t="e">
        <f>IF(女子名簿!#REF!="","",41)</f>
        <v>#REF!</v>
      </c>
      <c r="AD38" s="110" t="e">
        <f>IF(女子名簿!#REF!="","",女子名簿!#REF!)</f>
        <v>#REF!</v>
      </c>
      <c r="AE38" s="110">
        <v>0</v>
      </c>
      <c r="AF38" s="110">
        <v>2</v>
      </c>
      <c r="AG38" s="110" t="e">
        <f>IF(女子名簿!#REF!="","",42)</f>
        <v>#REF!</v>
      </c>
      <c r="AH38" s="110" t="e">
        <f>IF(女子名簿!#REF!="","",女子名簿!#REF!)</f>
        <v>#REF!</v>
      </c>
      <c r="AI38" s="110">
        <v>0</v>
      </c>
      <c r="AJ38" s="110">
        <v>2</v>
      </c>
    </row>
    <row r="39" spans="1:36">
      <c r="A39" s="94"/>
      <c r="B39" s="110" t="str">
        <f>IF(女子名簿!B39="","",女子名簿!B39)</f>
        <v/>
      </c>
      <c r="C39" s="94"/>
      <c r="D39" s="94" t="e">
        <f>IF(女子名簿!#REF!="","",女子名簿!#REF!)</f>
        <v>#REF!</v>
      </c>
      <c r="E39" s="110" t="str">
        <f>IF(女子名簿!C39="","",女子名簿!C39)</f>
        <v/>
      </c>
      <c r="F39" s="110" t="str">
        <f>IF(女子名簿!D39="","",女子名簿!D39)</f>
        <v/>
      </c>
      <c r="G39" s="110" t="str">
        <f>IF(女子名簿!E39="","",女子名簿!E39)</f>
        <v/>
      </c>
      <c r="H39" s="110" t="e">
        <f>IF(女子名簿!#REF!="","",女子名簿!#REF!)</f>
        <v>#REF!</v>
      </c>
      <c r="I39" s="110" t="str">
        <f>IF(女子名簿!F39="","",女子名簿!F39)</f>
        <v/>
      </c>
      <c r="J39" s="110" t="str">
        <f>IF(女子名簿!G39="","",女子名簿!G39)</f>
        <v/>
      </c>
      <c r="K39" s="110">
        <f>IF(女子名簿!H39="","",女子名簿!H39)</f>
        <v>2</v>
      </c>
      <c r="L39" s="110" t="str">
        <f>IF(女子名簿!I39="","",女子名簿!I39)</f>
        <v/>
      </c>
      <c r="M39" s="150" t="str">
        <f>IF(女子名簿!J39="","",女子名簿!J39)</f>
        <v/>
      </c>
      <c r="N39" s="150" t="str">
        <f>IF(女子名簿!K39="","",女子名簿!K39)</f>
        <v/>
      </c>
      <c r="O39" s="110" t="str">
        <f>IF(女子名簿!L39="","",女子名簿!L39)</f>
        <v>島根</v>
      </c>
      <c r="P39" s="110"/>
      <c r="Q39" s="110" t="str">
        <f>IF(女子名簿!N39="","",VLOOKUP(女子名簿!N39,管理者シート!$G$9:$H$38,2,FALSE))</f>
        <v/>
      </c>
      <c r="R39" s="110" t="str">
        <f>IF(女子名簿!O39="","",女子名簿!O39)</f>
        <v/>
      </c>
      <c r="S39" s="110">
        <v>0</v>
      </c>
      <c r="T39" s="110">
        <v>2</v>
      </c>
      <c r="U39" s="110" t="e">
        <f>IF(女子名簿!#REF!="","",VLOOKUP(女子名簿!#REF!,管理者シート!$G$9:$H$38,2,FALSE))</f>
        <v>#REF!</v>
      </c>
      <c r="V39" s="110" t="e">
        <f>IF(女子名簿!#REF!="","",女子名簿!#REF!)</f>
        <v>#REF!</v>
      </c>
      <c r="W39" s="110">
        <v>0</v>
      </c>
      <c r="X39" s="110">
        <v>2</v>
      </c>
      <c r="Y39" s="110" t="e">
        <f>IF(女子名簿!#REF!="","",VLOOKUP(女子名簿!#REF!,管理者シート!$G$9:$H$23,2,FALSE))</f>
        <v>#REF!</v>
      </c>
      <c r="Z39" s="110" t="e">
        <f>IF(女子名簿!#REF!="","",女子名簿!#REF!)</f>
        <v>#REF!</v>
      </c>
      <c r="AA39" s="110">
        <v>0</v>
      </c>
      <c r="AB39" s="110">
        <v>2</v>
      </c>
      <c r="AC39" s="110" t="e">
        <f>IF(女子名簿!#REF!="","",41)</f>
        <v>#REF!</v>
      </c>
      <c r="AD39" s="110" t="e">
        <f>IF(女子名簿!#REF!="","",女子名簿!#REF!)</f>
        <v>#REF!</v>
      </c>
      <c r="AE39" s="110">
        <v>0</v>
      </c>
      <c r="AF39" s="110">
        <v>2</v>
      </c>
      <c r="AG39" s="110" t="e">
        <f>IF(女子名簿!#REF!="","",42)</f>
        <v>#REF!</v>
      </c>
      <c r="AH39" s="110" t="e">
        <f>IF(女子名簿!#REF!="","",女子名簿!#REF!)</f>
        <v>#REF!</v>
      </c>
      <c r="AI39" s="110">
        <v>0</v>
      </c>
      <c r="AJ39" s="110">
        <v>2</v>
      </c>
    </row>
    <row r="40" spans="1:36">
      <c r="A40" s="94"/>
      <c r="B40" s="110" t="str">
        <f>IF(女子名簿!B40="","",女子名簿!B40)</f>
        <v/>
      </c>
      <c r="C40" s="94"/>
      <c r="D40" s="94" t="e">
        <f>IF(女子名簿!#REF!="","",女子名簿!#REF!)</f>
        <v>#REF!</v>
      </c>
      <c r="E40" s="110" t="str">
        <f>IF(女子名簿!C40="","",女子名簿!C40)</f>
        <v/>
      </c>
      <c r="F40" s="110" t="str">
        <f>IF(女子名簿!D40="","",女子名簿!D40)</f>
        <v/>
      </c>
      <c r="G40" s="110" t="str">
        <f>IF(女子名簿!E40="","",女子名簿!E40)</f>
        <v/>
      </c>
      <c r="H40" s="110" t="e">
        <f>IF(女子名簿!#REF!="","",女子名簿!#REF!)</f>
        <v>#REF!</v>
      </c>
      <c r="I40" s="110" t="str">
        <f>IF(女子名簿!F40="","",女子名簿!F40)</f>
        <v/>
      </c>
      <c r="J40" s="110" t="str">
        <f>IF(女子名簿!G40="","",女子名簿!G40)</f>
        <v/>
      </c>
      <c r="K40" s="110">
        <f>IF(女子名簿!H40="","",女子名簿!H40)</f>
        <v>2</v>
      </c>
      <c r="L40" s="110" t="str">
        <f>IF(女子名簿!I40="","",女子名簿!I40)</f>
        <v/>
      </c>
      <c r="M40" s="150" t="str">
        <f>IF(女子名簿!J40="","",女子名簿!J40)</f>
        <v/>
      </c>
      <c r="N40" s="150" t="str">
        <f>IF(女子名簿!K40="","",女子名簿!K40)</f>
        <v/>
      </c>
      <c r="O40" s="110" t="str">
        <f>IF(女子名簿!L40="","",女子名簿!L40)</f>
        <v>島根</v>
      </c>
      <c r="P40" s="110"/>
      <c r="Q40" s="110" t="str">
        <f>IF(女子名簿!N40="","",VLOOKUP(女子名簿!N40,管理者シート!$G$9:$H$38,2,FALSE))</f>
        <v/>
      </c>
      <c r="R40" s="110" t="str">
        <f>IF(女子名簿!O40="","",女子名簿!O40)</f>
        <v/>
      </c>
      <c r="S40" s="110">
        <v>0</v>
      </c>
      <c r="T40" s="110">
        <v>2</v>
      </c>
      <c r="U40" s="110" t="e">
        <f>IF(女子名簿!#REF!="","",VLOOKUP(女子名簿!#REF!,管理者シート!$G$9:$H$38,2,FALSE))</f>
        <v>#REF!</v>
      </c>
      <c r="V40" s="110" t="e">
        <f>IF(女子名簿!#REF!="","",女子名簿!#REF!)</f>
        <v>#REF!</v>
      </c>
      <c r="W40" s="110">
        <v>0</v>
      </c>
      <c r="X40" s="110">
        <v>2</v>
      </c>
      <c r="Y40" s="110" t="e">
        <f>IF(女子名簿!#REF!="","",VLOOKUP(女子名簿!#REF!,管理者シート!$G$9:$H$23,2,FALSE))</f>
        <v>#REF!</v>
      </c>
      <c r="Z40" s="110" t="e">
        <f>IF(女子名簿!#REF!="","",女子名簿!#REF!)</f>
        <v>#REF!</v>
      </c>
      <c r="AA40" s="110">
        <v>0</v>
      </c>
      <c r="AB40" s="110">
        <v>2</v>
      </c>
      <c r="AC40" s="110" t="e">
        <f>IF(女子名簿!#REF!="","",41)</f>
        <v>#REF!</v>
      </c>
      <c r="AD40" s="110" t="e">
        <f>IF(女子名簿!#REF!="","",女子名簿!#REF!)</f>
        <v>#REF!</v>
      </c>
      <c r="AE40" s="110">
        <v>0</v>
      </c>
      <c r="AF40" s="110">
        <v>2</v>
      </c>
      <c r="AG40" s="110" t="e">
        <f>IF(女子名簿!#REF!="","",42)</f>
        <v>#REF!</v>
      </c>
      <c r="AH40" s="110" t="e">
        <f>IF(女子名簿!#REF!="","",女子名簿!#REF!)</f>
        <v>#REF!</v>
      </c>
      <c r="AI40" s="110">
        <v>0</v>
      </c>
      <c r="AJ40" s="110">
        <v>2</v>
      </c>
    </row>
    <row r="41" spans="1:36">
      <c r="A41" s="94"/>
      <c r="B41" s="110" t="str">
        <f>IF(女子名簿!B41="","",女子名簿!B41)</f>
        <v/>
      </c>
      <c r="C41" s="94"/>
      <c r="D41" s="94" t="e">
        <f>IF(女子名簿!#REF!="","",女子名簿!#REF!)</f>
        <v>#REF!</v>
      </c>
      <c r="E41" s="110" t="str">
        <f>IF(女子名簿!C41="","",女子名簿!C41)</f>
        <v/>
      </c>
      <c r="F41" s="110" t="str">
        <f>IF(女子名簿!D41="","",女子名簿!D41)</f>
        <v/>
      </c>
      <c r="G41" s="110" t="str">
        <f>IF(女子名簿!E41="","",女子名簿!E41)</f>
        <v/>
      </c>
      <c r="H41" s="110" t="e">
        <f>IF(女子名簿!#REF!="","",女子名簿!#REF!)</f>
        <v>#REF!</v>
      </c>
      <c r="I41" s="110" t="str">
        <f>IF(女子名簿!F41="","",女子名簿!F41)</f>
        <v/>
      </c>
      <c r="J41" s="110" t="str">
        <f>IF(女子名簿!G41="","",女子名簿!G41)</f>
        <v/>
      </c>
      <c r="K41" s="110">
        <f>IF(女子名簿!H41="","",女子名簿!H41)</f>
        <v>2</v>
      </c>
      <c r="L41" s="110" t="str">
        <f>IF(女子名簿!I41="","",女子名簿!I41)</f>
        <v/>
      </c>
      <c r="M41" s="150" t="str">
        <f>IF(女子名簿!J41="","",女子名簿!J41)</f>
        <v/>
      </c>
      <c r="N41" s="150" t="str">
        <f>IF(女子名簿!K41="","",女子名簿!K41)</f>
        <v/>
      </c>
      <c r="O41" s="110" t="str">
        <f>IF(女子名簿!L41="","",女子名簿!L41)</f>
        <v>島根</v>
      </c>
      <c r="P41" s="110"/>
      <c r="Q41" s="110" t="str">
        <f>IF(女子名簿!N41="","",VLOOKUP(女子名簿!N41,管理者シート!$G$9:$H$38,2,FALSE))</f>
        <v/>
      </c>
      <c r="R41" s="110" t="str">
        <f>IF(女子名簿!O41="","",女子名簿!O41)</f>
        <v/>
      </c>
      <c r="S41" s="110">
        <v>0</v>
      </c>
      <c r="T41" s="110">
        <v>2</v>
      </c>
      <c r="U41" s="110" t="e">
        <f>IF(女子名簿!#REF!="","",VLOOKUP(女子名簿!#REF!,管理者シート!$G$9:$H$38,2,FALSE))</f>
        <v>#REF!</v>
      </c>
      <c r="V41" s="110" t="e">
        <f>IF(女子名簿!#REF!="","",女子名簿!#REF!)</f>
        <v>#REF!</v>
      </c>
      <c r="W41" s="110">
        <v>0</v>
      </c>
      <c r="X41" s="110">
        <v>2</v>
      </c>
      <c r="Y41" s="110" t="e">
        <f>IF(女子名簿!#REF!="","",VLOOKUP(女子名簿!#REF!,管理者シート!$G$9:$H$23,2,FALSE))</f>
        <v>#REF!</v>
      </c>
      <c r="Z41" s="110" t="e">
        <f>IF(女子名簿!#REF!="","",女子名簿!#REF!)</f>
        <v>#REF!</v>
      </c>
      <c r="AA41" s="110">
        <v>0</v>
      </c>
      <c r="AB41" s="110">
        <v>2</v>
      </c>
      <c r="AC41" s="110" t="e">
        <f>IF(女子名簿!#REF!="","",41)</f>
        <v>#REF!</v>
      </c>
      <c r="AD41" s="110" t="e">
        <f>IF(女子名簿!#REF!="","",女子名簿!#REF!)</f>
        <v>#REF!</v>
      </c>
      <c r="AE41" s="110">
        <v>0</v>
      </c>
      <c r="AF41" s="110">
        <v>2</v>
      </c>
      <c r="AG41" s="110" t="e">
        <f>IF(女子名簿!#REF!="","",42)</f>
        <v>#REF!</v>
      </c>
      <c r="AH41" s="110" t="e">
        <f>IF(女子名簿!#REF!="","",女子名簿!#REF!)</f>
        <v>#REF!</v>
      </c>
      <c r="AI41" s="110">
        <v>0</v>
      </c>
      <c r="AJ41" s="110">
        <v>2</v>
      </c>
    </row>
    <row r="42" spans="1:36">
      <c r="A42" s="94"/>
      <c r="B42" s="110" t="str">
        <f>IF(女子名簿!B42="","",女子名簿!B42)</f>
        <v/>
      </c>
      <c r="C42" s="94"/>
      <c r="D42" s="94" t="e">
        <f>IF(女子名簿!#REF!="","",女子名簿!#REF!)</f>
        <v>#REF!</v>
      </c>
      <c r="E42" s="110" t="str">
        <f>IF(女子名簿!C42="","",女子名簿!C42)</f>
        <v/>
      </c>
      <c r="F42" s="110" t="str">
        <f>IF(女子名簿!D42="","",女子名簿!D42)</f>
        <v/>
      </c>
      <c r="G42" s="110" t="str">
        <f>IF(女子名簿!E42="","",女子名簿!E42)</f>
        <v/>
      </c>
      <c r="H42" s="110" t="e">
        <f>IF(女子名簿!#REF!="","",女子名簿!#REF!)</f>
        <v>#REF!</v>
      </c>
      <c r="I42" s="110" t="str">
        <f>IF(女子名簿!F42="","",女子名簿!F42)</f>
        <v/>
      </c>
      <c r="J42" s="110" t="str">
        <f>IF(女子名簿!G42="","",女子名簿!G42)</f>
        <v/>
      </c>
      <c r="K42" s="110">
        <f>IF(女子名簿!H42="","",女子名簿!H42)</f>
        <v>2</v>
      </c>
      <c r="L42" s="110" t="str">
        <f>IF(女子名簿!I42="","",女子名簿!I42)</f>
        <v/>
      </c>
      <c r="M42" s="150" t="str">
        <f>IF(女子名簿!J42="","",女子名簿!J42)</f>
        <v/>
      </c>
      <c r="N42" s="150" t="str">
        <f>IF(女子名簿!K42="","",女子名簿!K42)</f>
        <v/>
      </c>
      <c r="O42" s="110" t="str">
        <f>IF(女子名簿!L42="","",女子名簿!L42)</f>
        <v>島根</v>
      </c>
      <c r="P42" s="110"/>
      <c r="Q42" s="110" t="str">
        <f>IF(女子名簿!N42="","",VLOOKUP(女子名簿!N42,管理者シート!$G$9:$H$38,2,FALSE))</f>
        <v/>
      </c>
      <c r="R42" s="110" t="str">
        <f>IF(女子名簿!O42="","",女子名簿!O42)</f>
        <v/>
      </c>
      <c r="S42" s="110">
        <v>0</v>
      </c>
      <c r="T42" s="110">
        <v>2</v>
      </c>
      <c r="U42" s="110" t="e">
        <f>IF(女子名簿!#REF!="","",VLOOKUP(女子名簿!#REF!,管理者シート!$G$9:$H$38,2,FALSE))</f>
        <v>#REF!</v>
      </c>
      <c r="V42" s="110" t="e">
        <f>IF(女子名簿!#REF!="","",女子名簿!#REF!)</f>
        <v>#REF!</v>
      </c>
      <c r="W42" s="110">
        <v>0</v>
      </c>
      <c r="X42" s="110">
        <v>2</v>
      </c>
      <c r="Y42" s="110" t="e">
        <f>IF(女子名簿!#REF!="","",VLOOKUP(女子名簿!#REF!,管理者シート!$G$9:$H$23,2,FALSE))</f>
        <v>#REF!</v>
      </c>
      <c r="Z42" s="110" t="e">
        <f>IF(女子名簿!#REF!="","",女子名簿!#REF!)</f>
        <v>#REF!</v>
      </c>
      <c r="AA42" s="110">
        <v>0</v>
      </c>
      <c r="AB42" s="110">
        <v>2</v>
      </c>
      <c r="AC42" s="110" t="e">
        <f>IF(女子名簿!#REF!="","",41)</f>
        <v>#REF!</v>
      </c>
      <c r="AD42" s="110" t="e">
        <f>IF(女子名簿!#REF!="","",女子名簿!#REF!)</f>
        <v>#REF!</v>
      </c>
      <c r="AE42" s="110">
        <v>0</v>
      </c>
      <c r="AF42" s="110">
        <v>2</v>
      </c>
      <c r="AG42" s="110" t="e">
        <f>IF(女子名簿!#REF!="","",42)</f>
        <v>#REF!</v>
      </c>
      <c r="AH42" s="110" t="e">
        <f>IF(女子名簿!#REF!="","",女子名簿!#REF!)</f>
        <v>#REF!</v>
      </c>
      <c r="AI42" s="110">
        <v>0</v>
      </c>
      <c r="AJ42" s="110">
        <v>2</v>
      </c>
    </row>
    <row r="43" spans="1:36">
      <c r="A43" s="94"/>
      <c r="B43" s="110" t="str">
        <f>IF(女子名簿!B43="","",女子名簿!B43)</f>
        <v/>
      </c>
      <c r="C43" s="94"/>
      <c r="D43" s="94" t="e">
        <f>IF(女子名簿!#REF!="","",女子名簿!#REF!)</f>
        <v>#REF!</v>
      </c>
      <c r="E43" s="110" t="str">
        <f>IF(女子名簿!C43="","",女子名簿!C43)</f>
        <v/>
      </c>
      <c r="F43" s="110" t="str">
        <f>IF(女子名簿!D43="","",女子名簿!D43)</f>
        <v/>
      </c>
      <c r="G43" s="110" t="str">
        <f>IF(女子名簿!E43="","",女子名簿!E43)</f>
        <v/>
      </c>
      <c r="H43" s="110" t="e">
        <f>IF(女子名簿!#REF!="","",女子名簿!#REF!)</f>
        <v>#REF!</v>
      </c>
      <c r="I43" s="110" t="str">
        <f>IF(女子名簿!F43="","",女子名簿!F43)</f>
        <v/>
      </c>
      <c r="J43" s="110" t="str">
        <f>IF(女子名簿!G43="","",女子名簿!G43)</f>
        <v/>
      </c>
      <c r="K43" s="110">
        <f>IF(女子名簿!H43="","",女子名簿!H43)</f>
        <v>2</v>
      </c>
      <c r="L43" s="110" t="str">
        <f>IF(女子名簿!I43="","",女子名簿!I43)</f>
        <v/>
      </c>
      <c r="M43" s="150" t="str">
        <f>IF(女子名簿!J43="","",女子名簿!J43)</f>
        <v/>
      </c>
      <c r="N43" s="150" t="str">
        <f>IF(女子名簿!K43="","",女子名簿!K43)</f>
        <v/>
      </c>
      <c r="O43" s="110" t="str">
        <f>IF(女子名簿!L43="","",女子名簿!L43)</f>
        <v>島根</v>
      </c>
      <c r="P43" s="110"/>
      <c r="Q43" s="110" t="str">
        <f>IF(女子名簿!N43="","",VLOOKUP(女子名簿!N43,管理者シート!$G$9:$H$38,2,FALSE))</f>
        <v/>
      </c>
      <c r="R43" s="110" t="str">
        <f>IF(女子名簿!O43="","",女子名簿!O43)</f>
        <v/>
      </c>
      <c r="S43" s="110">
        <v>0</v>
      </c>
      <c r="T43" s="110">
        <v>2</v>
      </c>
      <c r="U43" s="110" t="e">
        <f>IF(女子名簿!#REF!="","",VLOOKUP(女子名簿!#REF!,管理者シート!$G$9:$H$38,2,FALSE))</f>
        <v>#REF!</v>
      </c>
      <c r="V43" s="110" t="e">
        <f>IF(女子名簿!#REF!="","",女子名簿!#REF!)</f>
        <v>#REF!</v>
      </c>
      <c r="W43" s="110">
        <v>0</v>
      </c>
      <c r="X43" s="110">
        <v>2</v>
      </c>
      <c r="Y43" s="110" t="e">
        <f>IF(女子名簿!#REF!="","",VLOOKUP(女子名簿!#REF!,管理者シート!$G$9:$H$23,2,FALSE))</f>
        <v>#REF!</v>
      </c>
      <c r="Z43" s="110" t="e">
        <f>IF(女子名簿!#REF!="","",女子名簿!#REF!)</f>
        <v>#REF!</v>
      </c>
      <c r="AA43" s="110">
        <v>0</v>
      </c>
      <c r="AB43" s="110">
        <v>2</v>
      </c>
      <c r="AC43" s="110" t="e">
        <f>IF(女子名簿!#REF!="","",41)</f>
        <v>#REF!</v>
      </c>
      <c r="AD43" s="110" t="e">
        <f>IF(女子名簿!#REF!="","",女子名簿!#REF!)</f>
        <v>#REF!</v>
      </c>
      <c r="AE43" s="110">
        <v>0</v>
      </c>
      <c r="AF43" s="110">
        <v>2</v>
      </c>
      <c r="AG43" s="110" t="e">
        <f>IF(女子名簿!#REF!="","",42)</f>
        <v>#REF!</v>
      </c>
      <c r="AH43" s="110" t="e">
        <f>IF(女子名簿!#REF!="","",女子名簿!#REF!)</f>
        <v>#REF!</v>
      </c>
      <c r="AI43" s="110">
        <v>0</v>
      </c>
      <c r="AJ43" s="110">
        <v>2</v>
      </c>
    </row>
    <row r="44" spans="1:36">
      <c r="A44" s="94"/>
      <c r="B44" s="110" t="str">
        <f>IF(女子名簿!B44="","",女子名簿!B44)</f>
        <v/>
      </c>
      <c r="C44" s="94"/>
      <c r="D44" s="94" t="e">
        <f>IF(女子名簿!#REF!="","",女子名簿!#REF!)</f>
        <v>#REF!</v>
      </c>
      <c r="E44" s="110" t="str">
        <f>IF(女子名簿!C44="","",女子名簿!C44)</f>
        <v/>
      </c>
      <c r="F44" s="110" t="str">
        <f>IF(女子名簿!D44="","",女子名簿!D44)</f>
        <v/>
      </c>
      <c r="G44" s="110" t="str">
        <f>IF(女子名簿!E44="","",女子名簿!E44)</f>
        <v/>
      </c>
      <c r="H44" s="110" t="e">
        <f>IF(女子名簿!#REF!="","",女子名簿!#REF!)</f>
        <v>#REF!</v>
      </c>
      <c r="I44" s="110" t="str">
        <f>IF(女子名簿!F44="","",女子名簿!F44)</f>
        <v/>
      </c>
      <c r="J44" s="110" t="str">
        <f>IF(女子名簿!G44="","",女子名簿!G44)</f>
        <v/>
      </c>
      <c r="K44" s="110">
        <f>IF(女子名簿!H44="","",女子名簿!H44)</f>
        <v>2</v>
      </c>
      <c r="L44" s="110" t="str">
        <f>IF(女子名簿!I44="","",女子名簿!I44)</f>
        <v/>
      </c>
      <c r="M44" s="150" t="str">
        <f>IF(女子名簿!J44="","",女子名簿!J44)</f>
        <v/>
      </c>
      <c r="N44" s="150" t="str">
        <f>IF(女子名簿!K44="","",女子名簿!K44)</f>
        <v/>
      </c>
      <c r="O44" s="110" t="str">
        <f>IF(女子名簿!L44="","",女子名簿!L44)</f>
        <v>島根</v>
      </c>
      <c r="P44" s="110"/>
      <c r="Q44" s="110" t="str">
        <f>IF(女子名簿!N44="","",VLOOKUP(女子名簿!N44,管理者シート!$G$9:$H$38,2,FALSE))</f>
        <v/>
      </c>
      <c r="R44" s="110" t="str">
        <f>IF(女子名簿!O44="","",女子名簿!O44)</f>
        <v/>
      </c>
      <c r="S44" s="110">
        <v>0</v>
      </c>
      <c r="T44" s="110">
        <v>2</v>
      </c>
      <c r="U44" s="110" t="e">
        <f>IF(女子名簿!#REF!="","",VLOOKUP(女子名簿!#REF!,管理者シート!$G$9:$H$38,2,FALSE))</f>
        <v>#REF!</v>
      </c>
      <c r="V44" s="110" t="e">
        <f>IF(女子名簿!#REF!="","",女子名簿!#REF!)</f>
        <v>#REF!</v>
      </c>
      <c r="W44" s="110">
        <v>0</v>
      </c>
      <c r="X44" s="110">
        <v>2</v>
      </c>
      <c r="Y44" s="110" t="e">
        <f>IF(女子名簿!#REF!="","",VLOOKUP(女子名簿!#REF!,管理者シート!$G$9:$H$23,2,FALSE))</f>
        <v>#REF!</v>
      </c>
      <c r="Z44" s="110" t="e">
        <f>IF(女子名簿!#REF!="","",女子名簿!#REF!)</f>
        <v>#REF!</v>
      </c>
      <c r="AA44" s="110">
        <v>0</v>
      </c>
      <c r="AB44" s="110">
        <v>2</v>
      </c>
      <c r="AC44" s="110" t="e">
        <f>IF(女子名簿!#REF!="","",41)</f>
        <v>#REF!</v>
      </c>
      <c r="AD44" s="110" t="e">
        <f>IF(女子名簿!#REF!="","",女子名簿!#REF!)</f>
        <v>#REF!</v>
      </c>
      <c r="AE44" s="110">
        <v>0</v>
      </c>
      <c r="AF44" s="110">
        <v>2</v>
      </c>
      <c r="AG44" s="110" t="e">
        <f>IF(女子名簿!#REF!="","",42)</f>
        <v>#REF!</v>
      </c>
      <c r="AH44" s="110" t="e">
        <f>IF(女子名簿!#REF!="","",女子名簿!#REF!)</f>
        <v>#REF!</v>
      </c>
      <c r="AI44" s="110">
        <v>0</v>
      </c>
      <c r="AJ44" s="110">
        <v>2</v>
      </c>
    </row>
    <row r="45" spans="1:36">
      <c r="A45" s="94"/>
      <c r="B45" s="110" t="str">
        <f>IF(女子名簿!B45="","",女子名簿!B45)</f>
        <v/>
      </c>
      <c r="C45" s="94"/>
      <c r="D45" s="94" t="e">
        <f>IF(女子名簿!#REF!="","",女子名簿!#REF!)</f>
        <v>#REF!</v>
      </c>
      <c r="E45" s="110" t="str">
        <f>IF(女子名簿!C45="","",女子名簿!C45)</f>
        <v/>
      </c>
      <c r="F45" s="110" t="str">
        <f>IF(女子名簿!D45="","",女子名簿!D45)</f>
        <v/>
      </c>
      <c r="G45" s="110" t="str">
        <f>IF(女子名簿!E45="","",女子名簿!E45)</f>
        <v/>
      </c>
      <c r="H45" s="110" t="e">
        <f>IF(女子名簿!#REF!="","",女子名簿!#REF!)</f>
        <v>#REF!</v>
      </c>
      <c r="I45" s="110" t="str">
        <f>IF(女子名簿!F45="","",女子名簿!F45)</f>
        <v/>
      </c>
      <c r="J45" s="110" t="str">
        <f>IF(女子名簿!G45="","",女子名簿!G45)</f>
        <v/>
      </c>
      <c r="K45" s="110">
        <f>IF(女子名簿!H45="","",女子名簿!H45)</f>
        <v>2</v>
      </c>
      <c r="L45" s="110" t="str">
        <f>IF(女子名簿!I45="","",女子名簿!I45)</f>
        <v/>
      </c>
      <c r="M45" s="150" t="str">
        <f>IF(女子名簿!J45="","",女子名簿!J45)</f>
        <v/>
      </c>
      <c r="N45" s="150" t="str">
        <f>IF(女子名簿!K45="","",女子名簿!K45)</f>
        <v/>
      </c>
      <c r="O45" s="110" t="str">
        <f>IF(女子名簿!L45="","",女子名簿!L45)</f>
        <v>島根</v>
      </c>
      <c r="P45" s="110"/>
      <c r="Q45" s="110" t="str">
        <f>IF(女子名簿!N45="","",VLOOKUP(女子名簿!N45,管理者シート!$G$9:$H$38,2,FALSE))</f>
        <v/>
      </c>
      <c r="R45" s="110" t="str">
        <f>IF(女子名簿!O45="","",女子名簿!O45)</f>
        <v/>
      </c>
      <c r="S45" s="110">
        <v>0</v>
      </c>
      <c r="T45" s="110">
        <v>2</v>
      </c>
      <c r="U45" s="110" t="e">
        <f>IF(女子名簿!#REF!="","",VLOOKUP(女子名簿!#REF!,管理者シート!$G$9:$H$38,2,FALSE))</f>
        <v>#REF!</v>
      </c>
      <c r="V45" s="110" t="e">
        <f>IF(女子名簿!#REF!="","",女子名簿!#REF!)</f>
        <v>#REF!</v>
      </c>
      <c r="W45" s="110">
        <v>0</v>
      </c>
      <c r="X45" s="110">
        <v>2</v>
      </c>
      <c r="Y45" s="110" t="e">
        <f>IF(女子名簿!#REF!="","",VLOOKUP(女子名簿!#REF!,管理者シート!$G$9:$H$23,2,FALSE))</f>
        <v>#REF!</v>
      </c>
      <c r="Z45" s="110" t="e">
        <f>IF(女子名簿!#REF!="","",女子名簿!#REF!)</f>
        <v>#REF!</v>
      </c>
      <c r="AA45" s="110">
        <v>0</v>
      </c>
      <c r="AB45" s="110">
        <v>2</v>
      </c>
      <c r="AC45" s="110" t="e">
        <f>IF(女子名簿!#REF!="","",41)</f>
        <v>#REF!</v>
      </c>
      <c r="AD45" s="110" t="e">
        <f>IF(女子名簿!#REF!="","",女子名簿!#REF!)</f>
        <v>#REF!</v>
      </c>
      <c r="AE45" s="110">
        <v>0</v>
      </c>
      <c r="AF45" s="110">
        <v>2</v>
      </c>
      <c r="AG45" s="110" t="e">
        <f>IF(女子名簿!#REF!="","",42)</f>
        <v>#REF!</v>
      </c>
      <c r="AH45" s="110" t="e">
        <f>IF(女子名簿!#REF!="","",女子名簿!#REF!)</f>
        <v>#REF!</v>
      </c>
      <c r="AI45" s="110">
        <v>0</v>
      </c>
      <c r="AJ45" s="110">
        <v>2</v>
      </c>
    </row>
    <row r="46" spans="1:36">
      <c r="A46" s="94"/>
      <c r="B46" s="110" t="str">
        <f>IF(女子名簿!B46="","",女子名簿!B46)</f>
        <v/>
      </c>
      <c r="C46" s="94"/>
      <c r="D46" s="94" t="e">
        <f>IF(女子名簿!#REF!="","",女子名簿!#REF!)</f>
        <v>#REF!</v>
      </c>
      <c r="E46" s="110" t="str">
        <f>IF(女子名簿!C46="","",女子名簿!C46)</f>
        <v/>
      </c>
      <c r="F46" s="110" t="str">
        <f>IF(女子名簿!D46="","",女子名簿!D46)</f>
        <v/>
      </c>
      <c r="G46" s="110" t="str">
        <f>IF(女子名簿!E46="","",女子名簿!E46)</f>
        <v/>
      </c>
      <c r="H46" s="110" t="e">
        <f>IF(女子名簿!#REF!="","",女子名簿!#REF!)</f>
        <v>#REF!</v>
      </c>
      <c r="I46" s="110" t="str">
        <f>IF(女子名簿!F46="","",女子名簿!F46)</f>
        <v/>
      </c>
      <c r="J46" s="110" t="str">
        <f>IF(女子名簿!G46="","",女子名簿!G46)</f>
        <v/>
      </c>
      <c r="K46" s="110">
        <f>IF(女子名簿!H46="","",女子名簿!H46)</f>
        <v>2</v>
      </c>
      <c r="L46" s="110" t="str">
        <f>IF(女子名簿!I46="","",女子名簿!I46)</f>
        <v/>
      </c>
      <c r="M46" s="150" t="str">
        <f>IF(女子名簿!J46="","",女子名簿!J46)</f>
        <v/>
      </c>
      <c r="N46" s="150" t="str">
        <f>IF(女子名簿!K46="","",女子名簿!K46)</f>
        <v/>
      </c>
      <c r="O46" s="110" t="str">
        <f>IF(女子名簿!L46="","",女子名簿!L46)</f>
        <v>島根</v>
      </c>
      <c r="P46" s="110"/>
      <c r="Q46" s="110" t="str">
        <f>IF(女子名簿!N46="","",VLOOKUP(女子名簿!N46,管理者シート!$G$9:$H$38,2,FALSE))</f>
        <v/>
      </c>
      <c r="R46" s="110" t="str">
        <f>IF(女子名簿!O46="","",女子名簿!O46)</f>
        <v/>
      </c>
      <c r="S46" s="110">
        <v>0</v>
      </c>
      <c r="T46" s="110">
        <v>2</v>
      </c>
      <c r="U46" s="110" t="e">
        <f>IF(女子名簿!#REF!="","",VLOOKUP(女子名簿!#REF!,管理者シート!$G$9:$H$38,2,FALSE))</f>
        <v>#REF!</v>
      </c>
      <c r="V46" s="110" t="e">
        <f>IF(女子名簿!#REF!="","",女子名簿!#REF!)</f>
        <v>#REF!</v>
      </c>
      <c r="W46" s="110">
        <v>0</v>
      </c>
      <c r="X46" s="110">
        <v>2</v>
      </c>
      <c r="Y46" s="110" t="e">
        <f>IF(女子名簿!#REF!="","",VLOOKUP(女子名簿!#REF!,管理者シート!$G$9:$H$23,2,FALSE))</f>
        <v>#REF!</v>
      </c>
      <c r="Z46" s="110" t="e">
        <f>IF(女子名簿!#REF!="","",女子名簿!#REF!)</f>
        <v>#REF!</v>
      </c>
      <c r="AA46" s="110">
        <v>0</v>
      </c>
      <c r="AB46" s="110">
        <v>2</v>
      </c>
      <c r="AC46" s="110" t="e">
        <f>IF(女子名簿!#REF!="","",41)</f>
        <v>#REF!</v>
      </c>
      <c r="AD46" s="110" t="e">
        <f>IF(女子名簿!#REF!="","",女子名簿!#REF!)</f>
        <v>#REF!</v>
      </c>
      <c r="AE46" s="110">
        <v>0</v>
      </c>
      <c r="AF46" s="110">
        <v>2</v>
      </c>
      <c r="AG46" s="110" t="e">
        <f>IF(女子名簿!#REF!="","",42)</f>
        <v>#REF!</v>
      </c>
      <c r="AH46" s="110" t="e">
        <f>IF(女子名簿!#REF!="","",女子名簿!#REF!)</f>
        <v>#REF!</v>
      </c>
      <c r="AI46" s="110">
        <v>0</v>
      </c>
      <c r="AJ46" s="110">
        <v>2</v>
      </c>
    </row>
    <row r="47" spans="1:36">
      <c r="A47" s="94"/>
      <c r="B47" s="110" t="str">
        <f>IF(女子名簿!B47="","",女子名簿!B47)</f>
        <v/>
      </c>
      <c r="C47" s="94"/>
      <c r="D47" s="94" t="e">
        <f>IF(女子名簿!#REF!="","",女子名簿!#REF!)</f>
        <v>#REF!</v>
      </c>
      <c r="E47" s="110" t="str">
        <f>IF(女子名簿!C47="","",女子名簿!C47)</f>
        <v/>
      </c>
      <c r="F47" s="110" t="str">
        <f>IF(女子名簿!D47="","",女子名簿!D47)</f>
        <v/>
      </c>
      <c r="G47" s="110" t="str">
        <f>IF(女子名簿!E47="","",女子名簿!E47)</f>
        <v/>
      </c>
      <c r="H47" s="110" t="e">
        <f>IF(女子名簿!#REF!="","",女子名簿!#REF!)</f>
        <v>#REF!</v>
      </c>
      <c r="I47" s="110" t="str">
        <f>IF(女子名簿!F47="","",女子名簿!F47)</f>
        <v/>
      </c>
      <c r="J47" s="110" t="str">
        <f>IF(女子名簿!G47="","",女子名簿!G47)</f>
        <v/>
      </c>
      <c r="K47" s="110">
        <f>IF(女子名簿!H47="","",女子名簿!H47)</f>
        <v>2</v>
      </c>
      <c r="L47" s="110" t="str">
        <f>IF(女子名簿!I47="","",女子名簿!I47)</f>
        <v/>
      </c>
      <c r="M47" s="150" t="str">
        <f>IF(女子名簿!J47="","",女子名簿!J47)</f>
        <v/>
      </c>
      <c r="N47" s="150" t="str">
        <f>IF(女子名簿!K47="","",女子名簿!K47)</f>
        <v/>
      </c>
      <c r="O47" s="110" t="str">
        <f>IF(女子名簿!L47="","",女子名簿!L47)</f>
        <v>島根</v>
      </c>
      <c r="P47" s="110"/>
      <c r="Q47" s="110" t="str">
        <f>IF(女子名簿!N47="","",VLOOKUP(女子名簿!N47,管理者シート!$G$9:$H$38,2,FALSE))</f>
        <v/>
      </c>
      <c r="R47" s="110" t="str">
        <f>IF(女子名簿!O47="","",女子名簿!O47)</f>
        <v/>
      </c>
      <c r="S47" s="110">
        <v>0</v>
      </c>
      <c r="T47" s="110">
        <v>2</v>
      </c>
      <c r="U47" s="110" t="e">
        <f>IF(女子名簿!#REF!="","",VLOOKUP(女子名簿!#REF!,管理者シート!$G$9:$H$38,2,FALSE))</f>
        <v>#REF!</v>
      </c>
      <c r="V47" s="110" t="e">
        <f>IF(女子名簿!#REF!="","",女子名簿!#REF!)</f>
        <v>#REF!</v>
      </c>
      <c r="W47" s="110">
        <v>0</v>
      </c>
      <c r="X47" s="110">
        <v>2</v>
      </c>
      <c r="Y47" s="110" t="e">
        <f>IF(女子名簿!#REF!="","",VLOOKUP(女子名簿!#REF!,管理者シート!$G$9:$H$23,2,FALSE))</f>
        <v>#REF!</v>
      </c>
      <c r="Z47" s="110" t="e">
        <f>IF(女子名簿!#REF!="","",女子名簿!#REF!)</f>
        <v>#REF!</v>
      </c>
      <c r="AA47" s="110">
        <v>0</v>
      </c>
      <c r="AB47" s="110">
        <v>2</v>
      </c>
      <c r="AC47" s="110" t="e">
        <f>IF(女子名簿!#REF!="","",41)</f>
        <v>#REF!</v>
      </c>
      <c r="AD47" s="110" t="e">
        <f>IF(女子名簿!#REF!="","",女子名簿!#REF!)</f>
        <v>#REF!</v>
      </c>
      <c r="AE47" s="110">
        <v>0</v>
      </c>
      <c r="AF47" s="110">
        <v>2</v>
      </c>
      <c r="AG47" s="110" t="e">
        <f>IF(女子名簿!#REF!="","",42)</f>
        <v>#REF!</v>
      </c>
      <c r="AH47" s="110" t="e">
        <f>IF(女子名簿!#REF!="","",女子名簿!#REF!)</f>
        <v>#REF!</v>
      </c>
      <c r="AI47" s="110">
        <v>0</v>
      </c>
      <c r="AJ47" s="110">
        <v>2</v>
      </c>
    </row>
    <row r="48" spans="1:36">
      <c r="A48" s="94"/>
      <c r="B48" s="110" t="str">
        <f>IF(女子名簿!B48="","",女子名簿!B48)</f>
        <v/>
      </c>
      <c r="C48" s="94"/>
      <c r="D48" s="94" t="e">
        <f>IF(女子名簿!#REF!="","",女子名簿!#REF!)</f>
        <v>#REF!</v>
      </c>
      <c r="E48" s="110" t="str">
        <f>IF(女子名簿!C48="","",女子名簿!C48)</f>
        <v/>
      </c>
      <c r="F48" s="110" t="str">
        <f>IF(女子名簿!D48="","",女子名簿!D48)</f>
        <v/>
      </c>
      <c r="G48" s="110" t="str">
        <f>IF(女子名簿!E48="","",女子名簿!E48)</f>
        <v/>
      </c>
      <c r="H48" s="110" t="e">
        <f>IF(女子名簿!#REF!="","",女子名簿!#REF!)</f>
        <v>#REF!</v>
      </c>
      <c r="I48" s="110" t="str">
        <f>IF(女子名簿!F48="","",女子名簿!F48)</f>
        <v/>
      </c>
      <c r="J48" s="110" t="str">
        <f>IF(女子名簿!G48="","",女子名簿!G48)</f>
        <v/>
      </c>
      <c r="K48" s="110">
        <f>IF(女子名簿!H48="","",女子名簿!H48)</f>
        <v>2</v>
      </c>
      <c r="L48" s="110" t="str">
        <f>IF(女子名簿!I48="","",女子名簿!I48)</f>
        <v/>
      </c>
      <c r="M48" s="150" t="str">
        <f>IF(女子名簿!J48="","",女子名簿!J48)</f>
        <v/>
      </c>
      <c r="N48" s="150" t="str">
        <f>IF(女子名簿!K48="","",女子名簿!K48)</f>
        <v/>
      </c>
      <c r="O48" s="110" t="str">
        <f>IF(女子名簿!L48="","",女子名簿!L48)</f>
        <v>島根</v>
      </c>
      <c r="P48" s="110"/>
      <c r="Q48" s="110" t="str">
        <f>IF(女子名簿!N48="","",VLOOKUP(女子名簿!N48,管理者シート!$G$9:$H$38,2,FALSE))</f>
        <v/>
      </c>
      <c r="R48" s="110" t="str">
        <f>IF(女子名簿!O48="","",女子名簿!O48)</f>
        <v/>
      </c>
      <c r="S48" s="110">
        <v>0</v>
      </c>
      <c r="T48" s="110">
        <v>2</v>
      </c>
      <c r="U48" s="110" t="e">
        <f>IF(女子名簿!#REF!="","",VLOOKUP(女子名簿!#REF!,管理者シート!$G$9:$H$38,2,FALSE))</f>
        <v>#REF!</v>
      </c>
      <c r="V48" s="110" t="e">
        <f>IF(女子名簿!#REF!="","",女子名簿!#REF!)</f>
        <v>#REF!</v>
      </c>
      <c r="W48" s="110">
        <v>0</v>
      </c>
      <c r="X48" s="110">
        <v>2</v>
      </c>
      <c r="Y48" s="110" t="e">
        <f>IF(女子名簿!#REF!="","",VLOOKUP(女子名簿!#REF!,管理者シート!$G$9:$H$23,2,FALSE))</f>
        <v>#REF!</v>
      </c>
      <c r="Z48" s="110" t="e">
        <f>IF(女子名簿!#REF!="","",女子名簿!#REF!)</f>
        <v>#REF!</v>
      </c>
      <c r="AA48" s="110">
        <v>0</v>
      </c>
      <c r="AB48" s="110">
        <v>2</v>
      </c>
      <c r="AC48" s="110" t="e">
        <f>IF(女子名簿!#REF!="","",41)</f>
        <v>#REF!</v>
      </c>
      <c r="AD48" s="110" t="e">
        <f>IF(女子名簿!#REF!="","",女子名簿!#REF!)</f>
        <v>#REF!</v>
      </c>
      <c r="AE48" s="110">
        <v>0</v>
      </c>
      <c r="AF48" s="110">
        <v>2</v>
      </c>
      <c r="AG48" s="110" t="e">
        <f>IF(女子名簿!#REF!="","",42)</f>
        <v>#REF!</v>
      </c>
      <c r="AH48" s="110" t="e">
        <f>IF(女子名簿!#REF!="","",女子名簿!#REF!)</f>
        <v>#REF!</v>
      </c>
      <c r="AI48" s="110">
        <v>0</v>
      </c>
      <c r="AJ48" s="110">
        <v>2</v>
      </c>
    </row>
    <row r="49" spans="1:36">
      <c r="A49" s="94"/>
      <c r="B49" s="110" t="str">
        <f>IF(女子名簿!B49="","",女子名簿!B49)</f>
        <v/>
      </c>
      <c r="C49" s="94"/>
      <c r="D49" s="94" t="e">
        <f>IF(女子名簿!#REF!="","",女子名簿!#REF!)</f>
        <v>#REF!</v>
      </c>
      <c r="E49" s="110" t="str">
        <f>IF(女子名簿!C49="","",女子名簿!C49)</f>
        <v/>
      </c>
      <c r="F49" s="110" t="str">
        <f>IF(女子名簿!D49="","",女子名簿!D49)</f>
        <v/>
      </c>
      <c r="G49" s="110" t="str">
        <f>IF(女子名簿!E49="","",女子名簿!E49)</f>
        <v/>
      </c>
      <c r="H49" s="110" t="e">
        <f>IF(女子名簿!#REF!="","",女子名簿!#REF!)</f>
        <v>#REF!</v>
      </c>
      <c r="I49" s="110" t="str">
        <f>IF(女子名簿!F49="","",女子名簿!F49)</f>
        <v/>
      </c>
      <c r="J49" s="110" t="str">
        <f>IF(女子名簿!G49="","",女子名簿!G49)</f>
        <v/>
      </c>
      <c r="K49" s="110">
        <f>IF(女子名簿!H49="","",女子名簿!H49)</f>
        <v>2</v>
      </c>
      <c r="L49" s="110" t="str">
        <f>IF(女子名簿!I49="","",女子名簿!I49)</f>
        <v/>
      </c>
      <c r="M49" s="150" t="str">
        <f>IF(女子名簿!J49="","",女子名簿!J49)</f>
        <v/>
      </c>
      <c r="N49" s="150" t="str">
        <f>IF(女子名簿!K49="","",女子名簿!K49)</f>
        <v/>
      </c>
      <c r="O49" s="110" t="str">
        <f>IF(女子名簿!L49="","",女子名簿!L49)</f>
        <v>島根</v>
      </c>
      <c r="P49" s="110"/>
      <c r="Q49" s="110" t="str">
        <f>IF(女子名簿!N49="","",VLOOKUP(女子名簿!N49,管理者シート!$G$9:$H$38,2,FALSE))</f>
        <v/>
      </c>
      <c r="R49" s="110" t="str">
        <f>IF(女子名簿!O49="","",女子名簿!O49)</f>
        <v/>
      </c>
      <c r="S49" s="110">
        <v>0</v>
      </c>
      <c r="T49" s="110">
        <v>2</v>
      </c>
      <c r="U49" s="110" t="e">
        <f>IF(女子名簿!#REF!="","",VLOOKUP(女子名簿!#REF!,管理者シート!$G$9:$H$38,2,FALSE))</f>
        <v>#REF!</v>
      </c>
      <c r="V49" s="110" t="e">
        <f>IF(女子名簿!#REF!="","",女子名簿!#REF!)</f>
        <v>#REF!</v>
      </c>
      <c r="W49" s="110">
        <v>0</v>
      </c>
      <c r="X49" s="110">
        <v>2</v>
      </c>
      <c r="Y49" s="110" t="e">
        <f>IF(女子名簿!#REF!="","",VLOOKUP(女子名簿!#REF!,管理者シート!$G$9:$H$23,2,FALSE))</f>
        <v>#REF!</v>
      </c>
      <c r="Z49" s="110" t="e">
        <f>IF(女子名簿!#REF!="","",女子名簿!#REF!)</f>
        <v>#REF!</v>
      </c>
      <c r="AA49" s="110">
        <v>0</v>
      </c>
      <c r="AB49" s="110">
        <v>2</v>
      </c>
      <c r="AC49" s="110" t="e">
        <f>IF(女子名簿!#REF!="","",41)</f>
        <v>#REF!</v>
      </c>
      <c r="AD49" s="110" t="e">
        <f>IF(女子名簿!#REF!="","",女子名簿!#REF!)</f>
        <v>#REF!</v>
      </c>
      <c r="AE49" s="110">
        <v>0</v>
      </c>
      <c r="AF49" s="110">
        <v>2</v>
      </c>
      <c r="AG49" s="110" t="e">
        <f>IF(女子名簿!#REF!="","",42)</f>
        <v>#REF!</v>
      </c>
      <c r="AH49" s="110" t="e">
        <f>IF(女子名簿!#REF!="","",女子名簿!#REF!)</f>
        <v>#REF!</v>
      </c>
      <c r="AI49" s="110">
        <v>0</v>
      </c>
      <c r="AJ49" s="110">
        <v>2</v>
      </c>
    </row>
    <row r="50" spans="1:36">
      <c r="A50" s="94"/>
      <c r="B50" s="110" t="str">
        <f>IF(女子名簿!B50="","",女子名簿!B50)</f>
        <v/>
      </c>
      <c r="C50" s="94"/>
      <c r="D50" s="94" t="e">
        <f>IF(女子名簿!#REF!="","",女子名簿!#REF!)</f>
        <v>#REF!</v>
      </c>
      <c r="E50" s="110" t="str">
        <f>IF(女子名簿!C50="","",女子名簿!C50)</f>
        <v/>
      </c>
      <c r="F50" s="110" t="str">
        <f>IF(女子名簿!D50="","",女子名簿!D50)</f>
        <v/>
      </c>
      <c r="G50" s="110" t="str">
        <f>IF(女子名簿!E50="","",女子名簿!E50)</f>
        <v/>
      </c>
      <c r="H50" s="110" t="e">
        <f>IF(女子名簿!#REF!="","",女子名簿!#REF!)</f>
        <v>#REF!</v>
      </c>
      <c r="I50" s="110" t="str">
        <f>IF(女子名簿!F50="","",女子名簿!F50)</f>
        <v/>
      </c>
      <c r="J50" s="110" t="str">
        <f>IF(女子名簿!G50="","",女子名簿!G50)</f>
        <v/>
      </c>
      <c r="K50" s="110">
        <f>IF(女子名簿!H50="","",女子名簿!H50)</f>
        <v>2</v>
      </c>
      <c r="L50" s="110" t="str">
        <f>IF(女子名簿!I50="","",女子名簿!I50)</f>
        <v/>
      </c>
      <c r="M50" s="150" t="str">
        <f>IF(女子名簿!J50="","",女子名簿!J50)</f>
        <v/>
      </c>
      <c r="N50" s="150" t="str">
        <f>IF(女子名簿!K50="","",女子名簿!K50)</f>
        <v/>
      </c>
      <c r="O50" s="110" t="str">
        <f>IF(女子名簿!L50="","",女子名簿!L50)</f>
        <v>島根</v>
      </c>
      <c r="P50" s="110"/>
      <c r="Q50" s="110" t="str">
        <f>IF(女子名簿!N50="","",VLOOKUP(女子名簿!N50,管理者シート!$G$9:$H$38,2,FALSE))</f>
        <v/>
      </c>
      <c r="R50" s="110" t="str">
        <f>IF(女子名簿!O50="","",女子名簿!O50)</f>
        <v/>
      </c>
      <c r="S50" s="110">
        <v>0</v>
      </c>
      <c r="T50" s="110">
        <v>2</v>
      </c>
      <c r="U50" s="110" t="e">
        <f>IF(女子名簿!#REF!="","",VLOOKUP(女子名簿!#REF!,管理者シート!$G$9:$H$38,2,FALSE))</f>
        <v>#REF!</v>
      </c>
      <c r="V50" s="110" t="e">
        <f>IF(女子名簿!#REF!="","",女子名簿!#REF!)</f>
        <v>#REF!</v>
      </c>
      <c r="W50" s="110">
        <v>0</v>
      </c>
      <c r="X50" s="110">
        <v>2</v>
      </c>
      <c r="Y50" s="110" t="e">
        <f>IF(女子名簿!#REF!="","",VLOOKUP(女子名簿!#REF!,管理者シート!$G$9:$H$23,2,FALSE))</f>
        <v>#REF!</v>
      </c>
      <c r="Z50" s="110" t="e">
        <f>IF(女子名簿!#REF!="","",女子名簿!#REF!)</f>
        <v>#REF!</v>
      </c>
      <c r="AA50" s="110">
        <v>0</v>
      </c>
      <c r="AB50" s="110">
        <v>2</v>
      </c>
      <c r="AC50" s="110" t="e">
        <f>IF(女子名簿!#REF!="","",41)</f>
        <v>#REF!</v>
      </c>
      <c r="AD50" s="110" t="e">
        <f>IF(女子名簿!#REF!="","",女子名簿!#REF!)</f>
        <v>#REF!</v>
      </c>
      <c r="AE50" s="110">
        <v>0</v>
      </c>
      <c r="AF50" s="110">
        <v>2</v>
      </c>
      <c r="AG50" s="110" t="e">
        <f>IF(女子名簿!#REF!="","",42)</f>
        <v>#REF!</v>
      </c>
      <c r="AH50" s="110" t="e">
        <f>IF(女子名簿!#REF!="","",女子名簿!#REF!)</f>
        <v>#REF!</v>
      </c>
      <c r="AI50" s="110">
        <v>0</v>
      </c>
      <c r="AJ50" s="110">
        <v>2</v>
      </c>
    </row>
    <row r="51" spans="1:36">
      <c r="A51" s="94"/>
      <c r="B51" s="110" t="str">
        <f>IF(女子名簿!B51="","",女子名簿!B51)</f>
        <v/>
      </c>
      <c r="C51" s="94"/>
      <c r="D51" s="94" t="e">
        <f>IF(女子名簿!#REF!="","",女子名簿!#REF!)</f>
        <v>#REF!</v>
      </c>
      <c r="E51" s="110" t="str">
        <f>IF(女子名簿!C51="","",女子名簿!C51)</f>
        <v/>
      </c>
      <c r="F51" s="110" t="str">
        <f>IF(女子名簿!D51="","",女子名簿!D51)</f>
        <v/>
      </c>
      <c r="G51" s="110" t="str">
        <f>IF(女子名簿!E51="","",女子名簿!E51)</f>
        <v/>
      </c>
      <c r="H51" s="110" t="e">
        <f>IF(女子名簿!#REF!="","",女子名簿!#REF!)</f>
        <v>#REF!</v>
      </c>
      <c r="I51" s="110" t="str">
        <f>IF(女子名簿!F51="","",女子名簿!F51)</f>
        <v/>
      </c>
      <c r="J51" s="110" t="str">
        <f>IF(女子名簿!G51="","",女子名簿!G51)</f>
        <v/>
      </c>
      <c r="K51" s="110">
        <f>IF(女子名簿!H51="","",女子名簿!H51)</f>
        <v>2</v>
      </c>
      <c r="L51" s="110" t="str">
        <f>IF(女子名簿!I51="","",女子名簿!I51)</f>
        <v/>
      </c>
      <c r="M51" s="150" t="str">
        <f>IF(女子名簿!J51="","",女子名簿!J51)</f>
        <v/>
      </c>
      <c r="N51" s="150" t="str">
        <f>IF(女子名簿!K51="","",女子名簿!K51)</f>
        <v/>
      </c>
      <c r="O51" s="110" t="str">
        <f>IF(女子名簿!L51="","",女子名簿!L51)</f>
        <v>島根</v>
      </c>
      <c r="P51" s="110"/>
      <c r="Q51" s="110" t="str">
        <f>IF(女子名簿!N51="","",VLOOKUP(女子名簿!N51,管理者シート!$G$9:$H$38,2,FALSE))</f>
        <v/>
      </c>
      <c r="R51" s="110" t="str">
        <f>IF(女子名簿!O51="","",女子名簿!O51)</f>
        <v/>
      </c>
      <c r="S51" s="110">
        <v>0</v>
      </c>
      <c r="T51" s="110">
        <v>2</v>
      </c>
      <c r="U51" s="110" t="e">
        <f>IF(女子名簿!#REF!="","",VLOOKUP(女子名簿!#REF!,管理者シート!$G$9:$H$38,2,FALSE))</f>
        <v>#REF!</v>
      </c>
      <c r="V51" s="110" t="e">
        <f>IF(女子名簿!#REF!="","",女子名簿!#REF!)</f>
        <v>#REF!</v>
      </c>
      <c r="W51" s="110">
        <v>0</v>
      </c>
      <c r="X51" s="110">
        <v>2</v>
      </c>
      <c r="Y51" s="110" t="e">
        <f>IF(女子名簿!#REF!="","",VLOOKUP(女子名簿!#REF!,管理者シート!$G$9:$H$23,2,FALSE))</f>
        <v>#REF!</v>
      </c>
      <c r="Z51" s="110" t="e">
        <f>IF(女子名簿!#REF!="","",女子名簿!#REF!)</f>
        <v>#REF!</v>
      </c>
      <c r="AA51" s="110">
        <v>0</v>
      </c>
      <c r="AB51" s="110">
        <v>2</v>
      </c>
      <c r="AC51" s="110" t="e">
        <f>IF(女子名簿!#REF!="","",41)</f>
        <v>#REF!</v>
      </c>
      <c r="AD51" s="110" t="e">
        <f>IF(女子名簿!#REF!="","",女子名簿!#REF!)</f>
        <v>#REF!</v>
      </c>
      <c r="AE51" s="110">
        <v>0</v>
      </c>
      <c r="AF51" s="110">
        <v>2</v>
      </c>
      <c r="AG51" s="110" t="e">
        <f>IF(女子名簿!#REF!="","",42)</f>
        <v>#REF!</v>
      </c>
      <c r="AH51" s="110" t="e">
        <f>IF(女子名簿!#REF!="","",女子名簿!#REF!)</f>
        <v>#REF!</v>
      </c>
      <c r="AI51" s="110">
        <v>0</v>
      </c>
      <c r="AJ51" s="110">
        <v>2</v>
      </c>
    </row>
    <row r="52" spans="1:36">
      <c r="A52" s="94"/>
      <c r="B52" s="110" t="str">
        <f>IF(女子名簿!B52="","",女子名簿!B52)</f>
        <v/>
      </c>
      <c r="C52" s="94"/>
      <c r="D52" s="94" t="e">
        <f>IF(女子名簿!#REF!="","",女子名簿!#REF!)</f>
        <v>#REF!</v>
      </c>
      <c r="E52" s="110" t="str">
        <f>IF(女子名簿!C52="","",女子名簿!C52)</f>
        <v/>
      </c>
      <c r="F52" s="110" t="str">
        <f>IF(女子名簿!D52="","",女子名簿!D52)</f>
        <v/>
      </c>
      <c r="G52" s="110" t="str">
        <f>IF(女子名簿!E52="","",女子名簿!E52)</f>
        <v/>
      </c>
      <c r="H52" s="110" t="e">
        <f>IF(女子名簿!#REF!="","",女子名簿!#REF!)</f>
        <v>#REF!</v>
      </c>
      <c r="I52" s="110" t="str">
        <f>IF(女子名簿!F52="","",女子名簿!F52)</f>
        <v/>
      </c>
      <c r="J52" s="110" t="str">
        <f>IF(女子名簿!G52="","",女子名簿!G52)</f>
        <v/>
      </c>
      <c r="K52" s="110">
        <f>IF(女子名簿!H52="","",女子名簿!H52)</f>
        <v>2</v>
      </c>
      <c r="L52" s="110" t="str">
        <f>IF(女子名簿!I52="","",女子名簿!I52)</f>
        <v/>
      </c>
      <c r="M52" s="150" t="str">
        <f>IF(女子名簿!J52="","",女子名簿!J52)</f>
        <v/>
      </c>
      <c r="N52" s="150" t="str">
        <f>IF(女子名簿!K52="","",女子名簿!K52)</f>
        <v/>
      </c>
      <c r="O52" s="110" t="str">
        <f>IF(女子名簿!L52="","",女子名簿!L52)</f>
        <v>島根</v>
      </c>
      <c r="P52" s="110"/>
      <c r="Q52" s="110" t="str">
        <f>IF(女子名簿!N52="","",VLOOKUP(女子名簿!N52,管理者シート!$G$9:$H$38,2,FALSE))</f>
        <v/>
      </c>
      <c r="R52" s="110" t="str">
        <f>IF(女子名簿!O52="","",女子名簿!O52)</f>
        <v/>
      </c>
      <c r="S52" s="110">
        <v>0</v>
      </c>
      <c r="T52" s="110">
        <v>2</v>
      </c>
      <c r="U52" s="110" t="e">
        <f>IF(女子名簿!#REF!="","",VLOOKUP(女子名簿!#REF!,管理者シート!$G$9:$H$38,2,FALSE))</f>
        <v>#REF!</v>
      </c>
      <c r="V52" s="110" t="e">
        <f>IF(女子名簿!#REF!="","",女子名簿!#REF!)</f>
        <v>#REF!</v>
      </c>
      <c r="W52" s="110">
        <v>0</v>
      </c>
      <c r="X52" s="110">
        <v>2</v>
      </c>
      <c r="Y52" s="110" t="e">
        <f>IF(女子名簿!#REF!="","",VLOOKUP(女子名簿!#REF!,管理者シート!$G$9:$H$23,2,FALSE))</f>
        <v>#REF!</v>
      </c>
      <c r="Z52" s="110" t="e">
        <f>IF(女子名簿!#REF!="","",女子名簿!#REF!)</f>
        <v>#REF!</v>
      </c>
      <c r="AA52" s="110">
        <v>0</v>
      </c>
      <c r="AB52" s="110">
        <v>2</v>
      </c>
      <c r="AC52" s="110" t="e">
        <f>IF(女子名簿!#REF!="","",41)</f>
        <v>#REF!</v>
      </c>
      <c r="AD52" s="110" t="e">
        <f>IF(女子名簿!#REF!="","",女子名簿!#REF!)</f>
        <v>#REF!</v>
      </c>
      <c r="AE52" s="110">
        <v>0</v>
      </c>
      <c r="AF52" s="110">
        <v>2</v>
      </c>
      <c r="AG52" s="110" t="e">
        <f>IF(女子名簿!#REF!="","",42)</f>
        <v>#REF!</v>
      </c>
      <c r="AH52" s="110" t="e">
        <f>IF(女子名簿!#REF!="","",女子名簿!#REF!)</f>
        <v>#REF!</v>
      </c>
      <c r="AI52" s="110">
        <v>0</v>
      </c>
      <c r="AJ52" s="110">
        <v>2</v>
      </c>
    </row>
    <row r="53" spans="1:36">
      <c r="A53" s="94"/>
      <c r="B53" s="110" t="str">
        <f>IF(女子名簿!B53="","",女子名簿!B53)</f>
        <v/>
      </c>
      <c r="C53" s="94"/>
      <c r="D53" s="94" t="e">
        <f>IF(女子名簿!#REF!="","",女子名簿!#REF!)</f>
        <v>#REF!</v>
      </c>
      <c r="E53" s="110" t="str">
        <f>IF(女子名簿!C53="","",女子名簿!C53)</f>
        <v/>
      </c>
      <c r="F53" s="110" t="str">
        <f>IF(女子名簿!D53="","",女子名簿!D53)</f>
        <v/>
      </c>
      <c r="G53" s="110" t="str">
        <f>IF(女子名簿!E53="","",女子名簿!E53)</f>
        <v/>
      </c>
      <c r="H53" s="110" t="e">
        <f>IF(女子名簿!#REF!="","",女子名簿!#REF!)</f>
        <v>#REF!</v>
      </c>
      <c r="I53" s="110" t="str">
        <f>IF(女子名簿!F53="","",女子名簿!F53)</f>
        <v/>
      </c>
      <c r="J53" s="110" t="str">
        <f>IF(女子名簿!G53="","",女子名簿!G53)</f>
        <v/>
      </c>
      <c r="K53" s="110">
        <f>IF(女子名簿!H53="","",女子名簿!H53)</f>
        <v>2</v>
      </c>
      <c r="L53" s="110" t="str">
        <f>IF(女子名簿!I53="","",女子名簿!I53)</f>
        <v/>
      </c>
      <c r="M53" s="150" t="str">
        <f>IF(女子名簿!J53="","",女子名簿!J53)</f>
        <v/>
      </c>
      <c r="N53" s="150" t="str">
        <f>IF(女子名簿!K53="","",女子名簿!K53)</f>
        <v/>
      </c>
      <c r="O53" s="110" t="str">
        <f>IF(女子名簿!L53="","",女子名簿!L53)</f>
        <v>島根</v>
      </c>
      <c r="P53" s="110"/>
      <c r="Q53" s="110" t="str">
        <f>IF(女子名簿!N53="","",VLOOKUP(女子名簿!N53,管理者シート!$G$9:$H$38,2,FALSE))</f>
        <v/>
      </c>
      <c r="R53" s="110" t="str">
        <f>IF(女子名簿!O53="","",女子名簿!O53)</f>
        <v/>
      </c>
      <c r="S53" s="110">
        <v>0</v>
      </c>
      <c r="T53" s="110">
        <v>2</v>
      </c>
      <c r="U53" s="110" t="e">
        <f>IF(女子名簿!#REF!="","",VLOOKUP(女子名簿!#REF!,管理者シート!$G$9:$H$38,2,FALSE))</f>
        <v>#REF!</v>
      </c>
      <c r="V53" s="110" t="e">
        <f>IF(女子名簿!#REF!="","",女子名簿!#REF!)</f>
        <v>#REF!</v>
      </c>
      <c r="W53" s="110">
        <v>0</v>
      </c>
      <c r="X53" s="110">
        <v>2</v>
      </c>
      <c r="Y53" s="110" t="e">
        <f>IF(女子名簿!#REF!="","",VLOOKUP(女子名簿!#REF!,管理者シート!$G$9:$H$23,2,FALSE))</f>
        <v>#REF!</v>
      </c>
      <c r="Z53" s="110" t="e">
        <f>IF(女子名簿!#REF!="","",女子名簿!#REF!)</f>
        <v>#REF!</v>
      </c>
      <c r="AA53" s="110">
        <v>0</v>
      </c>
      <c r="AB53" s="110">
        <v>2</v>
      </c>
      <c r="AC53" s="110" t="e">
        <f>IF(女子名簿!#REF!="","",41)</f>
        <v>#REF!</v>
      </c>
      <c r="AD53" s="110" t="e">
        <f>IF(女子名簿!#REF!="","",女子名簿!#REF!)</f>
        <v>#REF!</v>
      </c>
      <c r="AE53" s="110">
        <v>0</v>
      </c>
      <c r="AF53" s="110">
        <v>2</v>
      </c>
      <c r="AG53" s="110" t="e">
        <f>IF(女子名簿!#REF!="","",42)</f>
        <v>#REF!</v>
      </c>
      <c r="AH53" s="110" t="e">
        <f>IF(女子名簿!#REF!="","",女子名簿!#REF!)</f>
        <v>#REF!</v>
      </c>
      <c r="AI53" s="110">
        <v>0</v>
      </c>
      <c r="AJ53" s="110">
        <v>2</v>
      </c>
    </row>
    <row r="54" spans="1:36">
      <c r="A54" s="94"/>
      <c r="B54" s="110" t="str">
        <f>IF(女子名簿!B54="","",女子名簿!B54)</f>
        <v/>
      </c>
      <c r="C54" s="94"/>
      <c r="D54" s="94" t="e">
        <f>IF(女子名簿!#REF!="","",女子名簿!#REF!)</f>
        <v>#REF!</v>
      </c>
      <c r="E54" s="110" t="str">
        <f>IF(女子名簿!C54="","",女子名簿!C54)</f>
        <v/>
      </c>
      <c r="F54" s="110" t="str">
        <f>IF(女子名簿!D54="","",女子名簿!D54)</f>
        <v/>
      </c>
      <c r="G54" s="110" t="str">
        <f>IF(女子名簿!E54="","",女子名簿!E54)</f>
        <v/>
      </c>
      <c r="H54" s="110" t="e">
        <f>IF(女子名簿!#REF!="","",女子名簿!#REF!)</f>
        <v>#REF!</v>
      </c>
      <c r="I54" s="110" t="str">
        <f>IF(女子名簿!F54="","",女子名簿!F54)</f>
        <v/>
      </c>
      <c r="J54" s="110" t="str">
        <f>IF(女子名簿!G54="","",女子名簿!G54)</f>
        <v/>
      </c>
      <c r="K54" s="110">
        <f>IF(女子名簿!H54="","",女子名簿!H54)</f>
        <v>2</v>
      </c>
      <c r="L54" s="110" t="str">
        <f>IF(女子名簿!I54="","",女子名簿!I54)</f>
        <v/>
      </c>
      <c r="M54" s="150" t="str">
        <f>IF(女子名簿!J54="","",女子名簿!J54)</f>
        <v/>
      </c>
      <c r="N54" s="150" t="str">
        <f>IF(女子名簿!K54="","",女子名簿!K54)</f>
        <v/>
      </c>
      <c r="O54" s="110" t="str">
        <f>IF(女子名簿!L54="","",女子名簿!L54)</f>
        <v>島根</v>
      </c>
      <c r="P54" s="110"/>
      <c r="Q54" s="110" t="str">
        <f>IF(女子名簿!N54="","",VLOOKUP(女子名簿!N54,管理者シート!$G$9:$H$38,2,FALSE))</f>
        <v/>
      </c>
      <c r="R54" s="110" t="str">
        <f>IF(女子名簿!O54="","",女子名簿!O54)</f>
        <v/>
      </c>
      <c r="S54" s="110">
        <v>0</v>
      </c>
      <c r="T54" s="110">
        <v>2</v>
      </c>
      <c r="U54" s="110" t="e">
        <f>IF(女子名簿!#REF!="","",VLOOKUP(女子名簿!#REF!,管理者シート!$G$9:$H$38,2,FALSE))</f>
        <v>#REF!</v>
      </c>
      <c r="V54" s="110" t="e">
        <f>IF(女子名簿!#REF!="","",女子名簿!#REF!)</f>
        <v>#REF!</v>
      </c>
      <c r="W54" s="110">
        <v>0</v>
      </c>
      <c r="X54" s="110">
        <v>2</v>
      </c>
      <c r="Y54" s="110" t="e">
        <f>IF(女子名簿!#REF!="","",VLOOKUP(女子名簿!#REF!,管理者シート!$G$9:$H$23,2,FALSE))</f>
        <v>#REF!</v>
      </c>
      <c r="Z54" s="110" t="e">
        <f>IF(女子名簿!#REF!="","",女子名簿!#REF!)</f>
        <v>#REF!</v>
      </c>
      <c r="AA54" s="110">
        <v>0</v>
      </c>
      <c r="AB54" s="110">
        <v>2</v>
      </c>
      <c r="AC54" s="110" t="e">
        <f>IF(女子名簿!#REF!="","",41)</f>
        <v>#REF!</v>
      </c>
      <c r="AD54" s="110" t="e">
        <f>IF(女子名簿!#REF!="","",女子名簿!#REF!)</f>
        <v>#REF!</v>
      </c>
      <c r="AE54" s="110">
        <v>0</v>
      </c>
      <c r="AF54" s="110">
        <v>2</v>
      </c>
      <c r="AG54" s="110" t="e">
        <f>IF(女子名簿!#REF!="","",42)</f>
        <v>#REF!</v>
      </c>
      <c r="AH54" s="110" t="e">
        <f>IF(女子名簿!#REF!="","",女子名簿!#REF!)</f>
        <v>#REF!</v>
      </c>
      <c r="AI54" s="110">
        <v>0</v>
      </c>
      <c r="AJ54" s="110">
        <v>2</v>
      </c>
    </row>
    <row r="55" spans="1:36">
      <c r="A55" s="94"/>
      <c r="B55" s="110" t="str">
        <f>IF(女子名簿!B55="","",女子名簿!B55)</f>
        <v/>
      </c>
      <c r="C55" s="94"/>
      <c r="D55" s="94" t="e">
        <f>IF(女子名簿!#REF!="","",女子名簿!#REF!)</f>
        <v>#REF!</v>
      </c>
      <c r="E55" s="110" t="str">
        <f>IF(女子名簿!C55="","",女子名簿!C55)</f>
        <v/>
      </c>
      <c r="F55" s="110" t="str">
        <f>IF(女子名簿!D55="","",女子名簿!D55)</f>
        <v/>
      </c>
      <c r="G55" s="110" t="str">
        <f>IF(女子名簿!E55="","",女子名簿!E55)</f>
        <v/>
      </c>
      <c r="H55" s="110" t="e">
        <f>IF(女子名簿!#REF!="","",女子名簿!#REF!)</f>
        <v>#REF!</v>
      </c>
      <c r="I55" s="110" t="str">
        <f>IF(女子名簿!F55="","",女子名簿!F55)</f>
        <v/>
      </c>
      <c r="J55" s="110" t="str">
        <f>IF(女子名簿!G55="","",女子名簿!G55)</f>
        <v/>
      </c>
      <c r="K55" s="110">
        <f>IF(女子名簿!H55="","",女子名簿!H55)</f>
        <v>2</v>
      </c>
      <c r="L55" s="110" t="str">
        <f>IF(女子名簿!I55="","",女子名簿!I55)</f>
        <v/>
      </c>
      <c r="M55" s="150" t="str">
        <f>IF(女子名簿!J55="","",女子名簿!J55)</f>
        <v/>
      </c>
      <c r="N55" s="150" t="str">
        <f>IF(女子名簿!K55="","",女子名簿!K55)</f>
        <v/>
      </c>
      <c r="O55" s="110" t="str">
        <f>IF(女子名簿!L55="","",女子名簿!L55)</f>
        <v>島根</v>
      </c>
      <c r="P55" s="110"/>
      <c r="Q55" s="110" t="str">
        <f>IF(女子名簿!N55="","",VLOOKUP(女子名簿!N55,管理者シート!$G$9:$H$38,2,FALSE))</f>
        <v/>
      </c>
      <c r="R55" s="110" t="str">
        <f>IF(女子名簿!O55="","",女子名簿!O55)</f>
        <v/>
      </c>
      <c r="S55" s="110">
        <v>0</v>
      </c>
      <c r="T55" s="110">
        <v>2</v>
      </c>
      <c r="U55" s="110" t="e">
        <f>IF(女子名簿!#REF!="","",VLOOKUP(女子名簿!#REF!,管理者シート!$G$9:$H$38,2,FALSE))</f>
        <v>#REF!</v>
      </c>
      <c r="V55" s="110" t="e">
        <f>IF(女子名簿!#REF!="","",女子名簿!#REF!)</f>
        <v>#REF!</v>
      </c>
      <c r="W55" s="110">
        <v>0</v>
      </c>
      <c r="X55" s="110">
        <v>2</v>
      </c>
      <c r="Y55" s="110" t="e">
        <f>IF(女子名簿!#REF!="","",VLOOKUP(女子名簿!#REF!,管理者シート!$G$9:$H$23,2,FALSE))</f>
        <v>#REF!</v>
      </c>
      <c r="Z55" s="110" t="e">
        <f>IF(女子名簿!#REF!="","",女子名簿!#REF!)</f>
        <v>#REF!</v>
      </c>
      <c r="AA55" s="110">
        <v>0</v>
      </c>
      <c r="AB55" s="110">
        <v>2</v>
      </c>
      <c r="AC55" s="110" t="e">
        <f>IF(女子名簿!#REF!="","",41)</f>
        <v>#REF!</v>
      </c>
      <c r="AD55" s="110" t="e">
        <f>IF(女子名簿!#REF!="","",女子名簿!#REF!)</f>
        <v>#REF!</v>
      </c>
      <c r="AE55" s="110">
        <v>0</v>
      </c>
      <c r="AF55" s="110">
        <v>2</v>
      </c>
      <c r="AG55" s="110" t="e">
        <f>IF(女子名簿!#REF!="","",42)</f>
        <v>#REF!</v>
      </c>
      <c r="AH55" s="110" t="e">
        <f>IF(女子名簿!#REF!="","",女子名簿!#REF!)</f>
        <v>#REF!</v>
      </c>
      <c r="AI55" s="110">
        <v>0</v>
      </c>
      <c r="AJ55" s="110">
        <v>2</v>
      </c>
    </row>
    <row r="56" spans="1:36">
      <c r="A56" s="94"/>
      <c r="B56" s="110" t="str">
        <f>IF(女子名簿!B56="","",女子名簿!B56)</f>
        <v/>
      </c>
      <c r="C56" s="94"/>
      <c r="D56" s="94" t="e">
        <f>IF(女子名簿!#REF!="","",女子名簿!#REF!)</f>
        <v>#REF!</v>
      </c>
      <c r="E56" s="110" t="str">
        <f>IF(女子名簿!C56="","",女子名簿!C56)</f>
        <v/>
      </c>
      <c r="F56" s="110" t="str">
        <f>IF(女子名簿!D56="","",女子名簿!D56)</f>
        <v/>
      </c>
      <c r="G56" s="110" t="str">
        <f>IF(女子名簿!E56="","",女子名簿!E56)</f>
        <v/>
      </c>
      <c r="H56" s="110" t="e">
        <f>IF(女子名簿!#REF!="","",女子名簿!#REF!)</f>
        <v>#REF!</v>
      </c>
      <c r="I56" s="110" t="str">
        <f>IF(女子名簿!F56="","",女子名簿!F56)</f>
        <v/>
      </c>
      <c r="J56" s="110" t="str">
        <f>IF(女子名簿!G56="","",女子名簿!G56)</f>
        <v/>
      </c>
      <c r="K56" s="110">
        <f>IF(女子名簿!H56="","",女子名簿!H56)</f>
        <v>2</v>
      </c>
      <c r="L56" s="110" t="str">
        <f>IF(女子名簿!I56="","",女子名簿!I56)</f>
        <v/>
      </c>
      <c r="M56" s="150" t="str">
        <f>IF(女子名簿!J56="","",女子名簿!J56)</f>
        <v/>
      </c>
      <c r="N56" s="150" t="str">
        <f>IF(女子名簿!K56="","",女子名簿!K56)</f>
        <v/>
      </c>
      <c r="O56" s="110" t="str">
        <f>IF(女子名簿!L56="","",女子名簿!L56)</f>
        <v>島根</v>
      </c>
      <c r="P56" s="110"/>
      <c r="Q56" s="110" t="str">
        <f>IF(女子名簿!N56="","",VLOOKUP(女子名簿!N56,管理者シート!$G$9:$H$38,2,FALSE))</f>
        <v/>
      </c>
      <c r="R56" s="110" t="str">
        <f>IF(女子名簿!O56="","",女子名簿!O56)</f>
        <v/>
      </c>
      <c r="S56" s="110">
        <v>0</v>
      </c>
      <c r="T56" s="110">
        <v>2</v>
      </c>
      <c r="U56" s="110" t="e">
        <f>IF(女子名簿!#REF!="","",VLOOKUP(女子名簿!#REF!,管理者シート!$G$9:$H$38,2,FALSE))</f>
        <v>#REF!</v>
      </c>
      <c r="V56" s="110" t="e">
        <f>IF(女子名簿!#REF!="","",女子名簿!#REF!)</f>
        <v>#REF!</v>
      </c>
      <c r="W56" s="110">
        <v>0</v>
      </c>
      <c r="X56" s="110">
        <v>2</v>
      </c>
      <c r="Y56" s="110" t="e">
        <f>IF(女子名簿!#REF!="","",VLOOKUP(女子名簿!#REF!,管理者シート!$G$9:$H$23,2,FALSE))</f>
        <v>#REF!</v>
      </c>
      <c r="Z56" s="110" t="e">
        <f>IF(女子名簿!#REF!="","",女子名簿!#REF!)</f>
        <v>#REF!</v>
      </c>
      <c r="AA56" s="110">
        <v>0</v>
      </c>
      <c r="AB56" s="110">
        <v>2</v>
      </c>
      <c r="AC56" s="110" t="e">
        <f>IF(女子名簿!#REF!="","",41)</f>
        <v>#REF!</v>
      </c>
      <c r="AD56" s="110" t="e">
        <f>IF(女子名簿!#REF!="","",女子名簿!#REF!)</f>
        <v>#REF!</v>
      </c>
      <c r="AE56" s="110">
        <v>0</v>
      </c>
      <c r="AF56" s="110">
        <v>2</v>
      </c>
      <c r="AG56" s="110" t="e">
        <f>IF(女子名簿!#REF!="","",42)</f>
        <v>#REF!</v>
      </c>
      <c r="AH56" s="110" t="e">
        <f>IF(女子名簿!#REF!="","",女子名簿!#REF!)</f>
        <v>#REF!</v>
      </c>
      <c r="AI56" s="110">
        <v>0</v>
      </c>
      <c r="AJ56" s="110">
        <v>2</v>
      </c>
    </row>
    <row r="57" spans="1:36">
      <c r="A57" s="94"/>
      <c r="B57" s="110" t="str">
        <f>IF(女子名簿!B57="","",女子名簿!B57)</f>
        <v/>
      </c>
      <c r="C57" s="94"/>
      <c r="D57" s="94" t="e">
        <f>IF(女子名簿!#REF!="","",女子名簿!#REF!)</f>
        <v>#REF!</v>
      </c>
      <c r="E57" s="110" t="str">
        <f>IF(女子名簿!C57="","",女子名簿!C57)</f>
        <v/>
      </c>
      <c r="F57" s="110" t="str">
        <f>IF(女子名簿!D57="","",女子名簿!D57)</f>
        <v/>
      </c>
      <c r="G57" s="110" t="str">
        <f>IF(女子名簿!E57="","",女子名簿!E57)</f>
        <v/>
      </c>
      <c r="H57" s="110" t="e">
        <f>IF(女子名簿!#REF!="","",女子名簿!#REF!)</f>
        <v>#REF!</v>
      </c>
      <c r="I57" s="110" t="str">
        <f>IF(女子名簿!F57="","",女子名簿!F57)</f>
        <v/>
      </c>
      <c r="J57" s="110" t="str">
        <f>IF(女子名簿!G57="","",女子名簿!G57)</f>
        <v/>
      </c>
      <c r="K57" s="110">
        <f>IF(女子名簿!H57="","",女子名簿!H57)</f>
        <v>2</v>
      </c>
      <c r="L57" s="110" t="str">
        <f>IF(女子名簿!I57="","",女子名簿!I57)</f>
        <v/>
      </c>
      <c r="M57" s="150" t="str">
        <f>IF(女子名簿!J57="","",女子名簿!J57)</f>
        <v/>
      </c>
      <c r="N57" s="150" t="str">
        <f>IF(女子名簿!K57="","",女子名簿!K57)</f>
        <v/>
      </c>
      <c r="O57" s="110" t="str">
        <f>IF(女子名簿!L57="","",女子名簿!L57)</f>
        <v>島根</v>
      </c>
      <c r="P57" s="110"/>
      <c r="Q57" s="110" t="str">
        <f>IF(女子名簿!N57="","",VLOOKUP(女子名簿!N57,管理者シート!$G$9:$H$38,2,FALSE))</f>
        <v/>
      </c>
      <c r="R57" s="110" t="str">
        <f>IF(女子名簿!O57="","",女子名簿!O57)</f>
        <v/>
      </c>
      <c r="S57" s="110">
        <v>0</v>
      </c>
      <c r="T57" s="110">
        <v>2</v>
      </c>
      <c r="U57" s="110" t="e">
        <f>IF(女子名簿!#REF!="","",VLOOKUP(女子名簿!#REF!,管理者シート!$G$9:$H$38,2,FALSE))</f>
        <v>#REF!</v>
      </c>
      <c r="V57" s="110" t="e">
        <f>IF(女子名簿!#REF!="","",女子名簿!#REF!)</f>
        <v>#REF!</v>
      </c>
      <c r="W57" s="110">
        <v>0</v>
      </c>
      <c r="X57" s="110">
        <v>2</v>
      </c>
      <c r="Y57" s="110" t="e">
        <f>IF(女子名簿!#REF!="","",VLOOKUP(女子名簿!#REF!,管理者シート!$G$9:$H$23,2,FALSE))</f>
        <v>#REF!</v>
      </c>
      <c r="Z57" s="110" t="e">
        <f>IF(女子名簿!#REF!="","",女子名簿!#REF!)</f>
        <v>#REF!</v>
      </c>
      <c r="AA57" s="110">
        <v>0</v>
      </c>
      <c r="AB57" s="110">
        <v>2</v>
      </c>
      <c r="AC57" s="110" t="e">
        <f>IF(女子名簿!#REF!="","",41)</f>
        <v>#REF!</v>
      </c>
      <c r="AD57" s="110" t="e">
        <f>IF(女子名簿!#REF!="","",女子名簿!#REF!)</f>
        <v>#REF!</v>
      </c>
      <c r="AE57" s="110">
        <v>0</v>
      </c>
      <c r="AF57" s="110">
        <v>2</v>
      </c>
      <c r="AG57" s="110" t="e">
        <f>IF(女子名簿!#REF!="","",42)</f>
        <v>#REF!</v>
      </c>
      <c r="AH57" s="110" t="e">
        <f>IF(女子名簿!#REF!="","",女子名簿!#REF!)</f>
        <v>#REF!</v>
      </c>
      <c r="AI57" s="110">
        <v>0</v>
      </c>
      <c r="AJ57" s="110">
        <v>2</v>
      </c>
    </row>
    <row r="58" spans="1:36">
      <c r="A58" s="94"/>
      <c r="B58" s="110" t="str">
        <f>IF(女子名簿!B58="","",女子名簿!B58)</f>
        <v/>
      </c>
      <c r="C58" s="94"/>
      <c r="D58" s="94" t="e">
        <f>IF(女子名簿!#REF!="","",女子名簿!#REF!)</f>
        <v>#REF!</v>
      </c>
      <c r="E58" s="110" t="str">
        <f>IF(女子名簿!C58="","",女子名簿!C58)</f>
        <v/>
      </c>
      <c r="F58" s="110" t="str">
        <f>IF(女子名簿!D58="","",女子名簿!D58)</f>
        <v/>
      </c>
      <c r="G58" s="110" t="str">
        <f>IF(女子名簿!E58="","",女子名簿!E58)</f>
        <v/>
      </c>
      <c r="H58" s="110" t="e">
        <f>IF(女子名簿!#REF!="","",女子名簿!#REF!)</f>
        <v>#REF!</v>
      </c>
      <c r="I58" s="110" t="str">
        <f>IF(女子名簿!F58="","",女子名簿!F58)</f>
        <v/>
      </c>
      <c r="J58" s="110" t="str">
        <f>IF(女子名簿!G58="","",女子名簿!G58)</f>
        <v/>
      </c>
      <c r="K58" s="110">
        <f>IF(女子名簿!H58="","",女子名簿!H58)</f>
        <v>2</v>
      </c>
      <c r="L58" s="110" t="str">
        <f>IF(女子名簿!I58="","",女子名簿!I58)</f>
        <v/>
      </c>
      <c r="M58" s="150" t="str">
        <f>IF(女子名簿!J58="","",女子名簿!J58)</f>
        <v/>
      </c>
      <c r="N58" s="150" t="str">
        <f>IF(女子名簿!K58="","",女子名簿!K58)</f>
        <v/>
      </c>
      <c r="O58" s="110" t="str">
        <f>IF(女子名簿!L58="","",女子名簿!L58)</f>
        <v>島根</v>
      </c>
      <c r="P58" s="110"/>
      <c r="Q58" s="110" t="str">
        <f>IF(女子名簿!N58="","",VLOOKUP(女子名簿!N58,管理者シート!$G$9:$H$38,2,FALSE))</f>
        <v/>
      </c>
      <c r="R58" s="110" t="str">
        <f>IF(女子名簿!O58="","",女子名簿!O58)</f>
        <v/>
      </c>
      <c r="S58" s="110">
        <v>0</v>
      </c>
      <c r="T58" s="110">
        <v>2</v>
      </c>
      <c r="U58" s="110" t="e">
        <f>IF(女子名簿!#REF!="","",VLOOKUP(女子名簿!#REF!,管理者シート!$G$9:$H$38,2,FALSE))</f>
        <v>#REF!</v>
      </c>
      <c r="V58" s="110" t="e">
        <f>IF(女子名簿!#REF!="","",女子名簿!#REF!)</f>
        <v>#REF!</v>
      </c>
      <c r="W58" s="110">
        <v>0</v>
      </c>
      <c r="X58" s="110">
        <v>2</v>
      </c>
      <c r="Y58" s="110" t="e">
        <f>IF(女子名簿!#REF!="","",VLOOKUP(女子名簿!#REF!,管理者シート!$G$9:$H$23,2,FALSE))</f>
        <v>#REF!</v>
      </c>
      <c r="Z58" s="110" t="e">
        <f>IF(女子名簿!#REF!="","",女子名簿!#REF!)</f>
        <v>#REF!</v>
      </c>
      <c r="AA58" s="110">
        <v>0</v>
      </c>
      <c r="AB58" s="110">
        <v>2</v>
      </c>
      <c r="AC58" s="110" t="e">
        <f>IF(女子名簿!#REF!="","",41)</f>
        <v>#REF!</v>
      </c>
      <c r="AD58" s="110" t="e">
        <f>IF(女子名簿!#REF!="","",女子名簿!#REF!)</f>
        <v>#REF!</v>
      </c>
      <c r="AE58" s="110">
        <v>0</v>
      </c>
      <c r="AF58" s="110">
        <v>2</v>
      </c>
      <c r="AG58" s="110" t="e">
        <f>IF(女子名簿!#REF!="","",42)</f>
        <v>#REF!</v>
      </c>
      <c r="AH58" s="110" t="e">
        <f>IF(女子名簿!#REF!="","",女子名簿!#REF!)</f>
        <v>#REF!</v>
      </c>
      <c r="AI58" s="110">
        <v>0</v>
      </c>
      <c r="AJ58" s="110">
        <v>2</v>
      </c>
    </row>
    <row r="59" spans="1:36">
      <c r="A59" s="94"/>
      <c r="B59" s="110" t="str">
        <f>IF(女子名簿!B59="","",女子名簿!B59)</f>
        <v/>
      </c>
      <c r="C59" s="94"/>
      <c r="D59" s="94" t="e">
        <f>IF(女子名簿!#REF!="","",女子名簿!#REF!)</f>
        <v>#REF!</v>
      </c>
      <c r="E59" s="110" t="str">
        <f>IF(女子名簿!C59="","",女子名簿!C59)</f>
        <v/>
      </c>
      <c r="F59" s="110" t="str">
        <f>IF(女子名簿!D59="","",女子名簿!D59)</f>
        <v/>
      </c>
      <c r="G59" s="110" t="str">
        <f>IF(女子名簿!E59="","",女子名簿!E59)</f>
        <v/>
      </c>
      <c r="H59" s="110" t="e">
        <f>IF(女子名簿!#REF!="","",女子名簿!#REF!)</f>
        <v>#REF!</v>
      </c>
      <c r="I59" s="110" t="str">
        <f>IF(女子名簿!F59="","",女子名簿!F59)</f>
        <v/>
      </c>
      <c r="J59" s="110" t="str">
        <f>IF(女子名簿!G59="","",女子名簿!G59)</f>
        <v/>
      </c>
      <c r="K59" s="110">
        <f>IF(女子名簿!H59="","",女子名簿!H59)</f>
        <v>2</v>
      </c>
      <c r="L59" s="110" t="str">
        <f>IF(女子名簿!I59="","",女子名簿!I59)</f>
        <v/>
      </c>
      <c r="M59" s="150" t="str">
        <f>IF(女子名簿!J59="","",女子名簿!J59)</f>
        <v/>
      </c>
      <c r="N59" s="150" t="str">
        <f>IF(女子名簿!K59="","",女子名簿!K59)</f>
        <v/>
      </c>
      <c r="O59" s="110" t="str">
        <f>IF(女子名簿!L59="","",女子名簿!L59)</f>
        <v>島根</v>
      </c>
      <c r="P59" s="110"/>
      <c r="Q59" s="110" t="str">
        <f>IF(女子名簿!N59="","",VLOOKUP(女子名簿!N59,管理者シート!$G$9:$H$38,2,FALSE))</f>
        <v/>
      </c>
      <c r="R59" s="110" t="str">
        <f>IF(女子名簿!O59="","",女子名簿!O59)</f>
        <v/>
      </c>
      <c r="S59" s="110">
        <v>0</v>
      </c>
      <c r="T59" s="110">
        <v>2</v>
      </c>
      <c r="U59" s="110" t="e">
        <f>IF(女子名簿!#REF!="","",VLOOKUP(女子名簿!#REF!,管理者シート!$G$9:$H$38,2,FALSE))</f>
        <v>#REF!</v>
      </c>
      <c r="V59" s="110" t="e">
        <f>IF(女子名簿!#REF!="","",女子名簿!#REF!)</f>
        <v>#REF!</v>
      </c>
      <c r="W59" s="110">
        <v>0</v>
      </c>
      <c r="X59" s="110">
        <v>2</v>
      </c>
      <c r="Y59" s="110" t="e">
        <f>IF(女子名簿!#REF!="","",VLOOKUP(女子名簿!#REF!,管理者シート!$G$9:$H$23,2,FALSE))</f>
        <v>#REF!</v>
      </c>
      <c r="Z59" s="110" t="e">
        <f>IF(女子名簿!#REF!="","",女子名簿!#REF!)</f>
        <v>#REF!</v>
      </c>
      <c r="AA59" s="110">
        <v>0</v>
      </c>
      <c r="AB59" s="110">
        <v>2</v>
      </c>
      <c r="AC59" s="110" t="e">
        <f>IF(女子名簿!#REF!="","",41)</f>
        <v>#REF!</v>
      </c>
      <c r="AD59" s="110" t="e">
        <f>IF(女子名簿!#REF!="","",女子名簿!#REF!)</f>
        <v>#REF!</v>
      </c>
      <c r="AE59" s="110">
        <v>0</v>
      </c>
      <c r="AF59" s="110">
        <v>2</v>
      </c>
      <c r="AG59" s="110" t="e">
        <f>IF(女子名簿!#REF!="","",42)</f>
        <v>#REF!</v>
      </c>
      <c r="AH59" s="110" t="e">
        <f>IF(女子名簿!#REF!="","",女子名簿!#REF!)</f>
        <v>#REF!</v>
      </c>
      <c r="AI59" s="110">
        <v>0</v>
      </c>
      <c r="AJ59" s="110">
        <v>2</v>
      </c>
    </row>
    <row r="60" spans="1:36">
      <c r="A60" s="94"/>
      <c r="B60" s="110" t="str">
        <f>IF(女子名簿!B60="","",女子名簿!B60)</f>
        <v/>
      </c>
      <c r="C60" s="94"/>
      <c r="D60" s="94" t="e">
        <f>IF(女子名簿!#REF!="","",女子名簿!#REF!)</f>
        <v>#REF!</v>
      </c>
      <c r="E60" s="110" t="str">
        <f>IF(女子名簿!C60="","",女子名簿!C60)</f>
        <v/>
      </c>
      <c r="F60" s="110" t="str">
        <f>IF(女子名簿!D60="","",女子名簿!D60)</f>
        <v/>
      </c>
      <c r="G60" s="110" t="str">
        <f>IF(女子名簿!E60="","",女子名簿!E60)</f>
        <v/>
      </c>
      <c r="H60" s="110" t="e">
        <f>IF(女子名簿!#REF!="","",女子名簿!#REF!)</f>
        <v>#REF!</v>
      </c>
      <c r="I60" s="110" t="str">
        <f>IF(女子名簿!F60="","",女子名簿!F60)</f>
        <v/>
      </c>
      <c r="J60" s="110" t="str">
        <f>IF(女子名簿!G60="","",女子名簿!G60)</f>
        <v/>
      </c>
      <c r="K60" s="110">
        <f>IF(女子名簿!H60="","",女子名簿!H60)</f>
        <v>2</v>
      </c>
      <c r="L60" s="110" t="str">
        <f>IF(女子名簿!I60="","",女子名簿!I60)</f>
        <v/>
      </c>
      <c r="M60" s="150" t="str">
        <f>IF(女子名簿!J60="","",女子名簿!J60)</f>
        <v/>
      </c>
      <c r="N60" s="150" t="str">
        <f>IF(女子名簿!K60="","",女子名簿!K60)</f>
        <v/>
      </c>
      <c r="O60" s="110" t="str">
        <f>IF(女子名簿!L60="","",女子名簿!L60)</f>
        <v>島根</v>
      </c>
      <c r="P60" s="110"/>
      <c r="Q60" s="110" t="str">
        <f>IF(女子名簿!N60="","",VLOOKUP(女子名簿!N60,管理者シート!$G$9:$H$38,2,FALSE))</f>
        <v/>
      </c>
      <c r="R60" s="110" t="str">
        <f>IF(女子名簿!O60="","",女子名簿!O60)</f>
        <v/>
      </c>
      <c r="S60" s="110">
        <v>0</v>
      </c>
      <c r="T60" s="110">
        <v>2</v>
      </c>
      <c r="U60" s="110" t="e">
        <f>IF(女子名簿!#REF!="","",VLOOKUP(女子名簿!#REF!,管理者シート!$G$9:$H$38,2,FALSE))</f>
        <v>#REF!</v>
      </c>
      <c r="V60" s="110" t="e">
        <f>IF(女子名簿!#REF!="","",女子名簿!#REF!)</f>
        <v>#REF!</v>
      </c>
      <c r="W60" s="110">
        <v>0</v>
      </c>
      <c r="X60" s="110">
        <v>2</v>
      </c>
      <c r="Y60" s="110" t="e">
        <f>IF(女子名簿!#REF!="","",VLOOKUP(女子名簿!#REF!,管理者シート!$G$9:$H$23,2,FALSE))</f>
        <v>#REF!</v>
      </c>
      <c r="Z60" s="110" t="e">
        <f>IF(女子名簿!#REF!="","",女子名簿!#REF!)</f>
        <v>#REF!</v>
      </c>
      <c r="AA60" s="110">
        <v>0</v>
      </c>
      <c r="AB60" s="110">
        <v>2</v>
      </c>
      <c r="AC60" s="110" t="e">
        <f>IF(女子名簿!#REF!="","",41)</f>
        <v>#REF!</v>
      </c>
      <c r="AD60" s="110" t="e">
        <f>IF(女子名簿!#REF!="","",女子名簿!#REF!)</f>
        <v>#REF!</v>
      </c>
      <c r="AE60" s="110">
        <v>0</v>
      </c>
      <c r="AF60" s="110">
        <v>2</v>
      </c>
      <c r="AG60" s="110" t="e">
        <f>IF(女子名簿!#REF!="","",42)</f>
        <v>#REF!</v>
      </c>
      <c r="AH60" s="110" t="e">
        <f>IF(女子名簿!#REF!="","",女子名簿!#REF!)</f>
        <v>#REF!</v>
      </c>
      <c r="AI60" s="110">
        <v>0</v>
      </c>
      <c r="AJ60" s="110">
        <v>2</v>
      </c>
    </row>
    <row r="61" spans="1:36">
      <c r="A61" s="94"/>
      <c r="B61" s="110" t="str">
        <f>IF(女子名簿!B61="","",女子名簿!B61)</f>
        <v/>
      </c>
      <c r="C61" s="94"/>
      <c r="D61" s="94" t="e">
        <f>IF(女子名簿!#REF!="","",女子名簿!#REF!)</f>
        <v>#REF!</v>
      </c>
      <c r="E61" s="110" t="str">
        <f>IF(女子名簿!C61="","",女子名簿!C61)</f>
        <v/>
      </c>
      <c r="F61" s="110" t="str">
        <f>IF(女子名簿!D61="","",女子名簿!D61)</f>
        <v/>
      </c>
      <c r="G61" s="110" t="str">
        <f>IF(女子名簿!E61="","",女子名簿!E61)</f>
        <v/>
      </c>
      <c r="H61" s="110" t="e">
        <f>IF(女子名簿!#REF!="","",女子名簿!#REF!)</f>
        <v>#REF!</v>
      </c>
      <c r="I61" s="110" t="str">
        <f>IF(女子名簿!F61="","",女子名簿!F61)</f>
        <v/>
      </c>
      <c r="J61" s="110" t="str">
        <f>IF(女子名簿!G61="","",女子名簿!G61)</f>
        <v/>
      </c>
      <c r="K61" s="110">
        <f>IF(女子名簿!H61="","",女子名簿!H61)</f>
        <v>2</v>
      </c>
      <c r="L61" s="110" t="str">
        <f>IF(女子名簿!I61="","",女子名簿!I61)</f>
        <v/>
      </c>
      <c r="M61" s="150" t="str">
        <f>IF(女子名簿!J61="","",女子名簿!J61)</f>
        <v/>
      </c>
      <c r="N61" s="150" t="str">
        <f>IF(女子名簿!K61="","",女子名簿!K61)</f>
        <v/>
      </c>
      <c r="O61" s="110" t="str">
        <f>IF(女子名簿!L61="","",女子名簿!L61)</f>
        <v>島根</v>
      </c>
      <c r="P61" s="110"/>
      <c r="Q61" s="110" t="str">
        <f>IF(女子名簿!N61="","",VLOOKUP(女子名簿!N61,管理者シート!$G$9:$H$38,2,FALSE))</f>
        <v/>
      </c>
      <c r="R61" s="110" t="str">
        <f>IF(女子名簿!O61="","",女子名簿!O61)</f>
        <v/>
      </c>
      <c r="S61" s="110">
        <v>0</v>
      </c>
      <c r="T61" s="110">
        <v>2</v>
      </c>
      <c r="U61" s="110" t="e">
        <f>IF(女子名簿!#REF!="","",VLOOKUP(女子名簿!#REF!,管理者シート!$G$9:$H$38,2,FALSE))</f>
        <v>#REF!</v>
      </c>
      <c r="V61" s="110" t="e">
        <f>IF(女子名簿!#REF!="","",女子名簿!#REF!)</f>
        <v>#REF!</v>
      </c>
      <c r="W61" s="110">
        <v>0</v>
      </c>
      <c r="X61" s="110">
        <v>2</v>
      </c>
      <c r="Y61" s="110" t="e">
        <f>IF(女子名簿!#REF!="","",VLOOKUP(女子名簿!#REF!,管理者シート!$G$9:$H$23,2,FALSE))</f>
        <v>#REF!</v>
      </c>
      <c r="Z61" s="110" t="e">
        <f>IF(女子名簿!#REF!="","",女子名簿!#REF!)</f>
        <v>#REF!</v>
      </c>
      <c r="AA61" s="110">
        <v>0</v>
      </c>
      <c r="AB61" s="110">
        <v>2</v>
      </c>
      <c r="AC61" s="110" t="e">
        <f>IF(女子名簿!#REF!="","",41)</f>
        <v>#REF!</v>
      </c>
      <c r="AD61" s="110" t="e">
        <f>IF(女子名簿!#REF!="","",女子名簿!#REF!)</f>
        <v>#REF!</v>
      </c>
      <c r="AE61" s="110">
        <v>0</v>
      </c>
      <c r="AF61" s="110">
        <v>2</v>
      </c>
      <c r="AG61" s="110" t="e">
        <f>IF(女子名簿!#REF!="","",42)</f>
        <v>#REF!</v>
      </c>
      <c r="AH61" s="110" t="e">
        <f>IF(女子名簿!#REF!="","",女子名簿!#REF!)</f>
        <v>#REF!</v>
      </c>
      <c r="AI61" s="110">
        <v>0</v>
      </c>
      <c r="AJ61" s="110">
        <v>2</v>
      </c>
    </row>
    <row r="62" spans="1:36">
      <c r="A62" s="94"/>
      <c r="B62" s="110" t="str">
        <f>IF(女子名簿!B62="","",女子名簿!B62)</f>
        <v/>
      </c>
      <c r="C62" s="94"/>
      <c r="D62" s="94" t="e">
        <f>IF(女子名簿!#REF!="","",女子名簿!#REF!)</f>
        <v>#REF!</v>
      </c>
      <c r="E62" s="110" t="str">
        <f>IF(女子名簿!C62="","",女子名簿!C62)</f>
        <v/>
      </c>
      <c r="F62" s="110" t="str">
        <f>IF(女子名簿!D62="","",女子名簿!D62)</f>
        <v/>
      </c>
      <c r="G62" s="110" t="str">
        <f>IF(女子名簿!E62="","",女子名簿!E62)</f>
        <v/>
      </c>
      <c r="H62" s="110" t="e">
        <f>IF(女子名簿!#REF!="","",女子名簿!#REF!)</f>
        <v>#REF!</v>
      </c>
      <c r="I62" s="110" t="str">
        <f>IF(女子名簿!F62="","",女子名簿!F62)</f>
        <v/>
      </c>
      <c r="J62" s="110" t="str">
        <f>IF(女子名簿!G62="","",女子名簿!G62)</f>
        <v/>
      </c>
      <c r="K62" s="110">
        <f>IF(女子名簿!H62="","",女子名簿!H62)</f>
        <v>2</v>
      </c>
      <c r="L62" s="110" t="str">
        <f>IF(女子名簿!I62="","",女子名簿!I62)</f>
        <v/>
      </c>
      <c r="M62" s="150" t="str">
        <f>IF(女子名簿!J62="","",女子名簿!J62)</f>
        <v/>
      </c>
      <c r="N62" s="150" t="str">
        <f>IF(女子名簿!K62="","",女子名簿!K62)</f>
        <v/>
      </c>
      <c r="O62" s="110" t="str">
        <f>IF(女子名簿!L62="","",女子名簿!L62)</f>
        <v>島根</v>
      </c>
      <c r="P62" s="110"/>
      <c r="Q62" s="110" t="str">
        <f>IF(女子名簿!N62="","",VLOOKUP(女子名簿!N62,管理者シート!$G$9:$H$38,2,FALSE))</f>
        <v/>
      </c>
      <c r="R62" s="110" t="str">
        <f>IF(女子名簿!O62="","",女子名簿!O62)</f>
        <v/>
      </c>
      <c r="S62" s="110">
        <v>0</v>
      </c>
      <c r="T62" s="110">
        <v>2</v>
      </c>
      <c r="U62" s="110" t="e">
        <f>IF(女子名簿!#REF!="","",VLOOKUP(女子名簿!#REF!,管理者シート!$G$9:$H$38,2,FALSE))</f>
        <v>#REF!</v>
      </c>
      <c r="V62" s="110" t="e">
        <f>IF(女子名簿!#REF!="","",女子名簿!#REF!)</f>
        <v>#REF!</v>
      </c>
      <c r="W62" s="110">
        <v>0</v>
      </c>
      <c r="X62" s="110">
        <v>2</v>
      </c>
      <c r="Y62" s="110" t="e">
        <f>IF(女子名簿!#REF!="","",VLOOKUP(女子名簿!#REF!,管理者シート!$G$9:$H$23,2,FALSE))</f>
        <v>#REF!</v>
      </c>
      <c r="Z62" s="110" t="e">
        <f>IF(女子名簿!#REF!="","",女子名簿!#REF!)</f>
        <v>#REF!</v>
      </c>
      <c r="AA62" s="110">
        <v>0</v>
      </c>
      <c r="AB62" s="110">
        <v>2</v>
      </c>
      <c r="AC62" s="110" t="e">
        <f>IF(女子名簿!#REF!="","",41)</f>
        <v>#REF!</v>
      </c>
      <c r="AD62" s="110" t="e">
        <f>IF(女子名簿!#REF!="","",女子名簿!#REF!)</f>
        <v>#REF!</v>
      </c>
      <c r="AE62" s="110">
        <v>0</v>
      </c>
      <c r="AF62" s="110">
        <v>2</v>
      </c>
      <c r="AG62" s="110" t="e">
        <f>IF(女子名簿!#REF!="","",42)</f>
        <v>#REF!</v>
      </c>
      <c r="AH62" s="110" t="e">
        <f>IF(女子名簿!#REF!="","",女子名簿!#REF!)</f>
        <v>#REF!</v>
      </c>
      <c r="AI62" s="110">
        <v>0</v>
      </c>
      <c r="AJ62" s="110">
        <v>2</v>
      </c>
    </row>
    <row r="63" spans="1:36">
      <c r="A63" s="94"/>
      <c r="B63" s="110" t="str">
        <f>IF(女子名簿!B63="","",女子名簿!B63)</f>
        <v/>
      </c>
      <c r="C63" s="94"/>
      <c r="D63" s="94" t="e">
        <f>IF(女子名簿!#REF!="","",女子名簿!#REF!)</f>
        <v>#REF!</v>
      </c>
      <c r="E63" s="110" t="str">
        <f>IF(女子名簿!C63="","",女子名簿!C63)</f>
        <v/>
      </c>
      <c r="F63" s="110" t="str">
        <f>IF(女子名簿!D63="","",女子名簿!D63)</f>
        <v/>
      </c>
      <c r="G63" s="110" t="str">
        <f>IF(女子名簿!E63="","",女子名簿!E63)</f>
        <v/>
      </c>
      <c r="H63" s="110" t="e">
        <f>IF(女子名簿!#REF!="","",女子名簿!#REF!)</f>
        <v>#REF!</v>
      </c>
      <c r="I63" s="110" t="str">
        <f>IF(女子名簿!F63="","",女子名簿!F63)</f>
        <v/>
      </c>
      <c r="J63" s="110" t="str">
        <f>IF(女子名簿!G63="","",女子名簿!G63)</f>
        <v/>
      </c>
      <c r="K63" s="110">
        <f>IF(女子名簿!H63="","",女子名簿!H63)</f>
        <v>2</v>
      </c>
      <c r="L63" s="110" t="str">
        <f>IF(女子名簿!I63="","",女子名簿!I63)</f>
        <v/>
      </c>
      <c r="M63" s="150" t="str">
        <f>IF(女子名簿!J63="","",女子名簿!J63)</f>
        <v/>
      </c>
      <c r="N63" s="150" t="str">
        <f>IF(女子名簿!K63="","",女子名簿!K63)</f>
        <v/>
      </c>
      <c r="O63" s="110" t="str">
        <f>IF(女子名簿!L63="","",女子名簿!L63)</f>
        <v>島根</v>
      </c>
      <c r="P63" s="110"/>
      <c r="Q63" s="110" t="str">
        <f>IF(女子名簿!N63="","",VLOOKUP(女子名簿!N63,管理者シート!$G$9:$H$38,2,FALSE))</f>
        <v/>
      </c>
      <c r="R63" s="110" t="str">
        <f>IF(女子名簿!O63="","",女子名簿!O63)</f>
        <v/>
      </c>
      <c r="S63" s="110">
        <v>0</v>
      </c>
      <c r="T63" s="110">
        <v>2</v>
      </c>
      <c r="U63" s="110" t="e">
        <f>IF(女子名簿!#REF!="","",VLOOKUP(女子名簿!#REF!,管理者シート!$G$9:$H$38,2,FALSE))</f>
        <v>#REF!</v>
      </c>
      <c r="V63" s="110" t="e">
        <f>IF(女子名簿!#REF!="","",女子名簿!#REF!)</f>
        <v>#REF!</v>
      </c>
      <c r="W63" s="110">
        <v>0</v>
      </c>
      <c r="X63" s="110">
        <v>2</v>
      </c>
      <c r="Y63" s="110" t="e">
        <f>IF(女子名簿!#REF!="","",VLOOKUP(女子名簿!#REF!,管理者シート!$G$9:$H$23,2,FALSE))</f>
        <v>#REF!</v>
      </c>
      <c r="Z63" s="110" t="e">
        <f>IF(女子名簿!#REF!="","",女子名簿!#REF!)</f>
        <v>#REF!</v>
      </c>
      <c r="AA63" s="110">
        <v>0</v>
      </c>
      <c r="AB63" s="110">
        <v>2</v>
      </c>
      <c r="AC63" s="110" t="e">
        <f>IF(女子名簿!#REF!="","",41)</f>
        <v>#REF!</v>
      </c>
      <c r="AD63" s="110" t="e">
        <f>IF(女子名簿!#REF!="","",女子名簿!#REF!)</f>
        <v>#REF!</v>
      </c>
      <c r="AE63" s="110">
        <v>0</v>
      </c>
      <c r="AF63" s="110">
        <v>2</v>
      </c>
      <c r="AG63" s="110" t="e">
        <f>IF(女子名簿!#REF!="","",42)</f>
        <v>#REF!</v>
      </c>
      <c r="AH63" s="110" t="e">
        <f>IF(女子名簿!#REF!="","",女子名簿!#REF!)</f>
        <v>#REF!</v>
      </c>
      <c r="AI63" s="110">
        <v>0</v>
      </c>
      <c r="AJ63" s="110">
        <v>2</v>
      </c>
    </row>
    <row r="64" spans="1:36">
      <c r="A64" s="94"/>
      <c r="B64" s="110" t="str">
        <f>IF(女子名簿!B64="","",女子名簿!B64)</f>
        <v/>
      </c>
      <c r="C64" s="94"/>
      <c r="D64" s="94" t="e">
        <f>IF(女子名簿!#REF!="","",女子名簿!#REF!)</f>
        <v>#REF!</v>
      </c>
      <c r="E64" s="110" t="str">
        <f>IF(女子名簿!C64="","",女子名簿!C64)</f>
        <v/>
      </c>
      <c r="F64" s="110" t="str">
        <f>IF(女子名簿!D64="","",女子名簿!D64)</f>
        <v/>
      </c>
      <c r="G64" s="110" t="str">
        <f>IF(女子名簿!E64="","",女子名簿!E64)</f>
        <v/>
      </c>
      <c r="H64" s="110" t="e">
        <f>IF(女子名簿!#REF!="","",女子名簿!#REF!)</f>
        <v>#REF!</v>
      </c>
      <c r="I64" s="110" t="str">
        <f>IF(女子名簿!F64="","",女子名簿!F64)</f>
        <v/>
      </c>
      <c r="J64" s="110" t="str">
        <f>IF(女子名簿!G64="","",女子名簿!G64)</f>
        <v/>
      </c>
      <c r="K64" s="110">
        <f>IF(女子名簿!H64="","",女子名簿!H64)</f>
        <v>2</v>
      </c>
      <c r="L64" s="110" t="str">
        <f>IF(女子名簿!I64="","",女子名簿!I64)</f>
        <v/>
      </c>
      <c r="M64" s="150" t="str">
        <f>IF(女子名簿!J64="","",女子名簿!J64)</f>
        <v/>
      </c>
      <c r="N64" s="150" t="str">
        <f>IF(女子名簿!K64="","",女子名簿!K64)</f>
        <v/>
      </c>
      <c r="O64" s="110" t="str">
        <f>IF(女子名簿!L64="","",女子名簿!L64)</f>
        <v>島根</v>
      </c>
      <c r="P64" s="110"/>
      <c r="Q64" s="110" t="str">
        <f>IF(女子名簿!N64="","",VLOOKUP(女子名簿!N64,管理者シート!$G$9:$H$38,2,FALSE))</f>
        <v/>
      </c>
      <c r="R64" s="110" t="str">
        <f>IF(女子名簿!O64="","",女子名簿!O64)</f>
        <v/>
      </c>
      <c r="S64" s="110">
        <v>0</v>
      </c>
      <c r="T64" s="110">
        <v>2</v>
      </c>
      <c r="U64" s="110" t="e">
        <f>IF(女子名簿!#REF!="","",VLOOKUP(女子名簿!#REF!,管理者シート!$G$9:$H$38,2,FALSE))</f>
        <v>#REF!</v>
      </c>
      <c r="V64" s="110" t="e">
        <f>IF(女子名簿!#REF!="","",女子名簿!#REF!)</f>
        <v>#REF!</v>
      </c>
      <c r="W64" s="110">
        <v>0</v>
      </c>
      <c r="X64" s="110">
        <v>2</v>
      </c>
      <c r="Y64" s="110" t="e">
        <f>IF(女子名簿!#REF!="","",VLOOKUP(女子名簿!#REF!,管理者シート!$G$9:$H$23,2,FALSE))</f>
        <v>#REF!</v>
      </c>
      <c r="Z64" s="110" t="e">
        <f>IF(女子名簿!#REF!="","",女子名簿!#REF!)</f>
        <v>#REF!</v>
      </c>
      <c r="AA64" s="110">
        <v>0</v>
      </c>
      <c r="AB64" s="110">
        <v>2</v>
      </c>
      <c r="AC64" s="110" t="e">
        <f>IF(女子名簿!#REF!="","",41)</f>
        <v>#REF!</v>
      </c>
      <c r="AD64" s="110" t="e">
        <f>IF(女子名簿!#REF!="","",女子名簿!#REF!)</f>
        <v>#REF!</v>
      </c>
      <c r="AE64" s="110">
        <v>0</v>
      </c>
      <c r="AF64" s="110">
        <v>2</v>
      </c>
      <c r="AG64" s="110" t="e">
        <f>IF(女子名簿!#REF!="","",42)</f>
        <v>#REF!</v>
      </c>
      <c r="AH64" s="110" t="e">
        <f>IF(女子名簿!#REF!="","",女子名簿!#REF!)</f>
        <v>#REF!</v>
      </c>
      <c r="AI64" s="110">
        <v>0</v>
      </c>
      <c r="AJ64" s="110">
        <v>2</v>
      </c>
    </row>
    <row r="65" spans="1:36">
      <c r="A65" s="94"/>
      <c r="B65" s="110" t="str">
        <f>IF(女子名簿!B65="","",女子名簿!B65)</f>
        <v/>
      </c>
      <c r="C65" s="94"/>
      <c r="D65" s="94" t="e">
        <f>IF(女子名簿!#REF!="","",女子名簿!#REF!)</f>
        <v>#REF!</v>
      </c>
      <c r="E65" s="110" t="str">
        <f>IF(女子名簿!C65="","",女子名簿!C65)</f>
        <v/>
      </c>
      <c r="F65" s="110" t="str">
        <f>IF(女子名簿!D65="","",女子名簿!D65)</f>
        <v/>
      </c>
      <c r="G65" s="110" t="str">
        <f>IF(女子名簿!E65="","",女子名簿!E65)</f>
        <v/>
      </c>
      <c r="H65" s="110" t="e">
        <f>IF(女子名簿!#REF!="","",女子名簿!#REF!)</f>
        <v>#REF!</v>
      </c>
      <c r="I65" s="110" t="str">
        <f>IF(女子名簿!F65="","",女子名簿!F65)</f>
        <v/>
      </c>
      <c r="J65" s="110" t="str">
        <f>IF(女子名簿!G65="","",女子名簿!G65)</f>
        <v/>
      </c>
      <c r="K65" s="110">
        <f>IF(女子名簿!H65="","",女子名簿!H65)</f>
        <v>2</v>
      </c>
      <c r="L65" s="110" t="str">
        <f>IF(女子名簿!I65="","",女子名簿!I65)</f>
        <v/>
      </c>
      <c r="M65" s="150" t="str">
        <f>IF(女子名簿!J65="","",女子名簿!J65)</f>
        <v/>
      </c>
      <c r="N65" s="150" t="str">
        <f>IF(女子名簿!K65="","",女子名簿!K65)</f>
        <v/>
      </c>
      <c r="O65" s="110" t="str">
        <f>IF(女子名簿!L65="","",女子名簿!L65)</f>
        <v>島根</v>
      </c>
      <c r="P65" s="110"/>
      <c r="Q65" s="110" t="str">
        <f>IF(女子名簿!N65="","",VLOOKUP(女子名簿!N65,管理者シート!$G$9:$H$38,2,FALSE))</f>
        <v/>
      </c>
      <c r="R65" s="110" t="str">
        <f>IF(女子名簿!O65="","",女子名簿!O65)</f>
        <v/>
      </c>
      <c r="S65" s="110">
        <v>0</v>
      </c>
      <c r="T65" s="110">
        <v>2</v>
      </c>
      <c r="U65" s="110" t="e">
        <f>IF(女子名簿!#REF!="","",VLOOKUP(女子名簿!#REF!,管理者シート!$G$9:$H$38,2,FALSE))</f>
        <v>#REF!</v>
      </c>
      <c r="V65" s="110" t="e">
        <f>IF(女子名簿!#REF!="","",女子名簿!#REF!)</f>
        <v>#REF!</v>
      </c>
      <c r="W65" s="110">
        <v>0</v>
      </c>
      <c r="X65" s="110">
        <v>2</v>
      </c>
      <c r="Y65" s="110" t="e">
        <f>IF(女子名簿!#REF!="","",VLOOKUP(女子名簿!#REF!,管理者シート!$G$9:$H$23,2,FALSE))</f>
        <v>#REF!</v>
      </c>
      <c r="Z65" s="110" t="e">
        <f>IF(女子名簿!#REF!="","",女子名簿!#REF!)</f>
        <v>#REF!</v>
      </c>
      <c r="AA65" s="110">
        <v>0</v>
      </c>
      <c r="AB65" s="110">
        <v>2</v>
      </c>
      <c r="AC65" s="110" t="e">
        <f>IF(女子名簿!#REF!="","",41)</f>
        <v>#REF!</v>
      </c>
      <c r="AD65" s="110" t="e">
        <f>IF(女子名簿!#REF!="","",女子名簿!#REF!)</f>
        <v>#REF!</v>
      </c>
      <c r="AE65" s="110">
        <v>0</v>
      </c>
      <c r="AF65" s="110">
        <v>2</v>
      </c>
      <c r="AG65" s="110" t="e">
        <f>IF(女子名簿!#REF!="","",42)</f>
        <v>#REF!</v>
      </c>
      <c r="AH65" s="110" t="e">
        <f>IF(女子名簿!#REF!="","",女子名簿!#REF!)</f>
        <v>#REF!</v>
      </c>
      <c r="AI65" s="110">
        <v>0</v>
      </c>
      <c r="AJ65" s="110">
        <v>2</v>
      </c>
    </row>
    <row r="66" spans="1:36">
      <c r="A66" s="94"/>
      <c r="B66" s="110" t="str">
        <f>IF(女子名簿!B66="","",女子名簿!B66)</f>
        <v/>
      </c>
      <c r="C66" s="94"/>
      <c r="D66" s="94" t="e">
        <f>IF(女子名簿!#REF!="","",女子名簿!#REF!)</f>
        <v>#REF!</v>
      </c>
      <c r="E66" s="110" t="str">
        <f>IF(女子名簿!C66="","",女子名簿!C66)</f>
        <v/>
      </c>
      <c r="F66" s="110" t="str">
        <f>IF(女子名簿!D66="","",女子名簿!D66)</f>
        <v/>
      </c>
      <c r="G66" s="110" t="str">
        <f>IF(女子名簿!E66="","",女子名簿!E66)</f>
        <v/>
      </c>
      <c r="H66" s="110" t="e">
        <f>IF(女子名簿!#REF!="","",女子名簿!#REF!)</f>
        <v>#REF!</v>
      </c>
      <c r="I66" s="110" t="str">
        <f>IF(女子名簿!F66="","",女子名簿!F66)</f>
        <v/>
      </c>
      <c r="J66" s="110" t="str">
        <f>IF(女子名簿!G66="","",女子名簿!G66)</f>
        <v/>
      </c>
      <c r="K66" s="110">
        <f>IF(女子名簿!H66="","",女子名簿!H66)</f>
        <v>2</v>
      </c>
      <c r="L66" s="110" t="str">
        <f>IF(女子名簿!I66="","",女子名簿!I66)</f>
        <v/>
      </c>
      <c r="M66" s="150" t="str">
        <f>IF(女子名簿!J66="","",女子名簿!J66)</f>
        <v/>
      </c>
      <c r="N66" s="150" t="str">
        <f>IF(女子名簿!K66="","",女子名簿!K66)</f>
        <v/>
      </c>
      <c r="O66" s="110" t="str">
        <f>IF(女子名簿!L66="","",女子名簿!L66)</f>
        <v>島根</v>
      </c>
      <c r="P66" s="110"/>
      <c r="Q66" s="110" t="str">
        <f>IF(女子名簿!N66="","",VLOOKUP(女子名簿!N66,管理者シート!$G$9:$H$38,2,FALSE))</f>
        <v/>
      </c>
      <c r="R66" s="110" t="str">
        <f>IF(女子名簿!O66="","",女子名簿!O66)</f>
        <v/>
      </c>
      <c r="S66" s="110">
        <v>0</v>
      </c>
      <c r="T66" s="110">
        <v>2</v>
      </c>
      <c r="U66" s="110" t="e">
        <f>IF(女子名簿!#REF!="","",VLOOKUP(女子名簿!#REF!,管理者シート!$G$9:$H$38,2,FALSE))</f>
        <v>#REF!</v>
      </c>
      <c r="V66" s="110" t="e">
        <f>IF(女子名簿!#REF!="","",女子名簿!#REF!)</f>
        <v>#REF!</v>
      </c>
      <c r="W66" s="110">
        <v>0</v>
      </c>
      <c r="X66" s="110">
        <v>2</v>
      </c>
      <c r="Y66" s="110" t="e">
        <f>IF(女子名簿!#REF!="","",VLOOKUP(女子名簿!#REF!,管理者シート!$G$9:$H$23,2,FALSE))</f>
        <v>#REF!</v>
      </c>
      <c r="Z66" s="110" t="e">
        <f>IF(女子名簿!#REF!="","",女子名簿!#REF!)</f>
        <v>#REF!</v>
      </c>
      <c r="AA66" s="110">
        <v>0</v>
      </c>
      <c r="AB66" s="110">
        <v>2</v>
      </c>
      <c r="AC66" s="110" t="e">
        <f>IF(女子名簿!#REF!="","",41)</f>
        <v>#REF!</v>
      </c>
      <c r="AD66" s="110" t="e">
        <f>IF(女子名簿!#REF!="","",女子名簿!#REF!)</f>
        <v>#REF!</v>
      </c>
      <c r="AE66" s="110">
        <v>0</v>
      </c>
      <c r="AF66" s="110">
        <v>2</v>
      </c>
      <c r="AG66" s="110" t="e">
        <f>IF(女子名簿!#REF!="","",42)</f>
        <v>#REF!</v>
      </c>
      <c r="AH66" s="110" t="e">
        <f>IF(女子名簿!#REF!="","",女子名簿!#REF!)</f>
        <v>#REF!</v>
      </c>
      <c r="AI66" s="110">
        <v>0</v>
      </c>
      <c r="AJ66" s="110">
        <v>2</v>
      </c>
    </row>
    <row r="67" spans="1:36">
      <c r="A67" s="94"/>
      <c r="B67" s="110" t="str">
        <f>IF(女子名簿!B67="","",女子名簿!B67)</f>
        <v/>
      </c>
      <c r="C67" s="94"/>
      <c r="D67" s="94" t="e">
        <f>IF(女子名簿!#REF!="","",女子名簿!#REF!)</f>
        <v>#REF!</v>
      </c>
      <c r="E67" s="110" t="str">
        <f>IF(女子名簿!C67="","",女子名簿!C67)</f>
        <v/>
      </c>
      <c r="F67" s="110" t="str">
        <f>IF(女子名簿!D67="","",女子名簿!D67)</f>
        <v/>
      </c>
      <c r="G67" s="110" t="str">
        <f>IF(女子名簿!E67="","",女子名簿!E67)</f>
        <v/>
      </c>
      <c r="H67" s="110" t="e">
        <f>IF(女子名簿!#REF!="","",女子名簿!#REF!)</f>
        <v>#REF!</v>
      </c>
      <c r="I67" s="110" t="str">
        <f>IF(女子名簿!F67="","",女子名簿!F67)</f>
        <v/>
      </c>
      <c r="J67" s="110" t="str">
        <f>IF(女子名簿!G67="","",女子名簿!G67)</f>
        <v/>
      </c>
      <c r="K67" s="110">
        <f>IF(女子名簿!H67="","",女子名簿!H67)</f>
        <v>2</v>
      </c>
      <c r="L67" s="110" t="str">
        <f>IF(女子名簿!I67="","",女子名簿!I67)</f>
        <v/>
      </c>
      <c r="M67" s="150" t="str">
        <f>IF(女子名簿!J67="","",女子名簿!J67)</f>
        <v/>
      </c>
      <c r="N67" s="150" t="str">
        <f>IF(女子名簿!K67="","",女子名簿!K67)</f>
        <v/>
      </c>
      <c r="O67" s="110" t="str">
        <f>IF(女子名簿!L67="","",女子名簿!L67)</f>
        <v>島根</v>
      </c>
      <c r="P67" s="110"/>
      <c r="Q67" s="110" t="str">
        <f>IF(女子名簿!N67="","",VLOOKUP(女子名簿!N67,管理者シート!$G$9:$H$38,2,FALSE))</f>
        <v/>
      </c>
      <c r="R67" s="110" t="str">
        <f>IF(女子名簿!O67="","",女子名簿!O67)</f>
        <v/>
      </c>
      <c r="S67" s="110">
        <v>0</v>
      </c>
      <c r="T67" s="110">
        <v>2</v>
      </c>
      <c r="U67" s="110" t="e">
        <f>IF(女子名簿!#REF!="","",VLOOKUP(女子名簿!#REF!,管理者シート!$G$9:$H$38,2,FALSE))</f>
        <v>#REF!</v>
      </c>
      <c r="V67" s="110" t="e">
        <f>IF(女子名簿!#REF!="","",女子名簿!#REF!)</f>
        <v>#REF!</v>
      </c>
      <c r="W67" s="110">
        <v>0</v>
      </c>
      <c r="X67" s="110">
        <v>2</v>
      </c>
      <c r="Y67" s="110" t="e">
        <f>IF(女子名簿!#REF!="","",VLOOKUP(女子名簿!#REF!,管理者シート!$G$9:$H$23,2,FALSE))</f>
        <v>#REF!</v>
      </c>
      <c r="Z67" s="110" t="e">
        <f>IF(女子名簿!#REF!="","",女子名簿!#REF!)</f>
        <v>#REF!</v>
      </c>
      <c r="AA67" s="110">
        <v>0</v>
      </c>
      <c r="AB67" s="110">
        <v>2</v>
      </c>
      <c r="AC67" s="110" t="e">
        <f>IF(女子名簿!#REF!="","",41)</f>
        <v>#REF!</v>
      </c>
      <c r="AD67" s="110" t="e">
        <f>IF(女子名簿!#REF!="","",女子名簿!#REF!)</f>
        <v>#REF!</v>
      </c>
      <c r="AE67" s="110">
        <v>0</v>
      </c>
      <c r="AF67" s="110">
        <v>2</v>
      </c>
      <c r="AG67" s="110" t="e">
        <f>IF(女子名簿!#REF!="","",42)</f>
        <v>#REF!</v>
      </c>
      <c r="AH67" s="110" t="e">
        <f>IF(女子名簿!#REF!="","",女子名簿!#REF!)</f>
        <v>#REF!</v>
      </c>
      <c r="AI67" s="110">
        <v>0</v>
      </c>
      <c r="AJ67" s="110">
        <v>2</v>
      </c>
    </row>
    <row r="68" spans="1:36">
      <c r="A68" s="94"/>
      <c r="B68" s="110" t="str">
        <f>IF(女子名簿!B68="","",女子名簿!B68)</f>
        <v/>
      </c>
      <c r="C68" s="94"/>
      <c r="D68" s="94" t="e">
        <f>IF(女子名簿!#REF!="","",女子名簿!#REF!)</f>
        <v>#REF!</v>
      </c>
      <c r="E68" s="110" t="str">
        <f>IF(女子名簿!C68="","",女子名簿!C68)</f>
        <v/>
      </c>
      <c r="F68" s="110" t="str">
        <f>IF(女子名簿!D68="","",女子名簿!D68)</f>
        <v/>
      </c>
      <c r="G68" s="110" t="str">
        <f>IF(女子名簿!E68="","",女子名簿!E68)</f>
        <v/>
      </c>
      <c r="H68" s="110" t="e">
        <f>IF(女子名簿!#REF!="","",女子名簿!#REF!)</f>
        <v>#REF!</v>
      </c>
      <c r="I68" s="110" t="str">
        <f>IF(女子名簿!F68="","",女子名簿!F68)</f>
        <v/>
      </c>
      <c r="J68" s="110" t="str">
        <f>IF(女子名簿!G68="","",女子名簿!G68)</f>
        <v/>
      </c>
      <c r="K68" s="110">
        <f>IF(女子名簿!H68="","",女子名簿!H68)</f>
        <v>2</v>
      </c>
      <c r="L68" s="110" t="str">
        <f>IF(女子名簿!I68="","",女子名簿!I68)</f>
        <v/>
      </c>
      <c r="M68" s="150" t="str">
        <f>IF(女子名簿!J68="","",女子名簿!J68)</f>
        <v/>
      </c>
      <c r="N68" s="150" t="str">
        <f>IF(女子名簿!K68="","",女子名簿!K68)</f>
        <v/>
      </c>
      <c r="O68" s="110" t="str">
        <f>IF(女子名簿!L68="","",女子名簿!L68)</f>
        <v>島根</v>
      </c>
      <c r="P68" s="110"/>
      <c r="Q68" s="110" t="str">
        <f>IF(女子名簿!N68="","",VLOOKUP(女子名簿!N68,管理者シート!$G$9:$H$38,2,FALSE))</f>
        <v/>
      </c>
      <c r="R68" s="110" t="str">
        <f>IF(女子名簿!O68="","",女子名簿!O68)</f>
        <v/>
      </c>
      <c r="S68" s="110">
        <v>0</v>
      </c>
      <c r="T68" s="110">
        <v>2</v>
      </c>
      <c r="U68" s="110" t="e">
        <f>IF(女子名簿!#REF!="","",VLOOKUP(女子名簿!#REF!,管理者シート!$G$9:$H$38,2,FALSE))</f>
        <v>#REF!</v>
      </c>
      <c r="V68" s="110" t="e">
        <f>IF(女子名簿!#REF!="","",女子名簿!#REF!)</f>
        <v>#REF!</v>
      </c>
      <c r="W68" s="110">
        <v>0</v>
      </c>
      <c r="X68" s="110">
        <v>2</v>
      </c>
      <c r="Y68" s="110" t="e">
        <f>IF(女子名簿!#REF!="","",VLOOKUP(女子名簿!#REF!,管理者シート!$G$9:$H$23,2,FALSE))</f>
        <v>#REF!</v>
      </c>
      <c r="Z68" s="110" t="e">
        <f>IF(女子名簿!#REF!="","",女子名簿!#REF!)</f>
        <v>#REF!</v>
      </c>
      <c r="AA68" s="110">
        <v>0</v>
      </c>
      <c r="AB68" s="110">
        <v>2</v>
      </c>
      <c r="AC68" s="110" t="e">
        <f>IF(女子名簿!#REF!="","",41)</f>
        <v>#REF!</v>
      </c>
      <c r="AD68" s="110" t="e">
        <f>IF(女子名簿!#REF!="","",女子名簿!#REF!)</f>
        <v>#REF!</v>
      </c>
      <c r="AE68" s="110">
        <v>0</v>
      </c>
      <c r="AF68" s="110">
        <v>2</v>
      </c>
      <c r="AG68" s="110" t="e">
        <f>IF(女子名簿!#REF!="","",42)</f>
        <v>#REF!</v>
      </c>
      <c r="AH68" s="110" t="e">
        <f>IF(女子名簿!#REF!="","",女子名簿!#REF!)</f>
        <v>#REF!</v>
      </c>
      <c r="AI68" s="110">
        <v>0</v>
      </c>
      <c r="AJ68" s="110">
        <v>2</v>
      </c>
    </row>
    <row r="69" spans="1:36">
      <c r="A69" s="94"/>
      <c r="B69" s="110" t="str">
        <f>IF(女子名簿!B69="","",女子名簿!B69)</f>
        <v/>
      </c>
      <c r="C69" s="94"/>
      <c r="D69" s="94" t="e">
        <f>IF(女子名簿!#REF!="","",女子名簿!#REF!)</f>
        <v>#REF!</v>
      </c>
      <c r="E69" s="110" t="str">
        <f>IF(女子名簿!C69="","",女子名簿!C69)</f>
        <v/>
      </c>
      <c r="F69" s="110" t="str">
        <f>IF(女子名簿!D69="","",女子名簿!D69)</f>
        <v/>
      </c>
      <c r="G69" s="110" t="str">
        <f>IF(女子名簿!E69="","",女子名簿!E69)</f>
        <v/>
      </c>
      <c r="H69" s="110" t="e">
        <f>IF(女子名簿!#REF!="","",女子名簿!#REF!)</f>
        <v>#REF!</v>
      </c>
      <c r="I69" s="110" t="str">
        <f>IF(女子名簿!F69="","",女子名簿!F69)</f>
        <v/>
      </c>
      <c r="J69" s="110" t="str">
        <f>IF(女子名簿!G69="","",女子名簿!G69)</f>
        <v/>
      </c>
      <c r="K69" s="110">
        <f>IF(女子名簿!H69="","",女子名簿!H69)</f>
        <v>2</v>
      </c>
      <c r="L69" s="110" t="str">
        <f>IF(女子名簿!I69="","",女子名簿!I69)</f>
        <v/>
      </c>
      <c r="M69" s="150" t="str">
        <f>IF(女子名簿!J69="","",女子名簿!J69)</f>
        <v/>
      </c>
      <c r="N69" s="150" t="str">
        <f>IF(女子名簿!K69="","",女子名簿!K69)</f>
        <v/>
      </c>
      <c r="O69" s="110" t="str">
        <f>IF(女子名簿!L69="","",女子名簿!L69)</f>
        <v>島根</v>
      </c>
      <c r="P69" s="110"/>
      <c r="Q69" s="110" t="str">
        <f>IF(女子名簿!N69="","",VLOOKUP(女子名簿!N69,管理者シート!$G$9:$H$38,2,FALSE))</f>
        <v/>
      </c>
      <c r="R69" s="110" t="str">
        <f>IF(女子名簿!O69="","",女子名簿!O69)</f>
        <v/>
      </c>
      <c r="S69" s="110">
        <v>0</v>
      </c>
      <c r="T69" s="110">
        <v>2</v>
      </c>
      <c r="U69" s="110" t="e">
        <f>IF(女子名簿!#REF!="","",VLOOKUP(女子名簿!#REF!,管理者シート!$G$9:$H$38,2,FALSE))</f>
        <v>#REF!</v>
      </c>
      <c r="V69" s="110" t="e">
        <f>IF(女子名簿!#REF!="","",女子名簿!#REF!)</f>
        <v>#REF!</v>
      </c>
      <c r="W69" s="110">
        <v>0</v>
      </c>
      <c r="X69" s="110">
        <v>2</v>
      </c>
      <c r="Y69" s="110" t="e">
        <f>IF(女子名簿!#REF!="","",VLOOKUP(女子名簿!#REF!,管理者シート!$G$9:$H$23,2,FALSE))</f>
        <v>#REF!</v>
      </c>
      <c r="Z69" s="110" t="e">
        <f>IF(女子名簿!#REF!="","",女子名簿!#REF!)</f>
        <v>#REF!</v>
      </c>
      <c r="AA69" s="110">
        <v>0</v>
      </c>
      <c r="AB69" s="110">
        <v>2</v>
      </c>
      <c r="AC69" s="110" t="e">
        <f>IF(女子名簿!#REF!="","",41)</f>
        <v>#REF!</v>
      </c>
      <c r="AD69" s="110" t="e">
        <f>IF(女子名簿!#REF!="","",女子名簿!#REF!)</f>
        <v>#REF!</v>
      </c>
      <c r="AE69" s="110">
        <v>0</v>
      </c>
      <c r="AF69" s="110">
        <v>2</v>
      </c>
      <c r="AG69" s="110" t="e">
        <f>IF(女子名簿!#REF!="","",42)</f>
        <v>#REF!</v>
      </c>
      <c r="AH69" s="110" t="e">
        <f>IF(女子名簿!#REF!="","",女子名簿!#REF!)</f>
        <v>#REF!</v>
      </c>
      <c r="AI69" s="110">
        <v>0</v>
      </c>
      <c r="AJ69" s="110">
        <v>2</v>
      </c>
    </row>
    <row r="70" spans="1:36">
      <c r="A70" s="94"/>
      <c r="B70" s="110" t="str">
        <f>IF(女子名簿!B70="","",女子名簿!B70)</f>
        <v/>
      </c>
      <c r="C70" s="94"/>
      <c r="D70" s="94" t="e">
        <f>IF(女子名簿!#REF!="","",女子名簿!#REF!)</f>
        <v>#REF!</v>
      </c>
      <c r="E70" s="110" t="str">
        <f>IF(女子名簿!C70="","",女子名簿!C70)</f>
        <v/>
      </c>
      <c r="F70" s="110" t="str">
        <f>IF(女子名簿!D70="","",女子名簿!D70)</f>
        <v/>
      </c>
      <c r="G70" s="110" t="str">
        <f>IF(女子名簿!E70="","",女子名簿!E70)</f>
        <v/>
      </c>
      <c r="H70" s="110" t="e">
        <f>IF(女子名簿!#REF!="","",女子名簿!#REF!)</f>
        <v>#REF!</v>
      </c>
      <c r="I70" s="110" t="str">
        <f>IF(女子名簿!F70="","",女子名簿!F70)</f>
        <v/>
      </c>
      <c r="J70" s="110" t="str">
        <f>IF(女子名簿!G70="","",女子名簿!G70)</f>
        <v/>
      </c>
      <c r="K70" s="110">
        <f>IF(女子名簿!H70="","",女子名簿!H70)</f>
        <v>2</v>
      </c>
      <c r="L70" s="110" t="str">
        <f>IF(女子名簿!I70="","",女子名簿!I70)</f>
        <v/>
      </c>
      <c r="M70" s="150" t="str">
        <f>IF(女子名簿!J70="","",女子名簿!J70)</f>
        <v/>
      </c>
      <c r="N70" s="150" t="str">
        <f>IF(女子名簿!K70="","",女子名簿!K70)</f>
        <v/>
      </c>
      <c r="O70" s="110" t="str">
        <f>IF(女子名簿!L70="","",女子名簿!L70)</f>
        <v>島根</v>
      </c>
      <c r="P70" s="110"/>
      <c r="Q70" s="110" t="str">
        <f>IF(女子名簿!N70="","",VLOOKUP(女子名簿!N70,管理者シート!$G$9:$H$38,2,FALSE))</f>
        <v/>
      </c>
      <c r="R70" s="110" t="str">
        <f>IF(女子名簿!O70="","",女子名簿!O70)</f>
        <v/>
      </c>
      <c r="S70" s="110">
        <v>0</v>
      </c>
      <c r="T70" s="110">
        <v>2</v>
      </c>
      <c r="U70" s="110" t="e">
        <f>IF(女子名簿!#REF!="","",VLOOKUP(女子名簿!#REF!,管理者シート!$G$9:$H$38,2,FALSE))</f>
        <v>#REF!</v>
      </c>
      <c r="V70" s="110" t="e">
        <f>IF(女子名簿!#REF!="","",女子名簿!#REF!)</f>
        <v>#REF!</v>
      </c>
      <c r="W70" s="110">
        <v>0</v>
      </c>
      <c r="X70" s="110">
        <v>2</v>
      </c>
      <c r="Y70" s="110" t="e">
        <f>IF(女子名簿!#REF!="","",VLOOKUP(女子名簿!#REF!,管理者シート!$G$9:$H$23,2,FALSE))</f>
        <v>#REF!</v>
      </c>
      <c r="Z70" s="110" t="e">
        <f>IF(女子名簿!#REF!="","",女子名簿!#REF!)</f>
        <v>#REF!</v>
      </c>
      <c r="AA70" s="110">
        <v>0</v>
      </c>
      <c r="AB70" s="110">
        <v>2</v>
      </c>
      <c r="AC70" s="110" t="e">
        <f>IF(女子名簿!#REF!="","",41)</f>
        <v>#REF!</v>
      </c>
      <c r="AD70" s="110" t="e">
        <f>IF(女子名簿!#REF!="","",女子名簿!#REF!)</f>
        <v>#REF!</v>
      </c>
      <c r="AE70" s="110">
        <v>0</v>
      </c>
      <c r="AF70" s="110">
        <v>2</v>
      </c>
      <c r="AG70" s="110" t="e">
        <f>IF(女子名簿!#REF!="","",42)</f>
        <v>#REF!</v>
      </c>
      <c r="AH70" s="110" t="e">
        <f>IF(女子名簿!#REF!="","",女子名簿!#REF!)</f>
        <v>#REF!</v>
      </c>
      <c r="AI70" s="110">
        <v>0</v>
      </c>
      <c r="AJ70" s="110">
        <v>2</v>
      </c>
    </row>
    <row r="71" spans="1:36">
      <c r="A71" s="94"/>
      <c r="B71" s="110" t="str">
        <f>IF(女子名簿!B71="","",女子名簿!B71)</f>
        <v/>
      </c>
      <c r="C71" s="94"/>
      <c r="D71" s="94" t="e">
        <f>IF(女子名簿!#REF!="","",女子名簿!#REF!)</f>
        <v>#REF!</v>
      </c>
      <c r="E71" s="110" t="str">
        <f>IF(女子名簿!C71="","",女子名簿!C71)</f>
        <v/>
      </c>
      <c r="F71" s="110" t="str">
        <f>IF(女子名簿!D71="","",女子名簿!D71)</f>
        <v/>
      </c>
      <c r="G71" s="110" t="str">
        <f>IF(女子名簿!E71="","",女子名簿!E71)</f>
        <v/>
      </c>
      <c r="H71" s="110" t="e">
        <f>IF(女子名簿!#REF!="","",女子名簿!#REF!)</f>
        <v>#REF!</v>
      </c>
      <c r="I71" s="110" t="str">
        <f>IF(女子名簿!F71="","",女子名簿!F71)</f>
        <v/>
      </c>
      <c r="J71" s="110" t="str">
        <f>IF(女子名簿!G71="","",女子名簿!G71)</f>
        <v/>
      </c>
      <c r="K71" s="110">
        <f>IF(女子名簿!H71="","",女子名簿!H71)</f>
        <v>2</v>
      </c>
      <c r="L71" s="110" t="str">
        <f>IF(女子名簿!I71="","",女子名簿!I71)</f>
        <v/>
      </c>
      <c r="M71" s="150" t="str">
        <f>IF(女子名簿!J71="","",女子名簿!J71)</f>
        <v/>
      </c>
      <c r="N71" s="150" t="str">
        <f>IF(女子名簿!K71="","",女子名簿!K71)</f>
        <v/>
      </c>
      <c r="O71" s="110" t="str">
        <f>IF(女子名簿!L71="","",女子名簿!L71)</f>
        <v>島根</v>
      </c>
      <c r="P71" s="110"/>
      <c r="Q71" s="110" t="str">
        <f>IF(女子名簿!N71="","",VLOOKUP(女子名簿!N71,管理者シート!$G$9:$H$38,2,FALSE))</f>
        <v/>
      </c>
      <c r="R71" s="110" t="str">
        <f>IF(女子名簿!O71="","",女子名簿!O71)</f>
        <v/>
      </c>
      <c r="S71" s="110">
        <v>0</v>
      </c>
      <c r="T71" s="110">
        <v>2</v>
      </c>
      <c r="U71" s="110" t="e">
        <f>IF(女子名簿!#REF!="","",VLOOKUP(女子名簿!#REF!,管理者シート!$G$9:$H$38,2,FALSE))</f>
        <v>#REF!</v>
      </c>
      <c r="V71" s="110" t="e">
        <f>IF(女子名簿!#REF!="","",女子名簿!#REF!)</f>
        <v>#REF!</v>
      </c>
      <c r="W71" s="110">
        <v>0</v>
      </c>
      <c r="X71" s="110">
        <v>2</v>
      </c>
      <c r="Y71" s="110" t="e">
        <f>IF(女子名簿!#REF!="","",VLOOKUP(女子名簿!#REF!,管理者シート!$G$9:$H$23,2,FALSE))</f>
        <v>#REF!</v>
      </c>
      <c r="Z71" s="110" t="e">
        <f>IF(女子名簿!#REF!="","",女子名簿!#REF!)</f>
        <v>#REF!</v>
      </c>
      <c r="AA71" s="110">
        <v>0</v>
      </c>
      <c r="AB71" s="110">
        <v>2</v>
      </c>
      <c r="AC71" s="110" t="e">
        <f>IF(女子名簿!#REF!="","",41)</f>
        <v>#REF!</v>
      </c>
      <c r="AD71" s="110" t="e">
        <f>IF(女子名簿!#REF!="","",女子名簿!#REF!)</f>
        <v>#REF!</v>
      </c>
      <c r="AE71" s="110">
        <v>0</v>
      </c>
      <c r="AF71" s="110">
        <v>2</v>
      </c>
      <c r="AG71" s="110" t="e">
        <f>IF(女子名簿!#REF!="","",42)</f>
        <v>#REF!</v>
      </c>
      <c r="AH71" s="110" t="e">
        <f>IF(女子名簿!#REF!="","",女子名簿!#REF!)</f>
        <v>#REF!</v>
      </c>
      <c r="AI71" s="110">
        <v>0</v>
      </c>
      <c r="AJ71" s="110">
        <v>2</v>
      </c>
    </row>
    <row r="72" spans="1:36">
      <c r="A72" s="94"/>
      <c r="B72" s="110" t="str">
        <f>IF(女子名簿!B72="","",女子名簿!B72)</f>
        <v/>
      </c>
      <c r="C72" s="94"/>
      <c r="D72" s="94" t="e">
        <f>IF(女子名簿!#REF!="","",女子名簿!#REF!)</f>
        <v>#REF!</v>
      </c>
      <c r="E72" s="110" t="str">
        <f>IF(女子名簿!C72="","",女子名簿!C72)</f>
        <v/>
      </c>
      <c r="F72" s="110" t="str">
        <f>IF(女子名簿!D72="","",女子名簿!D72)</f>
        <v/>
      </c>
      <c r="G72" s="110" t="str">
        <f>IF(女子名簿!E72="","",女子名簿!E72)</f>
        <v/>
      </c>
      <c r="H72" s="110" t="e">
        <f>IF(女子名簿!#REF!="","",女子名簿!#REF!)</f>
        <v>#REF!</v>
      </c>
      <c r="I72" s="110" t="str">
        <f>IF(女子名簿!F72="","",女子名簿!F72)</f>
        <v/>
      </c>
      <c r="J72" s="110" t="str">
        <f>IF(女子名簿!G72="","",女子名簿!G72)</f>
        <v/>
      </c>
      <c r="K72" s="110">
        <f>IF(女子名簿!H72="","",女子名簿!H72)</f>
        <v>2</v>
      </c>
      <c r="L72" s="110" t="str">
        <f>IF(女子名簿!I72="","",女子名簿!I72)</f>
        <v/>
      </c>
      <c r="M72" s="150" t="str">
        <f>IF(女子名簿!J72="","",女子名簿!J72)</f>
        <v/>
      </c>
      <c r="N72" s="150" t="str">
        <f>IF(女子名簿!K72="","",女子名簿!K72)</f>
        <v/>
      </c>
      <c r="O72" s="110" t="str">
        <f>IF(女子名簿!L72="","",女子名簿!L72)</f>
        <v>島根</v>
      </c>
      <c r="P72" s="110"/>
      <c r="Q72" s="110" t="str">
        <f>IF(女子名簿!N72="","",VLOOKUP(女子名簿!N72,管理者シート!$G$9:$H$38,2,FALSE))</f>
        <v/>
      </c>
      <c r="R72" s="110" t="str">
        <f>IF(女子名簿!O72="","",女子名簿!O72)</f>
        <v/>
      </c>
      <c r="S72" s="110">
        <v>0</v>
      </c>
      <c r="T72" s="110">
        <v>2</v>
      </c>
      <c r="U72" s="110" t="e">
        <f>IF(女子名簿!#REF!="","",VLOOKUP(女子名簿!#REF!,管理者シート!$G$9:$H$38,2,FALSE))</f>
        <v>#REF!</v>
      </c>
      <c r="V72" s="110" t="e">
        <f>IF(女子名簿!#REF!="","",女子名簿!#REF!)</f>
        <v>#REF!</v>
      </c>
      <c r="W72" s="110">
        <v>0</v>
      </c>
      <c r="X72" s="110">
        <v>2</v>
      </c>
      <c r="Y72" s="110" t="e">
        <f>IF(女子名簿!#REF!="","",VLOOKUP(女子名簿!#REF!,管理者シート!$G$9:$H$23,2,FALSE))</f>
        <v>#REF!</v>
      </c>
      <c r="Z72" s="110" t="e">
        <f>IF(女子名簿!#REF!="","",女子名簿!#REF!)</f>
        <v>#REF!</v>
      </c>
      <c r="AA72" s="110">
        <v>0</v>
      </c>
      <c r="AB72" s="110">
        <v>2</v>
      </c>
      <c r="AC72" s="110" t="e">
        <f>IF(女子名簿!#REF!="","",41)</f>
        <v>#REF!</v>
      </c>
      <c r="AD72" s="110" t="e">
        <f>IF(女子名簿!#REF!="","",女子名簿!#REF!)</f>
        <v>#REF!</v>
      </c>
      <c r="AE72" s="110">
        <v>0</v>
      </c>
      <c r="AF72" s="110">
        <v>2</v>
      </c>
      <c r="AG72" s="110" t="e">
        <f>IF(女子名簿!#REF!="","",42)</f>
        <v>#REF!</v>
      </c>
      <c r="AH72" s="110" t="e">
        <f>IF(女子名簿!#REF!="","",女子名簿!#REF!)</f>
        <v>#REF!</v>
      </c>
      <c r="AI72" s="110">
        <v>0</v>
      </c>
      <c r="AJ72" s="110">
        <v>2</v>
      </c>
    </row>
    <row r="73" spans="1:36">
      <c r="A73" s="94"/>
      <c r="B73" s="110" t="str">
        <f>IF(女子名簿!B73="","",女子名簿!B73)</f>
        <v/>
      </c>
      <c r="C73" s="94"/>
      <c r="D73" s="94" t="e">
        <f>IF(女子名簿!#REF!="","",女子名簿!#REF!)</f>
        <v>#REF!</v>
      </c>
      <c r="E73" s="110" t="str">
        <f>IF(女子名簿!C73="","",女子名簿!C73)</f>
        <v/>
      </c>
      <c r="F73" s="110" t="str">
        <f>IF(女子名簿!D73="","",女子名簿!D73)</f>
        <v/>
      </c>
      <c r="G73" s="110" t="str">
        <f>IF(女子名簿!E73="","",女子名簿!E73)</f>
        <v/>
      </c>
      <c r="H73" s="110" t="e">
        <f>IF(女子名簿!#REF!="","",女子名簿!#REF!)</f>
        <v>#REF!</v>
      </c>
      <c r="I73" s="110" t="str">
        <f>IF(女子名簿!F73="","",女子名簿!F73)</f>
        <v/>
      </c>
      <c r="J73" s="110" t="str">
        <f>IF(女子名簿!G73="","",女子名簿!G73)</f>
        <v/>
      </c>
      <c r="K73" s="110">
        <f>IF(女子名簿!H73="","",女子名簿!H73)</f>
        <v>2</v>
      </c>
      <c r="L73" s="110" t="str">
        <f>IF(女子名簿!I73="","",女子名簿!I73)</f>
        <v/>
      </c>
      <c r="M73" s="150" t="str">
        <f>IF(女子名簿!J73="","",女子名簿!J73)</f>
        <v/>
      </c>
      <c r="N73" s="150" t="str">
        <f>IF(女子名簿!K73="","",女子名簿!K73)</f>
        <v/>
      </c>
      <c r="O73" s="110" t="str">
        <f>IF(女子名簿!L73="","",女子名簿!L73)</f>
        <v>島根</v>
      </c>
      <c r="P73" s="110"/>
      <c r="Q73" s="110" t="str">
        <f>IF(女子名簿!N73="","",VLOOKUP(女子名簿!N73,管理者シート!$G$9:$H$38,2,FALSE))</f>
        <v/>
      </c>
      <c r="R73" s="110" t="str">
        <f>IF(女子名簿!O73="","",女子名簿!O73)</f>
        <v/>
      </c>
      <c r="S73" s="110">
        <v>0</v>
      </c>
      <c r="T73" s="110">
        <v>2</v>
      </c>
      <c r="U73" s="110" t="e">
        <f>IF(女子名簿!#REF!="","",VLOOKUP(女子名簿!#REF!,管理者シート!$G$9:$H$38,2,FALSE))</f>
        <v>#REF!</v>
      </c>
      <c r="V73" s="110" t="e">
        <f>IF(女子名簿!#REF!="","",女子名簿!#REF!)</f>
        <v>#REF!</v>
      </c>
      <c r="W73" s="110">
        <v>0</v>
      </c>
      <c r="X73" s="110">
        <v>2</v>
      </c>
      <c r="Y73" s="110" t="e">
        <f>IF(女子名簿!#REF!="","",VLOOKUP(女子名簿!#REF!,管理者シート!$G$9:$H$23,2,FALSE))</f>
        <v>#REF!</v>
      </c>
      <c r="Z73" s="110" t="e">
        <f>IF(女子名簿!#REF!="","",女子名簿!#REF!)</f>
        <v>#REF!</v>
      </c>
      <c r="AA73" s="110">
        <v>0</v>
      </c>
      <c r="AB73" s="110">
        <v>2</v>
      </c>
      <c r="AC73" s="110" t="e">
        <f>IF(女子名簿!#REF!="","",41)</f>
        <v>#REF!</v>
      </c>
      <c r="AD73" s="110" t="e">
        <f>IF(女子名簿!#REF!="","",女子名簿!#REF!)</f>
        <v>#REF!</v>
      </c>
      <c r="AE73" s="110">
        <v>0</v>
      </c>
      <c r="AF73" s="110">
        <v>2</v>
      </c>
      <c r="AG73" s="110" t="e">
        <f>IF(女子名簿!#REF!="","",42)</f>
        <v>#REF!</v>
      </c>
      <c r="AH73" s="110" t="e">
        <f>IF(女子名簿!#REF!="","",女子名簿!#REF!)</f>
        <v>#REF!</v>
      </c>
      <c r="AI73" s="110">
        <v>0</v>
      </c>
      <c r="AJ73" s="110">
        <v>2</v>
      </c>
    </row>
    <row r="74" spans="1:36">
      <c r="A74" s="94"/>
      <c r="B74" s="110" t="str">
        <f>IF(女子名簿!B74="","",女子名簿!B74)</f>
        <v/>
      </c>
      <c r="C74" s="94"/>
      <c r="D74" s="94" t="e">
        <f>IF(女子名簿!#REF!="","",女子名簿!#REF!)</f>
        <v>#REF!</v>
      </c>
      <c r="E74" s="110" t="str">
        <f>IF(女子名簿!C74="","",女子名簿!C74)</f>
        <v/>
      </c>
      <c r="F74" s="110" t="str">
        <f>IF(女子名簿!D74="","",女子名簿!D74)</f>
        <v/>
      </c>
      <c r="G74" s="110" t="str">
        <f>IF(女子名簿!E74="","",女子名簿!E74)</f>
        <v/>
      </c>
      <c r="H74" s="110" t="e">
        <f>IF(女子名簿!#REF!="","",女子名簿!#REF!)</f>
        <v>#REF!</v>
      </c>
      <c r="I74" s="110" t="str">
        <f>IF(女子名簿!F74="","",女子名簿!F74)</f>
        <v/>
      </c>
      <c r="J74" s="110" t="str">
        <f>IF(女子名簿!G74="","",女子名簿!G74)</f>
        <v/>
      </c>
      <c r="K74" s="110">
        <f>IF(女子名簿!H74="","",女子名簿!H74)</f>
        <v>2</v>
      </c>
      <c r="L74" s="110" t="str">
        <f>IF(女子名簿!I74="","",女子名簿!I74)</f>
        <v/>
      </c>
      <c r="M74" s="150" t="str">
        <f>IF(女子名簿!J74="","",女子名簿!J74)</f>
        <v/>
      </c>
      <c r="N74" s="150" t="str">
        <f>IF(女子名簿!K74="","",女子名簿!K74)</f>
        <v/>
      </c>
      <c r="O74" s="110" t="str">
        <f>IF(女子名簿!L74="","",女子名簿!L74)</f>
        <v>島根</v>
      </c>
      <c r="P74" s="110"/>
      <c r="Q74" s="110" t="str">
        <f>IF(女子名簿!N74="","",VLOOKUP(女子名簿!N74,管理者シート!$G$9:$H$38,2,FALSE))</f>
        <v/>
      </c>
      <c r="R74" s="110" t="str">
        <f>IF(女子名簿!O74="","",女子名簿!O74)</f>
        <v/>
      </c>
      <c r="S74" s="110">
        <v>0</v>
      </c>
      <c r="T74" s="110">
        <v>2</v>
      </c>
      <c r="U74" s="110" t="e">
        <f>IF(女子名簿!#REF!="","",VLOOKUP(女子名簿!#REF!,管理者シート!$G$9:$H$38,2,FALSE))</f>
        <v>#REF!</v>
      </c>
      <c r="V74" s="110" t="e">
        <f>IF(女子名簿!#REF!="","",女子名簿!#REF!)</f>
        <v>#REF!</v>
      </c>
      <c r="W74" s="110">
        <v>0</v>
      </c>
      <c r="X74" s="110">
        <v>2</v>
      </c>
      <c r="Y74" s="110" t="e">
        <f>IF(女子名簿!#REF!="","",VLOOKUP(女子名簿!#REF!,管理者シート!$G$9:$H$23,2,FALSE))</f>
        <v>#REF!</v>
      </c>
      <c r="Z74" s="110" t="e">
        <f>IF(女子名簿!#REF!="","",女子名簿!#REF!)</f>
        <v>#REF!</v>
      </c>
      <c r="AA74" s="110">
        <v>0</v>
      </c>
      <c r="AB74" s="110">
        <v>2</v>
      </c>
      <c r="AC74" s="110" t="e">
        <f>IF(女子名簿!#REF!="","",41)</f>
        <v>#REF!</v>
      </c>
      <c r="AD74" s="110" t="e">
        <f>IF(女子名簿!#REF!="","",女子名簿!#REF!)</f>
        <v>#REF!</v>
      </c>
      <c r="AE74" s="110">
        <v>0</v>
      </c>
      <c r="AF74" s="110">
        <v>2</v>
      </c>
      <c r="AG74" s="110" t="e">
        <f>IF(女子名簿!#REF!="","",42)</f>
        <v>#REF!</v>
      </c>
      <c r="AH74" s="110" t="e">
        <f>IF(女子名簿!#REF!="","",女子名簿!#REF!)</f>
        <v>#REF!</v>
      </c>
      <c r="AI74" s="110">
        <v>0</v>
      </c>
      <c r="AJ74" s="110">
        <v>2</v>
      </c>
    </row>
    <row r="75" spans="1:36">
      <c r="A75" s="94"/>
      <c r="B75" s="110" t="str">
        <f>IF(女子名簿!B75="","",女子名簿!B75)</f>
        <v/>
      </c>
      <c r="C75" s="94"/>
      <c r="D75" s="94" t="e">
        <f>IF(女子名簿!#REF!="","",女子名簿!#REF!)</f>
        <v>#REF!</v>
      </c>
      <c r="E75" s="110" t="str">
        <f>IF(女子名簿!C75="","",女子名簿!C75)</f>
        <v/>
      </c>
      <c r="F75" s="110" t="str">
        <f>IF(女子名簿!D75="","",女子名簿!D75)</f>
        <v/>
      </c>
      <c r="G75" s="110" t="str">
        <f>IF(女子名簿!E75="","",女子名簿!E75)</f>
        <v/>
      </c>
      <c r="H75" s="110" t="e">
        <f>IF(女子名簿!#REF!="","",女子名簿!#REF!)</f>
        <v>#REF!</v>
      </c>
      <c r="I75" s="110" t="str">
        <f>IF(女子名簿!F75="","",女子名簿!F75)</f>
        <v/>
      </c>
      <c r="J75" s="110" t="str">
        <f>IF(女子名簿!G75="","",女子名簿!G75)</f>
        <v/>
      </c>
      <c r="K75" s="110">
        <f>IF(女子名簿!H75="","",女子名簿!H75)</f>
        <v>2</v>
      </c>
      <c r="L75" s="110" t="str">
        <f>IF(女子名簿!I75="","",女子名簿!I75)</f>
        <v/>
      </c>
      <c r="M75" s="150" t="str">
        <f>IF(女子名簿!J75="","",女子名簿!J75)</f>
        <v/>
      </c>
      <c r="N75" s="150" t="str">
        <f>IF(女子名簿!K75="","",女子名簿!K75)</f>
        <v/>
      </c>
      <c r="O75" s="110" t="str">
        <f>IF(女子名簿!L75="","",女子名簿!L75)</f>
        <v>島根</v>
      </c>
      <c r="P75" s="110"/>
      <c r="Q75" s="110" t="str">
        <f>IF(女子名簿!N75="","",VLOOKUP(女子名簿!N75,管理者シート!$G$9:$H$38,2,FALSE))</f>
        <v/>
      </c>
      <c r="R75" s="110" t="str">
        <f>IF(女子名簿!O75="","",女子名簿!O75)</f>
        <v/>
      </c>
      <c r="S75" s="110">
        <v>0</v>
      </c>
      <c r="T75" s="110">
        <v>2</v>
      </c>
      <c r="U75" s="110" t="e">
        <f>IF(女子名簿!#REF!="","",VLOOKUP(女子名簿!#REF!,管理者シート!$G$9:$H$38,2,FALSE))</f>
        <v>#REF!</v>
      </c>
      <c r="V75" s="110" t="e">
        <f>IF(女子名簿!#REF!="","",女子名簿!#REF!)</f>
        <v>#REF!</v>
      </c>
      <c r="W75" s="110">
        <v>0</v>
      </c>
      <c r="X75" s="110">
        <v>2</v>
      </c>
      <c r="Y75" s="110" t="e">
        <f>IF(女子名簿!#REF!="","",VLOOKUP(女子名簿!#REF!,管理者シート!$G$9:$H$23,2,FALSE))</f>
        <v>#REF!</v>
      </c>
      <c r="Z75" s="110" t="e">
        <f>IF(女子名簿!#REF!="","",女子名簿!#REF!)</f>
        <v>#REF!</v>
      </c>
      <c r="AA75" s="110">
        <v>0</v>
      </c>
      <c r="AB75" s="110">
        <v>2</v>
      </c>
      <c r="AC75" s="110" t="e">
        <f>IF(女子名簿!#REF!="","",41)</f>
        <v>#REF!</v>
      </c>
      <c r="AD75" s="110" t="e">
        <f>IF(女子名簿!#REF!="","",女子名簿!#REF!)</f>
        <v>#REF!</v>
      </c>
      <c r="AE75" s="110">
        <v>0</v>
      </c>
      <c r="AF75" s="110">
        <v>2</v>
      </c>
      <c r="AG75" s="110" t="e">
        <f>IF(女子名簿!#REF!="","",42)</f>
        <v>#REF!</v>
      </c>
      <c r="AH75" s="110" t="e">
        <f>IF(女子名簿!#REF!="","",女子名簿!#REF!)</f>
        <v>#REF!</v>
      </c>
      <c r="AI75" s="110">
        <v>0</v>
      </c>
      <c r="AJ75" s="110">
        <v>2</v>
      </c>
    </row>
    <row r="76" spans="1:36">
      <c r="A76" s="94"/>
      <c r="B76" s="110" t="str">
        <f>IF(女子名簿!B76="","",女子名簿!B76)</f>
        <v/>
      </c>
      <c r="C76" s="94"/>
      <c r="D76" s="94" t="e">
        <f>IF(女子名簿!#REF!="","",女子名簿!#REF!)</f>
        <v>#REF!</v>
      </c>
      <c r="E76" s="110" t="str">
        <f>IF(女子名簿!C76="","",女子名簿!C76)</f>
        <v/>
      </c>
      <c r="F76" s="110" t="str">
        <f>IF(女子名簿!D76="","",女子名簿!D76)</f>
        <v/>
      </c>
      <c r="G76" s="110" t="str">
        <f>IF(女子名簿!E76="","",女子名簿!E76)</f>
        <v/>
      </c>
      <c r="H76" s="110" t="e">
        <f>IF(女子名簿!#REF!="","",女子名簿!#REF!)</f>
        <v>#REF!</v>
      </c>
      <c r="I76" s="110" t="str">
        <f>IF(女子名簿!F76="","",女子名簿!F76)</f>
        <v/>
      </c>
      <c r="J76" s="110" t="str">
        <f>IF(女子名簿!G76="","",女子名簿!G76)</f>
        <v/>
      </c>
      <c r="K76" s="110">
        <f>IF(女子名簿!H76="","",女子名簿!H76)</f>
        <v>2</v>
      </c>
      <c r="L76" s="110" t="str">
        <f>IF(女子名簿!I76="","",女子名簿!I76)</f>
        <v/>
      </c>
      <c r="M76" s="150" t="str">
        <f>IF(女子名簿!J76="","",女子名簿!J76)</f>
        <v/>
      </c>
      <c r="N76" s="150" t="str">
        <f>IF(女子名簿!K76="","",女子名簿!K76)</f>
        <v/>
      </c>
      <c r="O76" s="110" t="str">
        <f>IF(女子名簿!L76="","",女子名簿!L76)</f>
        <v>島根</v>
      </c>
      <c r="P76" s="110"/>
      <c r="Q76" s="110" t="str">
        <f>IF(女子名簿!N76="","",VLOOKUP(女子名簿!N76,管理者シート!$G$9:$H$38,2,FALSE))</f>
        <v/>
      </c>
      <c r="R76" s="110" t="str">
        <f>IF(女子名簿!O76="","",女子名簿!O76)</f>
        <v/>
      </c>
      <c r="S76" s="110">
        <v>0</v>
      </c>
      <c r="T76" s="110">
        <v>2</v>
      </c>
      <c r="U76" s="110" t="e">
        <f>IF(女子名簿!#REF!="","",VLOOKUP(女子名簿!#REF!,管理者シート!$G$9:$H$38,2,FALSE))</f>
        <v>#REF!</v>
      </c>
      <c r="V76" s="110" t="e">
        <f>IF(女子名簿!#REF!="","",女子名簿!#REF!)</f>
        <v>#REF!</v>
      </c>
      <c r="W76" s="110">
        <v>0</v>
      </c>
      <c r="X76" s="110">
        <v>2</v>
      </c>
      <c r="Y76" s="110" t="e">
        <f>IF(女子名簿!#REF!="","",VLOOKUP(女子名簿!#REF!,管理者シート!$G$9:$H$23,2,FALSE))</f>
        <v>#REF!</v>
      </c>
      <c r="Z76" s="110" t="e">
        <f>IF(女子名簿!#REF!="","",女子名簿!#REF!)</f>
        <v>#REF!</v>
      </c>
      <c r="AA76" s="110">
        <v>0</v>
      </c>
      <c r="AB76" s="110">
        <v>2</v>
      </c>
      <c r="AC76" s="110" t="e">
        <f>IF(女子名簿!#REF!="","",41)</f>
        <v>#REF!</v>
      </c>
      <c r="AD76" s="110" t="e">
        <f>IF(女子名簿!#REF!="","",女子名簿!#REF!)</f>
        <v>#REF!</v>
      </c>
      <c r="AE76" s="110">
        <v>0</v>
      </c>
      <c r="AF76" s="110">
        <v>2</v>
      </c>
      <c r="AG76" s="110" t="e">
        <f>IF(女子名簿!#REF!="","",42)</f>
        <v>#REF!</v>
      </c>
      <c r="AH76" s="110" t="e">
        <f>IF(女子名簿!#REF!="","",女子名簿!#REF!)</f>
        <v>#REF!</v>
      </c>
      <c r="AI76" s="110">
        <v>0</v>
      </c>
      <c r="AJ76" s="110">
        <v>2</v>
      </c>
    </row>
    <row r="77" spans="1:36">
      <c r="A77" s="94"/>
      <c r="B77" s="94"/>
      <c r="C77" s="94"/>
      <c r="D77" s="94"/>
      <c r="E77" s="94"/>
      <c r="F77" s="94"/>
      <c r="G77" s="94"/>
      <c r="H77" s="94"/>
      <c r="I77" s="94"/>
      <c r="J77" s="94"/>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row>
  </sheetData>
  <phoneticPr fontId="4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indexed="55"/>
  </sheetPr>
  <dimension ref="A1:AE191"/>
  <sheetViews>
    <sheetView topLeftCell="A5" workbookViewId="0">
      <selection activeCell="C4" sqref="C4"/>
    </sheetView>
  </sheetViews>
  <sheetFormatPr baseColWidth="10" defaultColWidth="9" defaultRowHeight="15"/>
  <cols>
    <col min="1" max="1" width="8.6640625" style="5" customWidth="1"/>
    <col min="2" max="2" width="12.1640625" style="5" customWidth="1"/>
    <col min="3" max="3" width="7" style="5" customWidth="1"/>
    <col min="4" max="4" width="12.6640625" style="5" customWidth="1"/>
    <col min="5" max="5" width="7" style="5" customWidth="1"/>
    <col min="6" max="6" width="9" style="5"/>
    <col min="7" max="7" width="12.1640625" style="5" customWidth="1"/>
    <col min="8" max="8" width="7" style="5" customWidth="1"/>
    <col min="9" max="9" width="12.6640625" style="5" customWidth="1"/>
    <col min="10" max="10" width="7" style="5" customWidth="1"/>
    <col min="11" max="16384" width="9" style="5"/>
  </cols>
  <sheetData>
    <row r="1" spans="1:31" s="4" customFormat="1" ht="26">
      <c r="A1" s="3" t="s">
        <v>36</v>
      </c>
    </row>
    <row r="2" spans="1:31" ht="16" thickBot="1"/>
    <row r="3" spans="1:31" ht="16" thickBot="1">
      <c r="B3" s="6" t="s">
        <v>37</v>
      </c>
      <c r="C3" s="7" t="s">
        <v>412</v>
      </c>
      <c r="D3" s="8"/>
      <c r="E3" s="8"/>
      <c r="F3" s="8"/>
      <c r="G3" s="8"/>
      <c r="H3" s="8"/>
      <c r="I3" s="8"/>
      <c r="J3" s="8"/>
      <c r="K3" s="9"/>
    </row>
    <row r="5" spans="1:31">
      <c r="B5" s="5" t="s">
        <v>38</v>
      </c>
    </row>
    <row r="7" spans="1:31" ht="16" thickBot="1">
      <c r="B7" s="5" t="s">
        <v>39</v>
      </c>
      <c r="G7" s="5" t="s">
        <v>40</v>
      </c>
    </row>
    <row r="8" spans="1:31" ht="16" thickBot="1">
      <c r="B8" s="10" t="s">
        <v>41</v>
      </c>
      <c r="C8" s="186" t="s">
        <v>318</v>
      </c>
      <c r="D8" s="10" t="s">
        <v>42</v>
      </c>
      <c r="E8" s="186" t="s">
        <v>318</v>
      </c>
      <c r="F8" s="11"/>
      <c r="G8" s="10" t="s">
        <v>41</v>
      </c>
      <c r="H8" s="186" t="s">
        <v>318</v>
      </c>
      <c r="I8" s="10" t="s">
        <v>42</v>
      </c>
      <c r="J8" s="186" t="s">
        <v>318</v>
      </c>
    </row>
    <row r="9" spans="1:31">
      <c r="B9" s="112" t="s">
        <v>306</v>
      </c>
      <c r="C9" s="187">
        <v>700</v>
      </c>
      <c r="D9" s="112" t="s">
        <v>176</v>
      </c>
      <c r="E9" s="187" t="s">
        <v>352</v>
      </c>
      <c r="G9" s="112" t="s">
        <v>306</v>
      </c>
      <c r="H9" s="187">
        <v>700</v>
      </c>
      <c r="I9" s="112" t="s">
        <v>176</v>
      </c>
      <c r="J9" s="187" t="s">
        <v>352</v>
      </c>
    </row>
    <row r="10" spans="1:31">
      <c r="B10" s="113" t="s">
        <v>307</v>
      </c>
      <c r="C10" s="188">
        <v>701</v>
      </c>
      <c r="D10" s="112" t="s">
        <v>177</v>
      </c>
      <c r="E10" s="188" t="s">
        <v>354</v>
      </c>
      <c r="G10" s="112" t="s">
        <v>307</v>
      </c>
      <c r="H10" s="188">
        <v>701</v>
      </c>
      <c r="I10" s="112" t="s">
        <v>177</v>
      </c>
      <c r="J10" s="188" t="s">
        <v>354</v>
      </c>
    </row>
    <row r="11" spans="1:31">
      <c r="B11" s="113" t="s">
        <v>143</v>
      </c>
      <c r="C11" s="188" t="s">
        <v>320</v>
      </c>
      <c r="D11" s="112"/>
      <c r="E11" s="188"/>
      <c r="G11" s="112" t="s">
        <v>143</v>
      </c>
      <c r="H11" s="187" t="s">
        <v>320</v>
      </c>
      <c r="I11" s="112"/>
      <c r="J11" s="188"/>
    </row>
    <row r="12" spans="1:31">
      <c r="B12" s="113" t="s">
        <v>144</v>
      </c>
      <c r="C12" s="188" t="s">
        <v>322</v>
      </c>
      <c r="D12" s="112"/>
      <c r="E12" s="188"/>
      <c r="G12" s="112" t="s">
        <v>144</v>
      </c>
      <c r="H12" s="188" t="s">
        <v>322</v>
      </c>
      <c r="I12" s="112"/>
      <c r="J12" s="188"/>
      <c r="U12" s="15"/>
      <c r="V12" s="15"/>
      <c r="W12" s="15"/>
      <c r="X12" s="15"/>
      <c r="Y12" s="15"/>
      <c r="AA12" s="15"/>
      <c r="AB12" s="15"/>
      <c r="AC12" s="15"/>
      <c r="AD12" s="15"/>
      <c r="AE12" s="15"/>
    </row>
    <row r="13" spans="1:31">
      <c r="B13" s="113" t="s">
        <v>145</v>
      </c>
      <c r="C13" s="188" t="s">
        <v>324</v>
      </c>
      <c r="D13" s="13"/>
      <c r="E13" s="188"/>
      <c r="G13" s="112" t="s">
        <v>145</v>
      </c>
      <c r="H13" s="187" t="s">
        <v>324</v>
      </c>
      <c r="I13" s="13"/>
      <c r="J13" s="188"/>
      <c r="U13" s="15"/>
      <c r="V13" s="15"/>
      <c r="W13" s="15"/>
      <c r="X13" s="15"/>
      <c r="Y13" s="15"/>
      <c r="AA13" s="15"/>
      <c r="AB13" s="15"/>
      <c r="AC13" s="15"/>
      <c r="AD13" s="15"/>
      <c r="AE13" s="15"/>
    </row>
    <row r="14" spans="1:31">
      <c r="B14" s="113" t="s">
        <v>146</v>
      </c>
      <c r="C14" s="188" t="s">
        <v>326</v>
      </c>
      <c r="D14" s="13"/>
      <c r="E14" s="188"/>
      <c r="G14" s="112" t="s">
        <v>146</v>
      </c>
      <c r="H14" s="188" t="s">
        <v>326</v>
      </c>
      <c r="I14" s="13"/>
      <c r="J14" s="188"/>
      <c r="U14" s="15"/>
      <c r="V14" s="15"/>
      <c r="W14" s="15"/>
      <c r="X14" s="15"/>
      <c r="Y14" s="15"/>
      <c r="AA14" s="15"/>
      <c r="AB14" s="15"/>
      <c r="AC14" s="15"/>
      <c r="AD14" s="15"/>
      <c r="AE14" s="15"/>
    </row>
    <row r="15" spans="1:31">
      <c r="B15" s="113" t="s">
        <v>308</v>
      </c>
      <c r="C15" s="188" t="s">
        <v>370</v>
      </c>
      <c r="D15" s="13"/>
      <c r="E15" s="188"/>
      <c r="G15" s="112" t="s">
        <v>187</v>
      </c>
      <c r="H15" s="187" t="s">
        <v>356</v>
      </c>
      <c r="I15" s="13"/>
      <c r="J15" s="188"/>
      <c r="U15" s="15"/>
      <c r="V15" s="15"/>
      <c r="W15" s="15"/>
      <c r="X15" s="15"/>
      <c r="Y15" s="15"/>
      <c r="AA15" s="15"/>
      <c r="AB15" s="15"/>
      <c r="AC15" s="15"/>
      <c r="AD15" s="15"/>
      <c r="AE15" s="15"/>
    </row>
    <row r="16" spans="1:31">
      <c r="B16" s="113" t="s">
        <v>309</v>
      </c>
      <c r="C16" s="188" t="s">
        <v>372</v>
      </c>
      <c r="D16" s="13"/>
      <c r="E16" s="188"/>
      <c r="G16" s="112" t="s">
        <v>150</v>
      </c>
      <c r="H16" s="188" t="s">
        <v>358</v>
      </c>
      <c r="I16" s="13"/>
      <c r="J16" s="14"/>
      <c r="U16" s="15"/>
      <c r="V16" s="15"/>
      <c r="W16" s="15"/>
      <c r="X16" s="15"/>
      <c r="Y16" s="15"/>
      <c r="AA16" s="15"/>
      <c r="AB16" s="15"/>
      <c r="AC16" s="15"/>
      <c r="AD16" s="15"/>
      <c r="AE16" s="15"/>
    </row>
    <row r="17" spans="2:31">
      <c r="B17" s="113" t="s">
        <v>147</v>
      </c>
      <c r="C17" s="188" t="s">
        <v>328</v>
      </c>
      <c r="D17" s="13"/>
      <c r="E17" s="188"/>
      <c r="G17" s="112" t="s">
        <v>148</v>
      </c>
      <c r="H17" s="187" t="s">
        <v>360</v>
      </c>
      <c r="I17" s="13"/>
      <c r="J17" s="14"/>
      <c r="U17" s="15"/>
      <c r="V17" s="15"/>
      <c r="W17" s="15"/>
      <c r="X17" s="15"/>
      <c r="Y17" s="15"/>
      <c r="AA17" s="15"/>
      <c r="AB17" s="15"/>
      <c r="AC17" s="15"/>
      <c r="AD17" s="15"/>
      <c r="AE17" s="15"/>
    </row>
    <row r="18" spans="2:31">
      <c r="B18" s="113" t="s">
        <v>148</v>
      </c>
      <c r="C18" s="188" t="s">
        <v>330</v>
      </c>
      <c r="D18" s="13"/>
      <c r="E18" s="188"/>
      <c r="G18" s="112" t="s">
        <v>178</v>
      </c>
      <c r="H18" s="188" t="s">
        <v>334</v>
      </c>
      <c r="I18" s="13"/>
      <c r="J18" s="14"/>
      <c r="U18" s="15"/>
      <c r="V18" s="15"/>
      <c r="W18" s="15"/>
      <c r="X18" s="15"/>
      <c r="Y18" s="15"/>
      <c r="AA18" s="15"/>
      <c r="AB18" s="15"/>
      <c r="AC18" s="15"/>
      <c r="AD18" s="15"/>
      <c r="AE18" s="15"/>
    </row>
    <row r="19" spans="2:31">
      <c r="B19" s="113" t="s">
        <v>149</v>
      </c>
      <c r="C19" s="188" t="s">
        <v>332</v>
      </c>
      <c r="D19" s="13"/>
      <c r="E19" s="188"/>
      <c r="G19" s="112" t="s">
        <v>179</v>
      </c>
      <c r="H19" s="187" t="s">
        <v>336</v>
      </c>
      <c r="I19" s="13"/>
      <c r="J19" s="14"/>
      <c r="U19" s="15"/>
      <c r="V19" s="15"/>
      <c r="W19" s="15"/>
      <c r="X19" s="15"/>
      <c r="Y19" s="15"/>
      <c r="AA19" s="15"/>
      <c r="AB19" s="15"/>
      <c r="AC19" s="15"/>
      <c r="AD19" s="15"/>
      <c r="AE19" s="15"/>
    </row>
    <row r="20" spans="2:31">
      <c r="B20" s="113" t="s">
        <v>178</v>
      </c>
      <c r="C20" s="188" t="s">
        <v>334</v>
      </c>
      <c r="D20" s="13"/>
      <c r="E20" s="188"/>
      <c r="G20" s="112" t="s">
        <v>188</v>
      </c>
      <c r="H20" s="188" t="s">
        <v>338</v>
      </c>
      <c r="I20" s="13"/>
      <c r="J20" s="14"/>
      <c r="U20" s="15"/>
      <c r="V20" s="15"/>
      <c r="W20" s="15"/>
      <c r="X20" s="15"/>
      <c r="Y20" s="15"/>
      <c r="AA20" s="15"/>
      <c r="AB20" s="15"/>
      <c r="AC20" s="15"/>
      <c r="AD20" s="15"/>
      <c r="AE20" s="15"/>
    </row>
    <row r="21" spans="2:31">
      <c r="B21" s="113" t="s">
        <v>179</v>
      </c>
      <c r="C21" s="188" t="s">
        <v>336</v>
      </c>
      <c r="D21" s="13"/>
      <c r="E21" s="188"/>
      <c r="G21" s="112" t="s">
        <v>181</v>
      </c>
      <c r="H21" s="187" t="s">
        <v>340</v>
      </c>
      <c r="I21" s="13"/>
      <c r="J21" s="14"/>
      <c r="U21" s="15"/>
      <c r="V21" s="15"/>
      <c r="W21" s="15"/>
      <c r="X21" s="15"/>
      <c r="Y21" s="15"/>
      <c r="AA21" s="15"/>
      <c r="AB21" s="15"/>
      <c r="AC21" s="15"/>
      <c r="AD21" s="15"/>
      <c r="AE21" s="15"/>
    </row>
    <row r="22" spans="2:31">
      <c r="B22" s="113" t="s">
        <v>180</v>
      </c>
      <c r="C22" s="188" t="s">
        <v>338</v>
      </c>
      <c r="D22" s="13"/>
      <c r="E22" s="188"/>
      <c r="G22" s="112" t="s">
        <v>189</v>
      </c>
      <c r="H22" s="188" t="s">
        <v>342</v>
      </c>
      <c r="I22" s="13"/>
      <c r="J22" s="14"/>
      <c r="U22" s="15"/>
      <c r="V22" s="15"/>
      <c r="W22" s="15"/>
      <c r="X22" s="15"/>
      <c r="Y22" s="15"/>
      <c r="AA22" s="15"/>
      <c r="AB22" s="15"/>
      <c r="AC22" s="15"/>
      <c r="AD22" s="15"/>
      <c r="AE22" s="15"/>
    </row>
    <row r="23" spans="2:31">
      <c r="B23" s="113" t="s">
        <v>181</v>
      </c>
      <c r="C23" s="188" t="s">
        <v>340</v>
      </c>
      <c r="D23" s="13"/>
      <c r="E23" s="188"/>
      <c r="G23" s="112" t="s">
        <v>183</v>
      </c>
      <c r="H23" s="187" t="s">
        <v>362</v>
      </c>
      <c r="I23" s="13"/>
      <c r="J23" s="14"/>
      <c r="U23" s="15"/>
      <c r="V23" s="15"/>
      <c r="W23" s="15"/>
      <c r="X23" s="15"/>
      <c r="Y23" s="15"/>
      <c r="AA23" s="15"/>
      <c r="AB23" s="15"/>
      <c r="AC23" s="15"/>
      <c r="AD23" s="15"/>
      <c r="AE23" s="15"/>
    </row>
    <row r="24" spans="2:31">
      <c r="B24" s="113" t="s">
        <v>182</v>
      </c>
      <c r="C24" s="188" t="s">
        <v>342</v>
      </c>
      <c r="D24" s="13"/>
      <c r="E24" s="188"/>
      <c r="G24" s="112" t="s">
        <v>184</v>
      </c>
      <c r="H24" s="188" t="s">
        <v>364</v>
      </c>
      <c r="I24" s="13"/>
      <c r="J24" s="14"/>
      <c r="U24" s="15"/>
      <c r="V24" s="15"/>
      <c r="W24" s="15"/>
      <c r="X24" s="15"/>
      <c r="Y24" s="15"/>
      <c r="AA24" s="15"/>
      <c r="AB24" s="15"/>
      <c r="AC24" s="15"/>
      <c r="AD24" s="15"/>
      <c r="AE24" s="15"/>
    </row>
    <row r="25" spans="2:31">
      <c r="B25" s="113" t="s">
        <v>183</v>
      </c>
      <c r="C25" s="188" t="s">
        <v>344</v>
      </c>
      <c r="D25" s="13"/>
      <c r="E25" s="188"/>
      <c r="G25" s="112" t="s">
        <v>190</v>
      </c>
      <c r="H25" s="187" t="s">
        <v>366</v>
      </c>
      <c r="I25" s="13"/>
      <c r="J25" s="14"/>
      <c r="U25" s="15"/>
      <c r="V25" s="15"/>
      <c r="W25" s="15"/>
      <c r="X25" s="15"/>
      <c r="Y25" s="15"/>
      <c r="AA25" s="15"/>
      <c r="AB25" s="15"/>
      <c r="AC25" s="15"/>
      <c r="AD25" s="15"/>
      <c r="AE25" s="15"/>
    </row>
    <row r="26" spans="2:31">
      <c r="B26" s="113" t="s">
        <v>184</v>
      </c>
      <c r="C26" s="188" t="s">
        <v>346</v>
      </c>
      <c r="D26" s="13"/>
      <c r="E26" s="188"/>
      <c r="G26" s="112" t="s">
        <v>186</v>
      </c>
      <c r="H26" s="188" t="s">
        <v>368</v>
      </c>
      <c r="I26" s="13"/>
      <c r="J26" s="14"/>
      <c r="U26" s="15"/>
      <c r="V26" s="15"/>
      <c r="W26" s="15"/>
      <c r="X26" s="15"/>
      <c r="Y26" s="15"/>
      <c r="AA26" s="15"/>
      <c r="AB26" s="15"/>
      <c r="AC26" s="15"/>
      <c r="AD26" s="15"/>
      <c r="AE26" s="15"/>
    </row>
    <row r="27" spans="2:31">
      <c r="B27" s="113" t="s">
        <v>185</v>
      </c>
      <c r="C27" s="188" t="s">
        <v>348</v>
      </c>
      <c r="D27" s="13"/>
      <c r="E27" s="188"/>
      <c r="G27" s="112"/>
      <c r="H27" s="187"/>
      <c r="I27" s="13"/>
      <c r="J27" s="14"/>
      <c r="U27" s="15"/>
      <c r="V27" s="15"/>
      <c r="W27" s="15"/>
      <c r="X27" s="15"/>
      <c r="Y27" s="15"/>
      <c r="AA27" s="15"/>
      <c r="AB27" s="15"/>
      <c r="AC27" s="15"/>
      <c r="AD27" s="15"/>
      <c r="AE27" s="15"/>
    </row>
    <row r="28" spans="2:31">
      <c r="B28" s="113" t="s">
        <v>186</v>
      </c>
      <c r="C28" s="188" t="s">
        <v>350</v>
      </c>
      <c r="D28" s="13"/>
      <c r="E28" s="188"/>
      <c r="G28" s="112"/>
      <c r="H28" s="188"/>
      <c r="I28" s="13"/>
      <c r="J28" s="14"/>
      <c r="U28" s="15"/>
      <c r="V28" s="15"/>
      <c r="W28" s="15"/>
      <c r="X28" s="15"/>
      <c r="Y28" s="15"/>
      <c r="AA28" s="15"/>
      <c r="AB28" s="15"/>
      <c r="AC28" s="15"/>
      <c r="AD28" s="15"/>
      <c r="AE28" s="15"/>
    </row>
    <row r="29" spans="2:31">
      <c r="B29" s="113"/>
      <c r="C29" s="14"/>
      <c r="D29" s="13"/>
      <c r="E29" s="188"/>
      <c r="G29" s="112"/>
      <c r="H29" s="187"/>
      <c r="I29" s="13"/>
      <c r="J29" s="14"/>
      <c r="U29" s="15"/>
      <c r="V29" s="15"/>
      <c r="W29" s="15"/>
      <c r="X29" s="15"/>
      <c r="Y29" s="15"/>
      <c r="AA29" s="15"/>
      <c r="AB29" s="15"/>
      <c r="AC29" s="15"/>
      <c r="AD29" s="15"/>
      <c r="AE29" s="15"/>
    </row>
    <row r="30" spans="2:31">
      <c r="B30" s="113"/>
      <c r="C30" s="14"/>
      <c r="D30" s="13"/>
      <c r="E30" s="14"/>
      <c r="G30" s="112"/>
      <c r="H30" s="14"/>
      <c r="I30" s="13"/>
      <c r="J30" s="14"/>
      <c r="U30" s="15"/>
      <c r="V30" s="15"/>
      <c r="W30" s="15"/>
      <c r="X30" s="15"/>
      <c r="Y30" s="15"/>
      <c r="AA30" s="15"/>
      <c r="AB30" s="15"/>
      <c r="AC30" s="15"/>
      <c r="AD30" s="15"/>
      <c r="AE30" s="15"/>
    </row>
    <row r="31" spans="2:31">
      <c r="B31" s="113"/>
      <c r="C31" s="14"/>
      <c r="D31" s="13"/>
      <c r="E31" s="14"/>
      <c r="G31" s="112"/>
      <c r="H31" s="12"/>
      <c r="I31" s="13"/>
      <c r="J31" s="14"/>
      <c r="U31" s="15"/>
      <c r="V31" s="15"/>
      <c r="W31" s="15"/>
      <c r="X31" s="15"/>
      <c r="Y31" s="15"/>
      <c r="AA31" s="15"/>
      <c r="AB31" s="15"/>
      <c r="AC31" s="15"/>
      <c r="AD31" s="15"/>
      <c r="AE31" s="15"/>
    </row>
    <row r="32" spans="2:31">
      <c r="B32" s="113"/>
      <c r="C32" s="14"/>
      <c r="D32" s="13"/>
      <c r="E32" s="14"/>
      <c r="G32" s="112"/>
      <c r="H32" s="14"/>
      <c r="I32" s="13"/>
      <c r="J32" s="14"/>
      <c r="U32" s="15"/>
      <c r="V32" s="15"/>
      <c r="W32" s="15"/>
      <c r="X32" s="15"/>
      <c r="Y32" s="15"/>
      <c r="AA32" s="15"/>
      <c r="AB32" s="15"/>
      <c r="AC32" s="15"/>
      <c r="AD32" s="15"/>
      <c r="AE32" s="15"/>
    </row>
    <row r="33" spans="2:31">
      <c r="B33" s="113"/>
      <c r="C33" s="14"/>
      <c r="D33" s="13"/>
      <c r="E33" s="14"/>
      <c r="G33" s="112"/>
      <c r="H33" s="12"/>
      <c r="I33" s="13"/>
      <c r="J33" s="14"/>
      <c r="U33" s="15"/>
      <c r="V33" s="15"/>
      <c r="W33" s="15"/>
      <c r="X33" s="15"/>
      <c r="Y33" s="15"/>
      <c r="AA33" s="15"/>
      <c r="AB33" s="15"/>
      <c r="AC33" s="15"/>
      <c r="AD33" s="15"/>
      <c r="AE33" s="15"/>
    </row>
    <row r="34" spans="2:31">
      <c r="B34" s="113"/>
      <c r="C34" s="14"/>
      <c r="D34" s="13"/>
      <c r="E34" s="14"/>
      <c r="G34" s="112"/>
      <c r="H34" s="14"/>
      <c r="I34" s="13"/>
      <c r="J34" s="14"/>
      <c r="U34" s="15"/>
      <c r="V34" s="15"/>
      <c r="W34" s="15"/>
      <c r="X34" s="15"/>
      <c r="Y34" s="15"/>
      <c r="AA34" s="15"/>
      <c r="AB34" s="15"/>
      <c r="AC34" s="15"/>
      <c r="AD34" s="15"/>
      <c r="AE34" s="15"/>
    </row>
    <row r="35" spans="2:31">
      <c r="B35" s="113"/>
      <c r="C35" s="14"/>
      <c r="D35" s="13"/>
      <c r="E35" s="14"/>
      <c r="G35" s="13"/>
      <c r="H35" s="14"/>
      <c r="I35" s="13"/>
      <c r="J35" s="14"/>
      <c r="U35" s="15"/>
      <c r="V35" s="15"/>
      <c r="W35" s="15"/>
      <c r="X35" s="15"/>
      <c r="Y35" s="15"/>
      <c r="AA35" s="15"/>
      <c r="AB35" s="15"/>
      <c r="AC35" s="15"/>
      <c r="AD35" s="15"/>
      <c r="AE35" s="15"/>
    </row>
    <row r="36" spans="2:31">
      <c r="B36" s="113"/>
      <c r="C36" s="14"/>
      <c r="D36" s="13"/>
      <c r="E36" s="14"/>
      <c r="G36" s="13"/>
      <c r="H36" s="14"/>
      <c r="I36" s="13"/>
      <c r="J36" s="14"/>
      <c r="U36" s="15"/>
      <c r="V36" s="15"/>
      <c r="W36" s="15"/>
      <c r="X36" s="15"/>
      <c r="Y36" s="15"/>
      <c r="AA36" s="15"/>
      <c r="AB36" s="15"/>
      <c r="AC36" s="15"/>
      <c r="AD36" s="15"/>
      <c r="AE36" s="15"/>
    </row>
    <row r="37" spans="2:31">
      <c r="B37" s="113"/>
      <c r="C37" s="14"/>
      <c r="D37" s="13"/>
      <c r="E37" s="14"/>
      <c r="G37" s="13"/>
      <c r="H37" s="14"/>
      <c r="I37" s="13"/>
      <c r="J37" s="14"/>
      <c r="U37" s="15"/>
      <c r="V37" s="15"/>
      <c r="W37" s="15"/>
      <c r="X37" s="15"/>
      <c r="Y37" s="15"/>
      <c r="AA37" s="15"/>
      <c r="AB37" s="15"/>
      <c r="AC37" s="15"/>
      <c r="AD37" s="15"/>
      <c r="AE37" s="15"/>
    </row>
    <row r="38" spans="2:31" ht="16" thickBot="1">
      <c r="B38" s="114"/>
      <c r="C38" s="12"/>
      <c r="D38" s="13"/>
      <c r="E38" s="14"/>
      <c r="G38" s="16"/>
      <c r="H38" s="17"/>
      <c r="I38" s="16"/>
      <c r="J38" s="17"/>
      <c r="U38" s="15"/>
      <c r="V38" s="15"/>
      <c r="W38" s="15"/>
      <c r="X38" s="15"/>
      <c r="Y38" s="15"/>
      <c r="AA38" s="15"/>
      <c r="AB38" s="15"/>
      <c r="AC38" s="15"/>
      <c r="AD38" s="15"/>
      <c r="AE38" s="15"/>
    </row>
    <row r="39" spans="2:31">
      <c r="B39" s="113"/>
      <c r="C39" s="14"/>
      <c r="D39" s="13"/>
      <c r="E39" s="14"/>
      <c r="U39" s="15"/>
      <c r="V39" s="15"/>
      <c r="W39" s="15"/>
      <c r="X39" s="15"/>
      <c r="Y39" s="15"/>
      <c r="AA39" s="15"/>
      <c r="AB39" s="15"/>
      <c r="AC39" s="15"/>
      <c r="AD39" s="15"/>
      <c r="AE39" s="15"/>
    </row>
    <row r="40" spans="2:31">
      <c r="B40" s="113"/>
      <c r="C40" s="14"/>
      <c r="D40" s="13"/>
      <c r="E40" s="14"/>
      <c r="U40" s="15"/>
      <c r="V40" s="15"/>
      <c r="W40" s="15"/>
      <c r="X40" s="15"/>
      <c r="Y40" s="15"/>
      <c r="AA40" s="15"/>
      <c r="AB40" s="15"/>
      <c r="AC40" s="15"/>
      <c r="AD40" s="15"/>
      <c r="AE40" s="15"/>
    </row>
    <row r="41" spans="2:31">
      <c r="B41" s="113"/>
      <c r="C41" s="14"/>
      <c r="D41" s="13"/>
      <c r="E41" s="14"/>
      <c r="U41" s="15"/>
      <c r="V41" s="15"/>
      <c r="W41" s="15"/>
      <c r="X41" s="15"/>
      <c r="Y41" s="15"/>
      <c r="AA41" s="15"/>
      <c r="AB41" s="15"/>
      <c r="AC41" s="15"/>
      <c r="AD41" s="15"/>
      <c r="AE41" s="15"/>
    </row>
    <row r="42" spans="2:31">
      <c r="B42" s="113"/>
      <c r="C42" s="14"/>
      <c r="D42" s="13"/>
      <c r="E42" s="14"/>
      <c r="U42" s="15"/>
      <c r="V42" s="15"/>
      <c r="W42" s="15"/>
      <c r="X42" s="15"/>
      <c r="Y42" s="15"/>
      <c r="AA42" s="15"/>
      <c r="AB42" s="15"/>
      <c r="AC42" s="15"/>
      <c r="AD42" s="15"/>
      <c r="AE42" s="15"/>
    </row>
    <row r="43" spans="2:31">
      <c r="B43" s="113"/>
      <c r="C43" s="14"/>
      <c r="D43" s="13"/>
      <c r="E43" s="14"/>
      <c r="U43" s="15"/>
      <c r="V43" s="15"/>
      <c r="W43" s="15"/>
      <c r="X43" s="15"/>
      <c r="Y43" s="15"/>
      <c r="AA43" s="15"/>
      <c r="AB43" s="15"/>
      <c r="AC43" s="15"/>
      <c r="AD43" s="15"/>
      <c r="AE43" s="15"/>
    </row>
    <row r="44" spans="2:31" ht="16" thickBot="1">
      <c r="B44" s="113"/>
      <c r="C44" s="14"/>
      <c r="D44" s="16"/>
      <c r="E44" s="17"/>
      <c r="U44" s="15"/>
      <c r="V44" s="15"/>
      <c r="W44" s="15"/>
      <c r="X44" s="15"/>
      <c r="Y44" s="15"/>
      <c r="AA44" s="15"/>
      <c r="AB44" s="15"/>
      <c r="AC44" s="15"/>
      <c r="AD44" s="15"/>
      <c r="AE44" s="15"/>
    </row>
    <row r="45" spans="2:31">
      <c r="U45" s="15"/>
      <c r="V45" s="15"/>
      <c r="W45" s="15"/>
      <c r="X45" s="15"/>
      <c r="Y45" s="15"/>
      <c r="AA45" s="15"/>
      <c r="AB45" s="15"/>
      <c r="AC45" s="15"/>
      <c r="AD45" s="15"/>
      <c r="AE45" s="15"/>
    </row>
    <row r="46" spans="2:31">
      <c r="U46" s="15"/>
      <c r="V46" s="15"/>
      <c r="W46" s="15"/>
      <c r="X46" s="15"/>
      <c r="Y46" s="15"/>
      <c r="AA46" s="15"/>
      <c r="AB46" s="15"/>
      <c r="AC46" s="15"/>
      <c r="AD46" s="15"/>
      <c r="AE46" s="15"/>
    </row>
    <row r="47" spans="2:31">
      <c r="U47" s="15"/>
      <c r="V47" s="15"/>
      <c r="W47" s="15"/>
      <c r="X47" s="15"/>
      <c r="Y47" s="15"/>
      <c r="AA47" s="15"/>
      <c r="AB47" s="15"/>
      <c r="AC47" s="15"/>
      <c r="AD47" s="15"/>
      <c r="AE47" s="15"/>
    </row>
    <row r="48" spans="2:31">
      <c r="U48" s="15"/>
      <c r="V48" s="15"/>
      <c r="W48" s="15"/>
      <c r="X48" s="15"/>
      <c r="Y48" s="15"/>
      <c r="AA48" s="15"/>
      <c r="AB48" s="15"/>
      <c r="AC48" s="15"/>
      <c r="AD48" s="15"/>
      <c r="AE48" s="15"/>
    </row>
    <row r="49" spans="2:31">
      <c r="U49" s="15"/>
      <c r="V49" s="15"/>
      <c r="W49" s="15"/>
      <c r="X49" s="15"/>
      <c r="Y49" s="15"/>
      <c r="AA49" s="15"/>
      <c r="AB49" s="15"/>
      <c r="AC49" s="15"/>
      <c r="AD49" s="15"/>
      <c r="AE49" s="15"/>
    </row>
    <row r="50" spans="2:31">
      <c r="B50" s="5" t="s">
        <v>191</v>
      </c>
      <c r="U50" s="15"/>
      <c r="V50" s="15"/>
      <c r="W50" s="15"/>
      <c r="X50" s="15"/>
      <c r="Y50" s="15"/>
      <c r="AA50" s="15"/>
      <c r="AB50" s="15"/>
      <c r="AC50" s="15"/>
      <c r="AD50" s="15"/>
      <c r="AE50" s="15"/>
    </row>
    <row r="51" spans="2:31">
      <c r="B51" s="5" t="s">
        <v>192</v>
      </c>
      <c r="U51" s="15"/>
      <c r="V51" s="15"/>
      <c r="W51" s="15"/>
      <c r="X51" s="15"/>
      <c r="Y51" s="15"/>
      <c r="AA51" s="15"/>
      <c r="AB51" s="15"/>
      <c r="AC51" s="15"/>
      <c r="AD51" s="15"/>
      <c r="AE51" s="15"/>
    </row>
    <row r="52" spans="2:31">
      <c r="B52" s="5" t="s">
        <v>193</v>
      </c>
      <c r="U52" s="15"/>
      <c r="V52" s="15"/>
      <c r="W52" s="15"/>
      <c r="X52" s="15"/>
      <c r="Y52" s="15"/>
      <c r="AA52" s="15"/>
      <c r="AB52" s="15"/>
      <c r="AC52" s="15"/>
      <c r="AD52" s="15"/>
      <c r="AE52" s="15"/>
    </row>
    <row r="53" spans="2:31">
      <c r="B53" s="5" t="s">
        <v>194</v>
      </c>
      <c r="U53" s="15"/>
      <c r="V53" s="15"/>
      <c r="W53" s="15"/>
      <c r="X53" s="15"/>
      <c r="Y53" s="15"/>
      <c r="AA53" s="15"/>
      <c r="AB53" s="15"/>
      <c r="AC53" s="15"/>
      <c r="AD53" s="15"/>
      <c r="AE53" s="15"/>
    </row>
    <row r="54" spans="2:31">
      <c r="B54" s="5" t="s">
        <v>195</v>
      </c>
      <c r="U54" s="15"/>
      <c r="V54" s="15"/>
      <c r="W54" s="15"/>
      <c r="X54" s="15"/>
      <c r="Y54" s="15"/>
      <c r="AA54" s="15"/>
      <c r="AB54" s="15"/>
      <c r="AC54" s="15"/>
      <c r="AD54" s="15"/>
      <c r="AE54" s="15"/>
    </row>
    <row r="55" spans="2:31">
      <c r="B55" s="5" t="s">
        <v>196</v>
      </c>
      <c r="U55" s="15"/>
      <c r="V55" s="15"/>
      <c r="W55" s="15"/>
      <c r="X55" s="15"/>
      <c r="Y55" s="15"/>
      <c r="AA55" s="15"/>
      <c r="AB55" s="15"/>
      <c r="AC55" s="15"/>
      <c r="AD55" s="15"/>
      <c r="AE55" s="15"/>
    </row>
    <row r="56" spans="2:31">
      <c r="B56" s="5" t="s">
        <v>197</v>
      </c>
      <c r="U56" s="15"/>
      <c r="V56" s="15"/>
      <c r="W56" s="15"/>
      <c r="X56" s="15"/>
      <c r="Y56" s="15"/>
      <c r="AA56" s="15"/>
      <c r="AB56" s="15"/>
      <c r="AC56" s="15"/>
      <c r="AD56" s="15"/>
      <c r="AE56" s="15"/>
    </row>
    <row r="57" spans="2:31">
      <c r="B57" s="5" t="s">
        <v>198</v>
      </c>
      <c r="U57" s="15"/>
      <c r="V57" s="15"/>
      <c r="W57" s="15"/>
      <c r="X57" s="15"/>
      <c r="Y57" s="15"/>
      <c r="AA57" s="15"/>
      <c r="AB57" s="15"/>
      <c r="AC57" s="15"/>
      <c r="AD57" s="15"/>
      <c r="AE57" s="15"/>
    </row>
    <row r="58" spans="2:31">
      <c r="B58" s="5" t="s">
        <v>199</v>
      </c>
      <c r="U58" s="15"/>
      <c r="V58" s="15"/>
      <c r="W58" s="15"/>
      <c r="X58" s="15"/>
      <c r="Y58" s="15"/>
      <c r="AA58" s="15"/>
      <c r="AB58" s="15"/>
      <c r="AC58" s="15"/>
      <c r="AD58" s="15"/>
      <c r="AE58" s="15"/>
    </row>
    <row r="59" spans="2:31">
      <c r="B59" s="5" t="s">
        <v>200</v>
      </c>
      <c r="U59" s="15"/>
      <c r="V59" s="15"/>
      <c r="W59" s="15"/>
      <c r="X59" s="15"/>
      <c r="Y59" s="15"/>
      <c r="AA59" s="15"/>
      <c r="AB59" s="15"/>
      <c r="AC59" s="15"/>
      <c r="AD59" s="15"/>
      <c r="AE59" s="15"/>
    </row>
    <row r="60" spans="2:31">
      <c r="B60" s="5" t="s">
        <v>201</v>
      </c>
      <c r="U60" s="15"/>
      <c r="V60" s="15"/>
      <c r="W60" s="15"/>
      <c r="X60" s="15"/>
      <c r="Y60" s="15"/>
      <c r="AA60" s="15"/>
      <c r="AB60" s="15"/>
      <c r="AC60" s="15"/>
      <c r="AD60" s="15"/>
      <c r="AE60" s="15"/>
    </row>
    <row r="61" spans="2:31">
      <c r="B61" s="5" t="s">
        <v>202</v>
      </c>
      <c r="U61" s="15"/>
      <c r="V61" s="15"/>
      <c r="W61" s="15"/>
      <c r="X61" s="15"/>
      <c r="Y61" s="15"/>
      <c r="AA61" s="15"/>
      <c r="AB61" s="15"/>
      <c r="AC61" s="15"/>
      <c r="AD61" s="15"/>
      <c r="AE61" s="15"/>
    </row>
    <row r="62" spans="2:31">
      <c r="B62" s="5" t="s">
        <v>203</v>
      </c>
      <c r="U62" s="15"/>
      <c r="V62" s="15"/>
      <c r="W62" s="15"/>
      <c r="X62" s="15"/>
      <c r="Y62" s="15"/>
      <c r="AA62" s="15"/>
      <c r="AB62" s="15"/>
      <c r="AC62" s="15"/>
      <c r="AD62" s="15"/>
      <c r="AE62" s="15"/>
    </row>
    <row r="63" spans="2:31">
      <c r="B63" s="5" t="s">
        <v>204</v>
      </c>
      <c r="U63" s="15"/>
      <c r="V63" s="15"/>
      <c r="W63" s="15"/>
      <c r="X63" s="15"/>
      <c r="Y63" s="15"/>
      <c r="AA63" s="15"/>
      <c r="AB63" s="15"/>
      <c r="AC63" s="15"/>
      <c r="AD63" s="15"/>
      <c r="AE63" s="15"/>
    </row>
    <row r="64" spans="2:31">
      <c r="B64" s="5" t="s">
        <v>205</v>
      </c>
      <c r="U64" s="15"/>
      <c r="V64" s="15"/>
      <c r="W64" s="15"/>
      <c r="X64" s="15"/>
      <c r="Y64" s="15"/>
      <c r="AA64" s="15"/>
      <c r="AB64" s="15"/>
      <c r="AC64" s="15"/>
      <c r="AD64" s="15"/>
      <c r="AE64" s="15"/>
    </row>
    <row r="65" spans="2:31">
      <c r="B65" s="5" t="s">
        <v>206</v>
      </c>
      <c r="U65" s="15"/>
      <c r="V65" s="15"/>
      <c r="W65" s="15"/>
      <c r="X65" s="15"/>
      <c r="Y65" s="15"/>
      <c r="AA65" s="15"/>
      <c r="AB65" s="15"/>
      <c r="AC65" s="15"/>
      <c r="AD65" s="15"/>
      <c r="AE65" s="15"/>
    </row>
    <row r="66" spans="2:31">
      <c r="B66" s="5" t="s">
        <v>207</v>
      </c>
      <c r="U66" s="15"/>
      <c r="V66" s="15"/>
      <c r="W66" s="15"/>
      <c r="X66" s="15"/>
      <c r="Y66" s="15"/>
      <c r="AA66" s="15"/>
      <c r="AB66" s="15"/>
      <c r="AC66" s="15"/>
      <c r="AD66" s="15"/>
      <c r="AE66" s="15"/>
    </row>
    <row r="67" spans="2:31">
      <c r="B67" s="5" t="s">
        <v>208</v>
      </c>
      <c r="U67" s="15"/>
      <c r="V67" s="15"/>
      <c r="W67" s="15"/>
      <c r="X67" s="15"/>
      <c r="Y67" s="15"/>
      <c r="AA67" s="15"/>
      <c r="AB67" s="15"/>
      <c r="AC67" s="15"/>
      <c r="AD67" s="15"/>
      <c r="AE67" s="15"/>
    </row>
    <row r="68" spans="2:31">
      <c r="B68" s="5" t="s">
        <v>209</v>
      </c>
      <c r="U68" s="15"/>
      <c r="V68" s="15"/>
      <c r="W68" s="15"/>
      <c r="X68" s="15"/>
      <c r="Y68" s="15"/>
      <c r="AA68" s="15"/>
      <c r="AB68" s="15"/>
      <c r="AC68" s="15"/>
      <c r="AD68" s="15"/>
      <c r="AE68" s="15"/>
    </row>
    <row r="69" spans="2:31">
      <c r="B69" s="5" t="s">
        <v>210</v>
      </c>
      <c r="U69" s="15"/>
      <c r="V69" s="15"/>
      <c r="W69" s="15"/>
      <c r="X69" s="15"/>
      <c r="Y69" s="15"/>
      <c r="AA69" s="15"/>
      <c r="AB69" s="15"/>
      <c r="AC69" s="15"/>
      <c r="AD69" s="15"/>
      <c r="AE69" s="15"/>
    </row>
    <row r="70" spans="2:31">
      <c r="B70" s="5" t="s">
        <v>211</v>
      </c>
      <c r="U70" s="15"/>
      <c r="V70" s="15"/>
      <c r="W70" s="15"/>
      <c r="X70" s="15"/>
      <c r="Y70" s="15"/>
      <c r="AA70" s="15"/>
      <c r="AB70" s="15"/>
      <c r="AC70" s="15"/>
      <c r="AD70" s="15"/>
      <c r="AE70" s="15"/>
    </row>
    <row r="71" spans="2:31">
      <c r="U71" s="15"/>
      <c r="V71" s="15"/>
      <c r="W71" s="15"/>
      <c r="X71" s="15"/>
      <c r="Y71" s="15"/>
      <c r="AA71" s="15"/>
      <c r="AB71" s="15"/>
      <c r="AC71" s="15"/>
      <c r="AD71" s="15"/>
      <c r="AE71" s="15"/>
    </row>
    <row r="72" spans="2:31">
      <c r="U72" s="15"/>
      <c r="V72" s="15"/>
      <c r="W72" s="15"/>
      <c r="X72" s="15"/>
      <c r="Y72" s="15"/>
      <c r="AA72" s="15"/>
      <c r="AB72" s="15"/>
      <c r="AC72" s="15"/>
      <c r="AD72" s="15"/>
      <c r="AE72" s="15"/>
    </row>
    <row r="73" spans="2:31">
      <c r="U73" s="15"/>
      <c r="V73" s="15"/>
      <c r="W73" s="15"/>
      <c r="X73" s="15"/>
      <c r="Y73" s="15"/>
      <c r="AA73" s="15"/>
      <c r="AB73" s="15"/>
      <c r="AC73" s="15"/>
      <c r="AD73" s="15"/>
      <c r="AE73" s="15"/>
    </row>
    <row r="74" spans="2:31">
      <c r="U74" s="15"/>
      <c r="V74" s="15"/>
      <c r="W74" s="15"/>
      <c r="X74" s="15"/>
      <c r="Y74" s="15"/>
      <c r="AA74" s="15"/>
      <c r="AB74" s="15"/>
      <c r="AC74" s="15"/>
      <c r="AD74" s="15"/>
      <c r="AE74" s="15"/>
    </row>
    <row r="75" spans="2:31">
      <c r="U75" s="15"/>
      <c r="V75" s="15"/>
      <c r="W75" s="15"/>
      <c r="X75" s="15"/>
      <c r="Y75" s="15"/>
      <c r="AA75" s="15"/>
      <c r="AB75" s="15"/>
      <c r="AC75" s="15"/>
      <c r="AD75" s="15"/>
      <c r="AE75" s="15"/>
    </row>
    <row r="76" spans="2:31" hidden="1">
      <c r="U76" s="15"/>
      <c r="V76" s="15"/>
      <c r="W76" s="15"/>
      <c r="X76" s="15"/>
      <c r="Y76" s="15"/>
      <c r="AA76" s="15"/>
      <c r="AB76" s="15"/>
      <c r="AC76" s="15"/>
      <c r="AD76" s="15"/>
      <c r="AE76" s="15"/>
    </row>
    <row r="77" spans="2:31" hidden="1">
      <c r="U77" s="15"/>
      <c r="V77" s="15"/>
      <c r="W77" s="15"/>
      <c r="X77" s="15"/>
      <c r="Y77" s="15"/>
      <c r="AA77" s="15"/>
      <c r="AB77" s="15"/>
      <c r="AC77" s="15"/>
      <c r="AD77" s="15"/>
      <c r="AE77" s="15"/>
    </row>
    <row r="78" spans="2:31" hidden="1">
      <c r="U78" s="15"/>
      <c r="V78" s="15"/>
      <c r="W78" s="15"/>
      <c r="X78" s="15"/>
      <c r="Y78" s="15"/>
      <c r="AA78" s="15"/>
      <c r="AB78" s="15"/>
      <c r="AC78" s="15"/>
      <c r="AD78" s="15"/>
      <c r="AE78" s="15"/>
    </row>
    <row r="79" spans="2:31" hidden="1">
      <c r="U79" s="15"/>
      <c r="V79" s="15"/>
      <c r="W79" s="15"/>
      <c r="X79" s="15"/>
      <c r="Y79" s="15"/>
      <c r="AA79" s="15"/>
      <c r="AB79" s="15"/>
      <c r="AC79" s="15"/>
      <c r="AD79" s="15"/>
      <c r="AE79" s="15"/>
    </row>
    <row r="80" spans="2:31" hidden="1">
      <c r="U80" s="15"/>
      <c r="V80" s="15"/>
      <c r="W80" s="15"/>
      <c r="X80" s="15"/>
      <c r="Y80" s="15"/>
      <c r="AA80" s="15"/>
      <c r="AB80" s="15"/>
      <c r="AC80" s="15"/>
      <c r="AD80" s="15"/>
      <c r="AE80" s="15"/>
    </row>
    <row r="81" spans="21:31" hidden="1">
      <c r="U81" s="15"/>
      <c r="V81" s="15"/>
      <c r="W81" s="15"/>
      <c r="X81" s="15"/>
      <c r="Y81" s="15"/>
      <c r="AA81" s="15"/>
      <c r="AB81" s="15"/>
      <c r="AC81" s="15"/>
      <c r="AD81" s="15"/>
      <c r="AE81" s="15"/>
    </row>
    <row r="82" spans="21:31" hidden="1">
      <c r="U82" s="15"/>
      <c r="V82" s="15"/>
      <c r="W82" s="15"/>
      <c r="X82" s="15"/>
      <c r="Y82" s="15"/>
      <c r="AA82" s="15"/>
      <c r="AB82" s="15"/>
      <c r="AC82" s="15"/>
      <c r="AD82" s="15"/>
      <c r="AE82" s="15"/>
    </row>
    <row r="83" spans="21:31" hidden="1">
      <c r="U83" s="15"/>
      <c r="V83" s="15"/>
      <c r="W83" s="15"/>
      <c r="X83" s="15"/>
      <c r="Y83" s="15"/>
      <c r="AA83" s="15"/>
      <c r="AB83" s="15"/>
      <c r="AC83" s="15"/>
      <c r="AD83" s="15"/>
      <c r="AE83" s="15"/>
    </row>
    <row r="84" spans="21:31" hidden="1">
      <c r="U84" s="15"/>
      <c r="V84" s="15"/>
      <c r="W84" s="15"/>
      <c r="X84" s="15"/>
      <c r="Y84" s="15"/>
      <c r="AA84" s="15"/>
      <c r="AB84" s="15"/>
      <c r="AC84" s="15"/>
      <c r="AD84" s="15"/>
      <c r="AE84" s="15"/>
    </row>
    <row r="85" spans="21:31" hidden="1">
      <c r="U85" s="15"/>
      <c r="V85" s="15"/>
      <c r="W85" s="15"/>
      <c r="X85" s="15"/>
      <c r="Y85" s="15"/>
      <c r="AA85" s="15"/>
      <c r="AB85" s="15"/>
      <c r="AC85" s="15"/>
      <c r="AD85" s="15"/>
      <c r="AE85" s="15"/>
    </row>
    <row r="86" spans="21:31" hidden="1">
      <c r="U86" s="15"/>
      <c r="V86" s="15"/>
      <c r="W86" s="15"/>
      <c r="X86" s="15"/>
      <c r="Y86" s="15"/>
      <c r="AA86" s="15"/>
      <c r="AB86" s="15"/>
      <c r="AC86" s="15"/>
      <c r="AD86" s="15"/>
      <c r="AE86" s="15"/>
    </row>
    <row r="87" spans="21:31" hidden="1">
      <c r="U87" s="15"/>
      <c r="V87" s="15"/>
      <c r="W87" s="15"/>
      <c r="X87" s="15"/>
      <c r="Y87" s="15"/>
      <c r="AA87" s="15"/>
      <c r="AB87" s="15"/>
      <c r="AC87" s="15"/>
      <c r="AD87" s="15"/>
      <c r="AE87" s="15"/>
    </row>
    <row r="88" spans="21:31" hidden="1">
      <c r="U88" s="15"/>
      <c r="V88" s="15"/>
      <c r="W88" s="15"/>
      <c r="X88" s="15"/>
      <c r="Y88" s="15"/>
      <c r="AA88" s="15"/>
      <c r="AB88" s="15"/>
      <c r="AC88" s="15"/>
      <c r="AD88" s="15"/>
      <c r="AE88" s="15"/>
    </row>
    <row r="89" spans="21:31" hidden="1">
      <c r="U89" s="15"/>
      <c r="V89" s="15"/>
      <c r="W89" s="15"/>
      <c r="X89" s="15"/>
      <c r="Y89" s="15"/>
      <c r="AA89" s="15"/>
      <c r="AB89" s="15"/>
      <c r="AC89" s="15"/>
      <c r="AD89" s="15"/>
      <c r="AE89" s="15"/>
    </row>
    <row r="90" spans="21:31" hidden="1">
      <c r="U90" s="15"/>
      <c r="V90" s="15"/>
      <c r="W90" s="15"/>
      <c r="X90" s="15"/>
      <c r="Y90" s="15"/>
      <c r="AA90" s="15"/>
      <c r="AB90" s="15"/>
      <c r="AC90" s="15"/>
      <c r="AD90" s="15"/>
      <c r="AE90" s="15"/>
    </row>
    <row r="91" spans="21:31" hidden="1">
      <c r="U91" s="15"/>
      <c r="V91" s="15"/>
      <c r="W91" s="15"/>
      <c r="X91" s="15"/>
      <c r="Y91" s="15"/>
      <c r="AA91" s="15"/>
      <c r="AB91" s="15"/>
      <c r="AC91" s="15"/>
      <c r="AD91" s="15"/>
      <c r="AE91" s="15"/>
    </row>
    <row r="92" spans="21:31" hidden="1">
      <c r="U92" s="15"/>
      <c r="V92" s="15"/>
      <c r="W92" s="15"/>
      <c r="X92" s="15"/>
      <c r="Y92" s="15"/>
      <c r="AA92" s="15"/>
      <c r="AB92" s="15"/>
      <c r="AC92" s="15"/>
      <c r="AD92" s="15"/>
      <c r="AE92" s="15"/>
    </row>
    <row r="93" spans="21:31" hidden="1">
      <c r="U93" s="15"/>
      <c r="V93" s="15"/>
      <c r="W93" s="15"/>
      <c r="X93" s="15"/>
      <c r="Y93" s="15"/>
      <c r="AA93" s="15"/>
      <c r="AB93" s="15"/>
      <c r="AC93" s="15"/>
      <c r="AD93" s="15"/>
      <c r="AE93" s="15"/>
    </row>
    <row r="94" spans="21:31" hidden="1">
      <c r="U94" s="15"/>
      <c r="V94" s="15"/>
      <c r="W94" s="15"/>
      <c r="X94" s="15"/>
      <c r="Y94" s="15"/>
      <c r="AA94" s="15"/>
      <c r="AB94" s="15"/>
      <c r="AC94" s="15"/>
      <c r="AD94" s="15"/>
      <c r="AE94" s="15"/>
    </row>
    <row r="95" spans="21:31" hidden="1">
      <c r="U95" s="15"/>
      <c r="V95" s="15"/>
      <c r="W95" s="15"/>
      <c r="X95" s="15"/>
      <c r="Y95" s="15"/>
      <c r="AA95" s="15"/>
      <c r="AB95" s="15"/>
      <c r="AC95" s="15"/>
      <c r="AD95" s="15"/>
      <c r="AE95" s="15"/>
    </row>
    <row r="96" spans="21:31" hidden="1">
      <c r="U96" s="15"/>
      <c r="V96" s="15"/>
      <c r="W96" s="15"/>
      <c r="X96" s="15"/>
      <c r="Y96" s="15"/>
      <c r="AA96" s="15"/>
      <c r="AB96" s="15"/>
      <c r="AC96" s="15"/>
      <c r="AD96" s="15"/>
      <c r="AE96" s="15"/>
    </row>
    <row r="97" spans="21:31" hidden="1">
      <c r="U97" s="15"/>
      <c r="V97" s="15"/>
      <c r="W97" s="15"/>
      <c r="X97" s="15"/>
      <c r="Y97" s="15"/>
      <c r="AA97" s="15"/>
      <c r="AB97" s="15"/>
      <c r="AC97" s="15"/>
      <c r="AD97" s="15"/>
      <c r="AE97" s="15"/>
    </row>
    <row r="98" spans="21:31" hidden="1">
      <c r="U98" s="15"/>
      <c r="V98" s="15"/>
      <c r="W98" s="15"/>
      <c r="X98" s="15"/>
      <c r="Y98" s="15"/>
      <c r="AA98" s="15"/>
      <c r="AB98" s="15"/>
      <c r="AC98" s="15"/>
      <c r="AD98" s="15"/>
      <c r="AE98" s="15"/>
    </row>
    <row r="99" spans="21:31" hidden="1">
      <c r="U99" s="15"/>
      <c r="V99" s="15"/>
      <c r="W99" s="15"/>
      <c r="X99" s="15"/>
      <c r="Y99" s="15"/>
      <c r="AA99" s="15"/>
      <c r="AB99" s="15"/>
      <c r="AC99" s="15"/>
      <c r="AD99" s="15"/>
      <c r="AE99" s="15"/>
    </row>
    <row r="100" spans="21:31" hidden="1">
      <c r="U100" s="15"/>
      <c r="V100" s="15"/>
      <c r="W100" s="15"/>
      <c r="X100" s="15"/>
      <c r="Y100" s="15"/>
      <c r="AA100" s="15"/>
      <c r="AB100" s="15"/>
      <c r="AC100" s="15"/>
      <c r="AD100" s="15"/>
      <c r="AE100" s="15"/>
    </row>
    <row r="101" spans="21:31" hidden="1">
      <c r="U101" s="15"/>
      <c r="V101" s="15"/>
      <c r="W101" s="15"/>
      <c r="X101" s="15"/>
      <c r="Y101" s="15"/>
      <c r="AA101" s="15"/>
      <c r="AB101" s="15"/>
      <c r="AC101" s="15"/>
      <c r="AD101" s="15"/>
      <c r="AE101" s="15"/>
    </row>
    <row r="102" spans="21:31" hidden="1">
      <c r="U102" s="15"/>
      <c r="V102" s="15"/>
      <c r="W102" s="15"/>
      <c r="X102" s="15"/>
      <c r="Y102" s="15"/>
      <c r="AA102" s="15"/>
      <c r="AB102" s="15"/>
      <c r="AC102" s="15"/>
      <c r="AD102" s="15"/>
      <c r="AE102" s="15"/>
    </row>
    <row r="103" spans="21:31" hidden="1">
      <c r="U103" s="15"/>
      <c r="V103" s="15"/>
      <c r="W103" s="15"/>
      <c r="X103" s="15"/>
      <c r="Y103" s="15"/>
      <c r="AA103" s="15"/>
      <c r="AB103" s="15"/>
      <c r="AC103" s="15"/>
      <c r="AD103" s="15"/>
      <c r="AE103" s="15"/>
    </row>
    <row r="104" spans="21:31" hidden="1">
      <c r="U104" s="15"/>
      <c r="V104" s="15"/>
      <c r="W104" s="15"/>
      <c r="X104" s="15"/>
      <c r="Y104" s="15"/>
      <c r="AA104" s="15"/>
      <c r="AB104" s="15"/>
      <c r="AC104" s="15"/>
      <c r="AD104" s="15"/>
      <c r="AE104" s="15"/>
    </row>
    <row r="105" spans="21:31" hidden="1">
      <c r="U105" s="15"/>
      <c r="V105" s="15"/>
      <c r="W105" s="15"/>
      <c r="X105" s="15"/>
      <c r="Y105" s="15"/>
      <c r="AA105" s="15"/>
      <c r="AB105" s="15"/>
      <c r="AC105" s="15"/>
      <c r="AD105" s="15"/>
      <c r="AE105" s="15"/>
    </row>
    <row r="106" spans="21:31" hidden="1">
      <c r="U106" s="15"/>
      <c r="V106" s="15"/>
      <c r="W106" s="15"/>
      <c r="X106" s="15"/>
      <c r="Y106" s="15"/>
      <c r="AA106" s="15"/>
      <c r="AB106" s="15"/>
      <c r="AC106" s="15"/>
      <c r="AD106" s="15"/>
      <c r="AE106" s="15"/>
    </row>
    <row r="107" spans="21:31" hidden="1">
      <c r="U107" s="15"/>
      <c r="V107" s="15"/>
      <c r="W107" s="15"/>
      <c r="X107" s="15"/>
      <c r="Y107" s="15"/>
      <c r="AA107" s="15"/>
      <c r="AB107" s="15"/>
      <c r="AC107" s="15"/>
      <c r="AD107" s="15"/>
      <c r="AE107" s="15"/>
    </row>
    <row r="108" spans="21:31" hidden="1">
      <c r="U108" s="15"/>
      <c r="V108" s="15"/>
      <c r="W108" s="15"/>
      <c r="X108" s="15"/>
      <c r="Y108" s="15"/>
      <c r="AA108" s="15"/>
      <c r="AB108" s="15"/>
      <c r="AC108" s="15"/>
      <c r="AD108" s="15"/>
      <c r="AE108" s="15"/>
    </row>
    <row r="109" spans="21:31" hidden="1">
      <c r="U109" s="15"/>
      <c r="V109" s="15"/>
      <c r="W109" s="15"/>
      <c r="X109" s="15"/>
      <c r="Y109" s="15"/>
      <c r="AA109" s="15"/>
      <c r="AB109" s="15"/>
      <c r="AC109" s="15"/>
      <c r="AD109" s="15"/>
      <c r="AE109" s="15"/>
    </row>
    <row r="110" spans="21:31" hidden="1">
      <c r="U110" s="15"/>
      <c r="V110" s="15"/>
      <c r="W110" s="15"/>
      <c r="X110" s="15"/>
      <c r="Y110" s="15"/>
      <c r="AA110" s="15"/>
      <c r="AB110" s="15"/>
      <c r="AC110" s="15"/>
      <c r="AD110" s="15"/>
      <c r="AE110" s="15"/>
    </row>
    <row r="111" spans="21:31" hidden="1">
      <c r="U111" s="15"/>
      <c r="V111" s="15"/>
      <c r="W111" s="15"/>
      <c r="X111" s="15"/>
      <c r="Y111" s="15"/>
      <c r="AA111" s="15"/>
      <c r="AB111" s="15"/>
      <c r="AC111" s="15"/>
      <c r="AD111" s="15"/>
      <c r="AE111" s="15"/>
    </row>
    <row r="112" spans="21:31" hidden="1">
      <c r="U112" s="15"/>
      <c r="V112" s="15"/>
      <c r="W112" s="15"/>
      <c r="X112" s="15"/>
      <c r="Y112" s="15"/>
      <c r="AA112" s="15"/>
      <c r="AB112" s="15"/>
      <c r="AC112" s="15"/>
      <c r="AD112" s="15"/>
      <c r="AE112" s="15"/>
    </row>
    <row r="113" spans="21:31" hidden="1">
      <c r="U113" s="15"/>
      <c r="V113" s="15"/>
      <c r="W113" s="15"/>
      <c r="X113" s="15"/>
      <c r="Y113" s="15"/>
      <c r="AA113" s="15"/>
      <c r="AB113" s="15"/>
      <c r="AC113" s="15"/>
      <c r="AD113" s="15"/>
      <c r="AE113" s="15"/>
    </row>
    <row r="114" spans="21:31" hidden="1">
      <c r="U114" s="15"/>
      <c r="V114" s="15"/>
      <c r="W114" s="15"/>
      <c r="X114" s="15"/>
      <c r="Y114" s="15"/>
      <c r="AA114" s="15"/>
      <c r="AB114" s="15"/>
      <c r="AC114" s="15"/>
      <c r="AD114" s="15"/>
      <c r="AE114" s="15"/>
    </row>
    <row r="115" spans="21:31" hidden="1">
      <c r="U115" s="15"/>
      <c r="V115" s="15"/>
      <c r="W115" s="15"/>
      <c r="X115" s="15"/>
      <c r="Y115" s="15"/>
      <c r="AA115" s="15"/>
      <c r="AB115" s="15"/>
      <c r="AC115" s="15"/>
      <c r="AD115" s="15"/>
      <c r="AE115" s="15"/>
    </row>
    <row r="116" spans="21:31" hidden="1">
      <c r="U116" s="15"/>
      <c r="V116" s="15"/>
      <c r="W116" s="15"/>
      <c r="X116" s="15"/>
      <c r="Y116" s="15"/>
      <c r="AA116" s="15"/>
      <c r="AB116" s="15"/>
      <c r="AC116" s="15"/>
      <c r="AD116" s="15"/>
      <c r="AE116" s="15"/>
    </row>
    <row r="117" spans="21:31" hidden="1">
      <c r="U117" s="15"/>
      <c r="V117" s="15"/>
      <c r="W117" s="15"/>
      <c r="X117" s="15"/>
      <c r="Y117" s="15"/>
      <c r="AA117" s="15"/>
      <c r="AB117" s="15"/>
      <c r="AC117" s="15"/>
      <c r="AD117" s="15"/>
      <c r="AE117" s="15"/>
    </row>
    <row r="118" spans="21:31" hidden="1">
      <c r="U118" s="15"/>
      <c r="V118" s="15"/>
      <c r="W118" s="15"/>
      <c r="X118" s="15"/>
      <c r="Y118" s="15"/>
      <c r="AA118" s="15"/>
      <c r="AB118" s="15"/>
      <c r="AC118" s="15"/>
      <c r="AD118" s="15"/>
      <c r="AE118" s="15"/>
    </row>
    <row r="119" spans="21:31" hidden="1">
      <c r="U119" s="15"/>
      <c r="V119" s="15"/>
      <c r="W119" s="15"/>
      <c r="X119" s="15"/>
      <c r="Y119" s="15"/>
      <c r="AA119" s="15"/>
      <c r="AB119" s="15"/>
      <c r="AC119" s="15"/>
      <c r="AD119" s="15"/>
      <c r="AE119" s="15"/>
    </row>
    <row r="120" spans="21:31" hidden="1">
      <c r="U120" s="15"/>
      <c r="V120" s="15"/>
      <c r="W120" s="15"/>
      <c r="X120" s="15"/>
      <c r="Y120" s="15"/>
      <c r="AA120" s="15"/>
      <c r="AB120" s="15"/>
      <c r="AC120" s="15"/>
      <c r="AD120" s="15"/>
      <c r="AE120" s="15"/>
    </row>
    <row r="121" spans="21:31" hidden="1">
      <c r="U121" s="15"/>
      <c r="V121" s="15"/>
      <c r="W121" s="15"/>
      <c r="X121" s="15"/>
      <c r="Y121" s="15"/>
      <c r="AA121" s="15"/>
      <c r="AB121" s="15"/>
      <c r="AC121" s="15"/>
      <c r="AD121" s="15"/>
      <c r="AE121" s="15"/>
    </row>
    <row r="122" spans="21:31" hidden="1">
      <c r="U122" s="15"/>
      <c r="V122" s="15"/>
      <c r="W122" s="15"/>
      <c r="X122" s="15"/>
      <c r="Y122" s="15"/>
      <c r="AA122" s="15"/>
      <c r="AB122" s="15"/>
      <c r="AC122" s="15"/>
      <c r="AD122" s="15"/>
      <c r="AE122" s="15"/>
    </row>
    <row r="123" spans="21:31" hidden="1">
      <c r="U123" s="15"/>
      <c r="V123" s="15"/>
      <c r="W123" s="15"/>
      <c r="X123" s="15"/>
      <c r="Y123" s="15"/>
      <c r="AA123" s="15"/>
      <c r="AB123" s="15"/>
      <c r="AC123" s="15"/>
      <c r="AD123" s="15"/>
      <c r="AE123" s="15"/>
    </row>
    <row r="124" spans="21:31" hidden="1">
      <c r="U124" s="15"/>
      <c r="V124" s="15"/>
      <c r="W124" s="15"/>
      <c r="X124" s="15"/>
      <c r="Y124" s="15"/>
      <c r="AA124" s="15"/>
      <c r="AB124" s="15"/>
      <c r="AC124" s="15"/>
      <c r="AD124" s="15"/>
      <c r="AE124" s="15"/>
    </row>
    <row r="125" spans="21:31" hidden="1">
      <c r="U125" s="15"/>
      <c r="V125" s="15"/>
      <c r="W125" s="15"/>
      <c r="X125" s="15"/>
      <c r="Y125" s="15"/>
      <c r="AA125" s="15"/>
      <c r="AB125" s="15"/>
      <c r="AC125" s="15"/>
      <c r="AD125" s="15"/>
      <c r="AE125" s="15"/>
    </row>
    <row r="126" spans="21:31" hidden="1">
      <c r="U126" s="15"/>
      <c r="V126" s="15"/>
      <c r="W126" s="15"/>
      <c r="X126" s="15"/>
      <c r="Y126" s="15"/>
      <c r="AA126" s="15"/>
      <c r="AB126" s="15"/>
      <c r="AC126" s="15"/>
      <c r="AD126" s="15"/>
      <c r="AE126" s="15"/>
    </row>
    <row r="127" spans="21:31" hidden="1">
      <c r="U127" s="15"/>
      <c r="V127" s="15"/>
      <c r="W127" s="15"/>
      <c r="X127" s="15"/>
      <c r="Y127" s="15"/>
      <c r="AA127" s="15"/>
      <c r="AB127" s="15"/>
      <c r="AC127" s="15"/>
      <c r="AD127" s="15"/>
      <c r="AE127" s="15"/>
    </row>
    <row r="128" spans="21:31" hidden="1">
      <c r="U128" s="15"/>
      <c r="V128" s="15"/>
      <c r="W128" s="15"/>
      <c r="X128" s="15"/>
      <c r="Y128" s="15"/>
      <c r="AA128" s="15"/>
      <c r="AB128" s="15"/>
      <c r="AC128" s="15"/>
      <c r="AD128" s="15"/>
      <c r="AE128" s="15"/>
    </row>
    <row r="129" spans="21:31" hidden="1">
      <c r="U129" s="15"/>
      <c r="V129" s="15"/>
      <c r="W129" s="15"/>
      <c r="X129" s="15"/>
      <c r="Y129" s="15"/>
      <c r="AA129" s="15"/>
      <c r="AB129" s="15"/>
      <c r="AC129" s="15"/>
      <c r="AD129" s="15"/>
      <c r="AE129" s="15"/>
    </row>
    <row r="130" spans="21:31" hidden="1">
      <c r="U130" s="15"/>
      <c r="V130" s="15"/>
      <c r="W130" s="15"/>
      <c r="X130" s="15"/>
      <c r="Y130" s="15"/>
      <c r="AA130" s="15"/>
      <c r="AB130" s="15"/>
      <c r="AC130" s="15"/>
      <c r="AD130" s="15"/>
      <c r="AE130" s="15"/>
    </row>
    <row r="131" spans="21:31" hidden="1">
      <c r="U131" s="15"/>
      <c r="V131" s="15"/>
      <c r="W131" s="15"/>
      <c r="X131" s="15"/>
      <c r="Y131" s="15"/>
      <c r="AA131" s="15"/>
      <c r="AB131" s="15"/>
      <c r="AC131" s="15"/>
      <c r="AD131" s="15"/>
      <c r="AE131" s="15"/>
    </row>
    <row r="132" spans="21:31" hidden="1">
      <c r="U132" s="15"/>
      <c r="V132" s="15"/>
      <c r="W132" s="15"/>
      <c r="X132" s="15"/>
      <c r="Y132" s="15"/>
      <c r="AA132" s="15"/>
      <c r="AB132" s="15"/>
      <c r="AC132" s="15"/>
      <c r="AD132" s="15"/>
      <c r="AE132" s="15"/>
    </row>
    <row r="133" spans="21:31" hidden="1">
      <c r="U133" s="15"/>
      <c r="V133" s="15"/>
      <c r="W133" s="15"/>
      <c r="X133" s="15"/>
      <c r="Y133" s="15"/>
      <c r="AA133" s="15"/>
      <c r="AB133" s="15"/>
      <c r="AC133" s="15"/>
      <c r="AD133" s="15"/>
      <c r="AE133" s="15"/>
    </row>
    <row r="134" spans="21:31" hidden="1">
      <c r="U134" s="15"/>
      <c r="V134" s="15"/>
      <c r="W134" s="15"/>
      <c r="X134" s="15"/>
      <c r="Y134" s="15"/>
      <c r="AA134" s="15"/>
      <c r="AB134" s="15"/>
      <c r="AC134" s="15"/>
      <c r="AD134" s="15"/>
      <c r="AE134" s="15"/>
    </row>
    <row r="135" spans="21:31" hidden="1">
      <c r="U135" s="15"/>
      <c r="V135" s="15"/>
      <c r="W135" s="15"/>
      <c r="X135" s="15"/>
      <c r="Y135" s="15"/>
      <c r="AA135" s="15"/>
      <c r="AB135" s="15"/>
      <c r="AC135" s="15"/>
      <c r="AD135" s="15"/>
      <c r="AE135" s="15"/>
    </row>
    <row r="136" spans="21:31" hidden="1">
      <c r="U136" s="15"/>
      <c r="V136" s="15"/>
      <c r="W136" s="15"/>
      <c r="X136" s="15"/>
      <c r="Y136" s="15"/>
      <c r="AA136" s="15"/>
      <c r="AB136" s="15"/>
      <c r="AC136" s="15"/>
      <c r="AD136" s="15"/>
      <c r="AE136" s="15"/>
    </row>
    <row r="137" spans="21:31" hidden="1">
      <c r="U137" s="15"/>
      <c r="V137" s="15"/>
      <c r="W137" s="15"/>
      <c r="X137" s="15"/>
      <c r="Y137" s="15"/>
      <c r="AA137" s="15"/>
      <c r="AB137" s="15"/>
      <c r="AC137" s="15"/>
      <c r="AD137" s="15"/>
      <c r="AE137" s="15"/>
    </row>
    <row r="138" spans="21:31" hidden="1">
      <c r="U138" s="15"/>
      <c r="V138" s="15"/>
      <c r="W138" s="15"/>
      <c r="X138" s="15"/>
      <c r="Y138" s="15"/>
      <c r="AA138" s="15"/>
      <c r="AB138" s="15"/>
      <c r="AC138" s="15"/>
      <c r="AD138" s="15"/>
      <c r="AE138" s="15"/>
    </row>
    <row r="139" spans="21:31" hidden="1">
      <c r="U139" s="15"/>
      <c r="V139" s="15"/>
      <c r="W139" s="15"/>
      <c r="X139" s="15"/>
      <c r="Y139" s="15"/>
      <c r="AA139" s="15"/>
      <c r="AB139" s="15"/>
      <c r="AC139" s="15"/>
      <c r="AD139" s="15"/>
      <c r="AE139" s="15"/>
    </row>
    <row r="140" spans="21:31" hidden="1">
      <c r="U140" s="15"/>
      <c r="V140" s="15"/>
      <c r="W140" s="15"/>
      <c r="X140" s="15"/>
      <c r="Y140" s="15"/>
      <c r="AA140" s="15"/>
      <c r="AB140" s="15"/>
      <c r="AC140" s="15"/>
      <c r="AD140" s="15"/>
      <c r="AE140" s="15"/>
    </row>
    <row r="141" spans="21:31" hidden="1">
      <c r="U141" s="15"/>
      <c r="V141" s="15"/>
      <c r="W141" s="15"/>
      <c r="X141" s="15"/>
      <c r="Y141" s="15"/>
      <c r="AA141" s="15"/>
      <c r="AB141" s="15"/>
      <c r="AC141" s="15"/>
      <c r="AD141" s="15"/>
      <c r="AE141" s="15"/>
    </row>
    <row r="142" spans="21:31" hidden="1">
      <c r="U142" s="15"/>
      <c r="V142" s="15"/>
      <c r="W142" s="15"/>
      <c r="X142" s="15"/>
      <c r="Y142" s="15"/>
      <c r="AA142" s="15"/>
      <c r="AB142" s="15"/>
      <c r="AC142" s="15"/>
      <c r="AD142" s="15"/>
      <c r="AE142" s="15"/>
    </row>
    <row r="143" spans="21:31" hidden="1">
      <c r="U143" s="15"/>
      <c r="V143" s="15"/>
      <c r="W143" s="15"/>
      <c r="X143" s="15"/>
      <c r="Y143" s="15"/>
      <c r="AA143" s="15"/>
      <c r="AB143" s="15"/>
      <c r="AC143" s="15"/>
      <c r="AD143" s="15"/>
      <c r="AE143" s="15"/>
    </row>
    <row r="144" spans="21:31" hidden="1">
      <c r="U144" s="15"/>
      <c r="V144" s="15"/>
      <c r="W144" s="15"/>
      <c r="X144" s="15"/>
      <c r="Y144" s="15"/>
      <c r="AA144" s="15"/>
      <c r="AB144" s="15"/>
      <c r="AC144" s="15"/>
      <c r="AD144" s="15"/>
      <c r="AE144" s="15"/>
    </row>
    <row r="145" spans="21:31" hidden="1">
      <c r="U145" s="15"/>
      <c r="V145" s="15"/>
      <c r="W145" s="15"/>
      <c r="X145" s="15"/>
      <c r="Y145" s="15"/>
      <c r="AA145" s="15"/>
      <c r="AB145" s="15"/>
      <c r="AC145" s="15"/>
      <c r="AD145" s="15"/>
      <c r="AE145" s="15"/>
    </row>
    <row r="146" spans="21:31" hidden="1">
      <c r="U146" s="15"/>
      <c r="V146" s="15"/>
      <c r="W146" s="15"/>
      <c r="X146" s="15"/>
      <c r="Y146" s="15"/>
      <c r="AA146" s="15"/>
      <c r="AB146" s="15"/>
      <c r="AC146" s="15"/>
      <c r="AD146" s="15"/>
      <c r="AE146" s="15"/>
    </row>
    <row r="147" spans="21:31" hidden="1">
      <c r="U147" s="15"/>
      <c r="V147" s="15"/>
      <c r="W147" s="15"/>
      <c r="X147" s="15"/>
      <c r="Y147" s="15"/>
      <c r="AA147" s="15"/>
      <c r="AB147" s="15"/>
      <c r="AC147" s="15"/>
      <c r="AD147" s="15"/>
      <c r="AE147" s="15"/>
    </row>
    <row r="148" spans="21:31" hidden="1">
      <c r="U148" s="15"/>
      <c r="V148" s="15"/>
      <c r="W148" s="15"/>
      <c r="X148" s="15"/>
      <c r="Y148" s="15"/>
      <c r="AA148" s="15"/>
      <c r="AB148" s="15"/>
      <c r="AC148" s="15"/>
      <c r="AD148" s="15"/>
      <c r="AE148" s="15"/>
    </row>
    <row r="149" spans="21:31" hidden="1">
      <c r="U149" s="15"/>
      <c r="V149" s="15"/>
      <c r="W149" s="15"/>
      <c r="X149" s="15"/>
      <c r="Y149" s="15"/>
      <c r="AA149" s="15"/>
      <c r="AB149" s="15"/>
      <c r="AC149" s="15"/>
      <c r="AD149" s="15"/>
      <c r="AE149" s="15"/>
    </row>
    <row r="150" spans="21:31" hidden="1">
      <c r="U150" s="15"/>
      <c r="V150" s="15"/>
      <c r="W150" s="15"/>
      <c r="X150" s="15"/>
      <c r="Y150" s="15"/>
      <c r="AA150" s="15"/>
      <c r="AB150" s="15"/>
      <c r="AC150" s="15"/>
      <c r="AD150" s="15"/>
      <c r="AE150" s="15"/>
    </row>
    <row r="151" spans="21:31" hidden="1">
      <c r="U151" s="15"/>
      <c r="V151" s="15"/>
      <c r="W151" s="15"/>
      <c r="X151" s="15"/>
      <c r="Y151" s="15"/>
      <c r="AA151" s="15"/>
      <c r="AB151" s="15"/>
      <c r="AC151" s="15"/>
      <c r="AD151" s="15"/>
      <c r="AE151" s="15"/>
    </row>
    <row r="152" spans="21:31" hidden="1">
      <c r="U152" s="15"/>
      <c r="V152" s="15"/>
      <c r="W152" s="15"/>
      <c r="X152" s="15"/>
      <c r="Y152" s="15"/>
      <c r="AA152" s="15"/>
      <c r="AB152" s="15"/>
      <c r="AC152" s="15"/>
      <c r="AD152" s="15"/>
      <c r="AE152" s="15"/>
    </row>
    <row r="153" spans="21:31" hidden="1">
      <c r="U153" s="15"/>
      <c r="V153" s="15"/>
      <c r="W153" s="15"/>
      <c r="X153" s="15"/>
      <c r="Y153" s="15"/>
      <c r="AA153" s="15"/>
      <c r="AB153" s="15"/>
      <c r="AC153" s="15"/>
      <c r="AD153" s="15"/>
      <c r="AE153" s="15"/>
    </row>
    <row r="154" spans="21:31" hidden="1">
      <c r="U154" s="15"/>
      <c r="V154" s="15"/>
      <c r="W154" s="15"/>
      <c r="X154" s="15"/>
      <c r="Y154" s="15"/>
      <c r="AA154" s="15"/>
      <c r="AB154" s="15"/>
      <c r="AC154" s="15"/>
      <c r="AD154" s="15"/>
      <c r="AE154" s="15"/>
    </row>
    <row r="155" spans="21:31" hidden="1">
      <c r="U155" s="15"/>
      <c r="V155" s="15"/>
      <c r="W155" s="15"/>
      <c r="X155" s="15"/>
      <c r="Y155" s="15"/>
      <c r="AA155" s="15"/>
      <c r="AB155" s="15"/>
      <c r="AC155" s="15"/>
      <c r="AD155" s="15"/>
      <c r="AE155" s="15"/>
    </row>
    <row r="156" spans="21:31" hidden="1">
      <c r="U156" s="15"/>
      <c r="V156" s="15"/>
      <c r="W156" s="15"/>
      <c r="X156" s="15"/>
      <c r="Y156" s="15"/>
      <c r="AA156" s="15"/>
      <c r="AB156" s="15"/>
      <c r="AC156" s="15"/>
      <c r="AD156" s="15"/>
      <c r="AE156" s="15"/>
    </row>
    <row r="157" spans="21:31" hidden="1">
      <c r="U157" s="15"/>
      <c r="V157" s="15"/>
      <c r="W157" s="15"/>
      <c r="X157" s="15"/>
      <c r="Y157" s="15"/>
      <c r="AA157" s="15"/>
      <c r="AB157" s="15"/>
      <c r="AC157" s="15"/>
      <c r="AD157" s="15"/>
      <c r="AE157" s="15"/>
    </row>
    <row r="158" spans="21:31" hidden="1">
      <c r="U158" s="15"/>
      <c r="V158" s="15"/>
      <c r="W158" s="15"/>
      <c r="X158" s="15"/>
      <c r="Y158" s="15"/>
      <c r="AA158" s="15"/>
      <c r="AB158" s="15"/>
      <c r="AC158" s="15"/>
      <c r="AD158" s="15"/>
      <c r="AE158" s="15"/>
    </row>
    <row r="159" spans="21:31" hidden="1">
      <c r="U159" s="15"/>
      <c r="V159" s="15"/>
      <c r="W159" s="15"/>
      <c r="X159" s="15"/>
      <c r="Y159" s="15"/>
      <c r="AA159" s="15"/>
      <c r="AB159" s="15"/>
      <c r="AC159" s="15"/>
      <c r="AD159" s="15"/>
      <c r="AE159" s="15"/>
    </row>
    <row r="160" spans="21:31" hidden="1">
      <c r="U160" s="15"/>
      <c r="V160" s="15"/>
      <c r="W160" s="15"/>
      <c r="X160" s="15"/>
      <c r="Y160" s="15"/>
      <c r="AA160" s="15"/>
      <c r="AB160" s="15"/>
      <c r="AC160" s="15"/>
      <c r="AD160" s="15"/>
      <c r="AE160" s="15"/>
    </row>
    <row r="161" spans="21:31" hidden="1">
      <c r="U161" s="15"/>
      <c r="V161" s="15"/>
      <c r="W161" s="15"/>
      <c r="X161" s="15"/>
      <c r="Y161" s="15"/>
      <c r="AA161" s="15"/>
      <c r="AB161" s="15"/>
      <c r="AC161" s="15"/>
      <c r="AD161" s="15"/>
      <c r="AE161" s="15"/>
    </row>
    <row r="162" spans="21:31" hidden="1">
      <c r="U162" s="15"/>
      <c r="V162" s="15"/>
      <c r="W162" s="15"/>
      <c r="X162" s="15"/>
      <c r="Y162" s="15"/>
      <c r="AA162" s="15"/>
      <c r="AB162" s="15"/>
      <c r="AC162" s="15"/>
      <c r="AD162" s="15"/>
      <c r="AE162" s="15"/>
    </row>
    <row r="163" spans="21:31" hidden="1">
      <c r="U163" s="15"/>
      <c r="V163" s="15"/>
      <c r="W163" s="15"/>
      <c r="X163" s="15"/>
      <c r="Y163" s="15"/>
      <c r="AA163" s="15"/>
      <c r="AB163" s="15"/>
      <c r="AC163" s="15"/>
      <c r="AD163" s="15"/>
      <c r="AE163" s="15"/>
    </row>
    <row r="164" spans="21:31" hidden="1">
      <c r="U164" s="15"/>
      <c r="V164" s="15"/>
      <c r="W164" s="15"/>
      <c r="X164" s="15"/>
      <c r="Y164" s="15"/>
      <c r="AA164" s="15"/>
      <c r="AB164" s="15"/>
      <c r="AC164" s="15"/>
      <c r="AD164" s="15"/>
      <c r="AE164" s="15"/>
    </row>
    <row r="165" spans="21:31" hidden="1">
      <c r="U165" s="15"/>
      <c r="V165" s="15"/>
      <c r="W165" s="15"/>
      <c r="X165" s="15"/>
      <c r="Y165" s="15"/>
      <c r="AA165" s="15"/>
      <c r="AB165" s="15"/>
      <c r="AC165" s="15"/>
      <c r="AD165" s="15"/>
      <c r="AE165" s="15"/>
    </row>
    <row r="166" spans="21:31" hidden="1">
      <c r="U166" s="15"/>
      <c r="V166" s="15"/>
      <c r="W166" s="15"/>
      <c r="X166" s="15"/>
      <c r="Y166" s="15"/>
      <c r="AA166" s="15"/>
      <c r="AB166" s="15"/>
      <c r="AC166" s="15"/>
      <c r="AD166" s="15"/>
      <c r="AE166" s="15"/>
    </row>
    <row r="167" spans="21:31" hidden="1">
      <c r="U167" s="15"/>
      <c r="V167" s="15"/>
      <c r="W167" s="15"/>
      <c r="X167" s="15"/>
      <c r="Y167" s="15"/>
      <c r="AA167" s="15"/>
      <c r="AB167" s="15"/>
      <c r="AC167" s="15"/>
      <c r="AD167" s="15"/>
      <c r="AE167" s="15"/>
    </row>
    <row r="168" spans="21:31" hidden="1">
      <c r="U168" s="15"/>
      <c r="V168" s="15"/>
      <c r="W168" s="15"/>
      <c r="X168" s="15"/>
      <c r="Y168" s="15"/>
      <c r="AA168" s="15"/>
      <c r="AB168" s="15"/>
      <c r="AC168" s="15"/>
      <c r="AD168" s="15"/>
      <c r="AE168" s="15"/>
    </row>
    <row r="169" spans="21:31" hidden="1">
      <c r="U169" s="15"/>
      <c r="V169" s="15"/>
      <c r="W169" s="15"/>
      <c r="X169" s="15"/>
      <c r="Y169" s="15"/>
      <c r="AA169" s="15"/>
      <c r="AB169" s="15"/>
      <c r="AC169" s="15"/>
      <c r="AD169" s="15"/>
      <c r="AE169" s="15"/>
    </row>
    <row r="170" spans="21:31" hidden="1">
      <c r="U170" s="15"/>
      <c r="V170" s="15"/>
      <c r="W170" s="15"/>
      <c r="X170" s="15"/>
      <c r="Y170" s="15"/>
      <c r="AA170" s="15"/>
      <c r="AB170" s="15"/>
      <c r="AC170" s="15"/>
      <c r="AD170" s="15"/>
      <c r="AE170" s="15"/>
    </row>
    <row r="171" spans="21:31" hidden="1">
      <c r="U171" s="15"/>
      <c r="V171" s="15"/>
      <c r="W171" s="15"/>
      <c r="X171" s="15"/>
      <c r="Y171" s="15"/>
      <c r="AA171" s="15"/>
      <c r="AB171" s="15"/>
      <c r="AC171" s="15"/>
      <c r="AD171" s="15"/>
      <c r="AE171" s="15"/>
    </row>
    <row r="172" spans="21:31" hidden="1">
      <c r="U172" s="15"/>
      <c r="V172" s="15"/>
      <c r="W172" s="15"/>
      <c r="X172" s="15"/>
      <c r="Y172" s="15"/>
      <c r="AA172" s="15"/>
      <c r="AB172" s="15"/>
      <c r="AC172" s="15"/>
      <c r="AD172" s="15"/>
      <c r="AE172" s="15"/>
    </row>
    <row r="173" spans="21:31" hidden="1">
      <c r="U173" s="15"/>
      <c r="V173" s="15"/>
      <c r="W173" s="15"/>
      <c r="X173" s="15"/>
      <c r="Y173" s="15"/>
      <c r="AA173" s="15"/>
      <c r="AB173" s="15"/>
      <c r="AC173" s="15"/>
      <c r="AD173" s="15"/>
      <c r="AE173" s="15"/>
    </row>
    <row r="174" spans="21:31" hidden="1">
      <c r="U174" s="15"/>
      <c r="V174" s="15"/>
      <c r="W174" s="15"/>
      <c r="X174" s="15"/>
      <c r="Y174" s="15"/>
      <c r="AA174" s="15"/>
      <c r="AB174" s="15"/>
      <c r="AC174" s="15"/>
      <c r="AD174" s="15"/>
      <c r="AE174" s="15"/>
    </row>
    <row r="175" spans="21:31" hidden="1">
      <c r="U175" s="15"/>
      <c r="V175" s="15"/>
      <c r="W175" s="15"/>
      <c r="X175" s="15"/>
      <c r="Y175" s="15"/>
      <c r="AA175" s="15"/>
      <c r="AB175" s="15"/>
      <c r="AC175" s="15"/>
      <c r="AD175" s="15"/>
      <c r="AE175" s="15"/>
    </row>
    <row r="176" spans="21:31" hidden="1">
      <c r="U176" s="15"/>
      <c r="V176" s="15"/>
      <c r="W176" s="15"/>
      <c r="X176" s="15"/>
      <c r="Y176" s="15"/>
      <c r="AA176" s="15"/>
      <c r="AB176" s="15"/>
      <c r="AC176" s="15"/>
      <c r="AD176" s="15"/>
      <c r="AE176" s="15"/>
    </row>
    <row r="177" spans="21:31" hidden="1">
      <c r="U177" s="15"/>
      <c r="V177" s="15"/>
      <c r="W177" s="15"/>
      <c r="X177" s="15"/>
      <c r="Y177" s="15"/>
      <c r="AA177" s="15"/>
      <c r="AB177" s="15"/>
      <c r="AC177" s="15"/>
      <c r="AD177" s="15"/>
      <c r="AE177" s="15"/>
    </row>
    <row r="178" spans="21:31" hidden="1">
      <c r="U178" s="15"/>
      <c r="V178" s="15"/>
      <c r="W178" s="15"/>
      <c r="X178" s="15"/>
      <c r="Y178" s="15"/>
      <c r="AA178" s="15"/>
      <c r="AB178" s="15"/>
      <c r="AC178" s="15"/>
      <c r="AD178" s="15"/>
      <c r="AE178" s="15"/>
    </row>
    <row r="179" spans="21:31" hidden="1">
      <c r="U179" s="15"/>
      <c r="V179" s="15"/>
      <c r="W179" s="15"/>
      <c r="X179" s="15"/>
      <c r="Y179" s="15"/>
      <c r="AA179" s="15"/>
      <c r="AB179" s="15"/>
      <c r="AC179" s="15"/>
      <c r="AD179" s="15"/>
      <c r="AE179" s="15"/>
    </row>
    <row r="180" spans="21:31" hidden="1">
      <c r="U180" s="15"/>
      <c r="V180" s="15"/>
      <c r="W180" s="15"/>
      <c r="X180" s="15"/>
      <c r="Y180" s="15"/>
      <c r="AA180" s="15"/>
      <c r="AB180" s="15"/>
      <c r="AC180" s="15"/>
      <c r="AD180" s="15"/>
      <c r="AE180" s="15"/>
    </row>
    <row r="181" spans="21:31" hidden="1">
      <c r="U181" s="15"/>
      <c r="V181" s="15"/>
      <c r="W181" s="15"/>
      <c r="X181" s="15"/>
      <c r="Y181" s="15"/>
      <c r="AA181" s="15"/>
      <c r="AB181" s="15"/>
      <c r="AC181" s="15"/>
      <c r="AD181" s="15"/>
      <c r="AE181" s="15"/>
    </row>
    <row r="182" spans="21:31" hidden="1">
      <c r="U182" s="15"/>
      <c r="V182" s="15"/>
      <c r="W182" s="15"/>
      <c r="X182" s="15"/>
      <c r="Y182" s="15"/>
      <c r="AA182" s="15"/>
      <c r="AB182" s="15"/>
      <c r="AC182" s="15"/>
      <c r="AD182" s="15"/>
      <c r="AE182" s="15"/>
    </row>
    <row r="183" spans="21:31" hidden="1">
      <c r="U183" s="15"/>
      <c r="V183" s="15"/>
      <c r="W183" s="15"/>
      <c r="X183" s="15"/>
      <c r="Y183" s="15"/>
      <c r="AA183" s="15"/>
      <c r="AB183" s="15"/>
      <c r="AC183" s="15"/>
      <c r="AD183" s="15"/>
      <c r="AE183" s="15"/>
    </row>
    <row r="184" spans="21:31" hidden="1">
      <c r="U184" s="15"/>
      <c r="V184" s="15"/>
      <c r="W184" s="15"/>
      <c r="X184" s="15"/>
      <c r="Y184" s="15"/>
      <c r="AA184" s="15"/>
      <c r="AB184" s="15"/>
      <c r="AC184" s="15"/>
      <c r="AD184" s="15"/>
      <c r="AE184" s="15"/>
    </row>
    <row r="185" spans="21:31" hidden="1">
      <c r="U185" s="15"/>
      <c r="V185" s="15"/>
      <c r="W185" s="15"/>
      <c r="X185" s="15"/>
      <c r="Y185" s="15"/>
      <c r="AA185" s="15"/>
      <c r="AB185" s="15"/>
      <c r="AC185" s="15"/>
      <c r="AD185" s="15"/>
      <c r="AE185" s="15"/>
    </row>
    <row r="186" spans="21:31" hidden="1">
      <c r="U186" s="15"/>
      <c r="V186" s="15"/>
      <c r="W186" s="15"/>
      <c r="X186" s="15"/>
      <c r="Y186" s="15"/>
      <c r="AA186" s="15"/>
      <c r="AB186" s="15"/>
      <c r="AC186" s="15"/>
      <c r="AD186" s="15"/>
      <c r="AE186" s="15"/>
    </row>
    <row r="187" spans="21:31" hidden="1">
      <c r="U187" s="15"/>
      <c r="V187" s="15"/>
      <c r="W187" s="15"/>
      <c r="X187" s="15"/>
      <c r="Y187" s="15"/>
      <c r="AA187" s="15"/>
      <c r="AB187" s="15"/>
      <c r="AC187" s="15"/>
      <c r="AD187" s="15"/>
      <c r="AE187" s="15"/>
    </row>
    <row r="188" spans="21:31" hidden="1">
      <c r="U188" s="15"/>
      <c r="V188" s="15"/>
      <c r="W188" s="15"/>
      <c r="X188" s="15"/>
      <c r="Y188" s="15"/>
      <c r="AA188" s="15"/>
      <c r="AB188" s="15"/>
      <c r="AC188" s="15"/>
      <c r="AD188" s="15"/>
      <c r="AE188" s="15"/>
    </row>
    <row r="189" spans="21:31" hidden="1">
      <c r="U189" s="15"/>
      <c r="V189" s="15"/>
      <c r="W189" s="15"/>
      <c r="X189" s="15"/>
      <c r="Y189" s="15"/>
      <c r="AA189" s="15"/>
      <c r="AB189" s="15"/>
      <c r="AC189" s="15"/>
      <c r="AD189" s="15"/>
      <c r="AE189" s="15"/>
    </row>
    <row r="190" spans="21:31" hidden="1">
      <c r="U190" s="15"/>
      <c r="V190" s="15"/>
      <c r="W190" s="15"/>
      <c r="X190" s="15"/>
      <c r="Y190" s="15"/>
      <c r="AA190" s="15"/>
      <c r="AB190" s="15"/>
      <c r="AC190" s="15"/>
      <c r="AD190" s="15"/>
      <c r="AE190" s="15"/>
    </row>
    <row r="191" spans="21:31" hidden="1">
      <c r="U191" s="15"/>
      <c r="V191" s="15"/>
      <c r="W191" s="15"/>
      <c r="X191" s="15"/>
      <c r="Y191" s="15"/>
      <c r="AA191" s="15"/>
      <c r="AB191" s="15"/>
      <c r="AC191" s="15"/>
      <c r="AD191" s="15"/>
      <c r="AE191" s="15"/>
    </row>
  </sheetData>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基本情報</vt:lpstr>
      <vt:lpstr>入力サンプル</vt:lpstr>
      <vt:lpstr>男子名簿</vt:lpstr>
      <vt:lpstr>女子名簿</vt:lpstr>
      <vt:lpstr>男子csv</vt:lpstr>
      <vt:lpstr>女子csv</vt:lpstr>
      <vt:lpstr>管理者シート</vt:lpstr>
      <vt:lpstr>基本情報!Print_Area</vt:lpstr>
      <vt:lpstr>女子名簿!Print_Area</vt:lpstr>
      <vt:lpstr>男子名簿!Print_Area</vt:lpstr>
      <vt:lpstr>学校名</vt:lpstr>
      <vt:lpstr>競技会名</vt:lpstr>
      <vt:lpstr>所属名</vt:lpstr>
      <vt:lpstr>女子種目</vt:lpstr>
      <vt:lpstr>男子種目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矢野 浩</cp:lastModifiedBy>
  <cp:lastPrinted>2022-08-17T00:43:59Z</cp:lastPrinted>
  <dcterms:created xsi:type="dcterms:W3CDTF">2025-08-08T08:54:46Z</dcterms:created>
  <dcterms:modified xsi:type="dcterms:W3CDTF">2025-08-27T05:52:43Z</dcterms:modified>
</cp:coreProperties>
</file>