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D:\陸上\2025\1_競技会\全山陰\"/>
    </mc:Choice>
  </mc:AlternateContent>
  <xr:revisionPtr revIDLastSave="0" documentId="13_ncr:1_{9125CC10-9663-46AD-8BD9-E3551CBB51FB}" xr6:coauthVersionLast="47" xr6:coauthVersionMax="47" xr10:uidLastSave="{00000000-0000-0000-0000-000000000000}"/>
  <bookViews>
    <workbookView xWindow="-110" yWindow="-110" windowWidth="19420" windowHeight="11020" xr2:uid="{00000000-000D-0000-FFFF-FFFF00000000}"/>
  </bookViews>
  <sheets>
    <sheet name="【重要】入力サンプル" sheetId="8" r:id="rId1"/>
    <sheet name="①基本情報" sheetId="3" r:id="rId2"/>
    <sheet name="②男子名簿" sheetId="1" r:id="rId3"/>
    <sheet name="③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①基本情報!$C$8:$C$77</definedName>
    <definedName name="女子種目" localSheetId="0">[2]管理者シート!$G$9:$G$26</definedName>
    <definedName name="女子種目">管理者シート!$G$9:$G$14</definedName>
    <definedName name="男子種目" localSheetId="0">[2]管理者シート!$B$9:$B$28</definedName>
    <definedName name="男子種目">管理者シート!$B$9:$B$14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77" i="1" l="1"/>
  <c r="AO45" i="1" s="1"/>
  <c r="AC77" i="5"/>
  <c r="AO36" i="5" s="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12" i="1"/>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B1" i="1"/>
  <c r="AO11" i="8"/>
  <c r="O11" i="8"/>
  <c r="H11" i="8"/>
  <c r="G11" i="8"/>
  <c r="B11" i="8"/>
  <c r="AO10" i="8"/>
  <c r="O10" i="8"/>
  <c r="H10" i="8"/>
  <c r="G10" i="8"/>
  <c r="B10" i="8"/>
  <c r="AO9" i="8"/>
  <c r="O9" i="8"/>
  <c r="H9" i="8"/>
  <c r="G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D8" i="3" l="1"/>
  <c r="AO32" i="5" l="1"/>
  <c r="AO31" i="5"/>
  <c r="AO30" i="5"/>
  <c r="AO29" i="5"/>
  <c r="AO28" i="5"/>
  <c r="AO27" i="5"/>
  <c r="AO26" i="5"/>
  <c r="AO25" i="5"/>
  <c r="AO24" i="5"/>
  <c r="AO23" i="5"/>
  <c r="AO22" i="5"/>
  <c r="AO21" i="5"/>
  <c r="AO20" i="5"/>
  <c r="AO19" i="5"/>
  <c r="AO18" i="5"/>
  <c r="AO17" i="5"/>
  <c r="AO16" i="5"/>
  <c r="AO15" i="5"/>
  <c r="AO14" i="5"/>
  <c r="AO13" i="5"/>
  <c r="AO12" i="5"/>
  <c r="AO11" i="5"/>
  <c r="AO10" i="5"/>
  <c r="AO9" i="5"/>
  <c r="AO8" i="5"/>
  <c r="AO7" i="5"/>
  <c r="AO11" i="1"/>
  <c r="AO10" i="1"/>
  <c r="AO9" i="1"/>
  <c r="AO8" i="1"/>
  <c r="AO7" i="1"/>
  <c r="AO42" i="1" l="1"/>
  <c r="AO33" i="5"/>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H13" i="7" s="1"/>
  <c r="G13" i="5"/>
  <c r="G13" i="7" s="1"/>
  <c r="B13" i="5"/>
  <c r="B13" i="7" s="1"/>
  <c r="O12" i="5"/>
  <c r="O12" i="7" s="1"/>
  <c r="H12" i="5"/>
  <c r="G12" i="5"/>
  <c r="G12" i="7" s="1"/>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G8" i="7" s="1"/>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G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F13" i="7"/>
  <c r="E13" i="7"/>
  <c r="D13" i="7"/>
  <c r="AH12" i="7"/>
  <c r="AD12" i="7"/>
  <c r="Z12" i="7"/>
  <c r="Y12" i="7"/>
  <c r="V12" i="7"/>
  <c r="U12" i="7"/>
  <c r="R12" i="7"/>
  <c r="Q12" i="7"/>
  <c r="L12" i="7"/>
  <c r="K12" i="7"/>
  <c r="H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s="1"/>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D94" i="3" s="1"/>
  <c r="D96"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B718BBBE-D079-46E3-BEAB-C7BBD2DAD599}">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788ED3D3-F7F1-41F1-93A1-78269895F13D}">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A967CE50-E424-48E3-97DC-4E713689859B}">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8A348D7E-B96B-494D-BAE4-D6CB6FFADD06}">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<sst xmlns="http://schemas.openxmlformats.org/spreadsheetml/2006/main" count="620" uniqueCount="334">
  <si>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</si>
  <si>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</si>
  <si>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</si>
  <si>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</si>
  <si>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</si>
  <si>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</si>
  <si>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</si>
  <si>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</si>
  <si>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</si>
  <si>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</si>
  <si>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</si>
  <si>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</si>
  <si>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</si>
  <si>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</si>
  <si>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</si>
  <si>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</si>
  <si>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</si>
  <si>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</si>
  <si>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</si>
  <si>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</si>
  <si>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</si>
  <si>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</si>
  <si>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</si>
  <si>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</si>
  <si>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</si>
  <si>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</si>
  <si>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</si>
  <si>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</si>
  <si>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</si>
  <si>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</si>
  <si>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</si>
  <si>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</si>
  <si>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</si>
  <si>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</si>
  <si>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</si>
  <si>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</si>
  <si>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</si>
  <si>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</si>
  <si>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</si>
  <si>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</si>
  <si>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</si>
  <si>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</si>
  <si>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</si>
  <si>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</si>
  <si>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</si>
  <si>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</si>
  <si>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</si>
  <si>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</si>
  <si>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</si>
  <si>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</si>
  <si>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</si>
  <si>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</si>
  <si>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</si>
  <si>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</si>
  <si>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</si>
  <si>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</si>
  <si>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</si>
  <si>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</si>
  <si>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</si>
  <si>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</si>
  <si>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</si>
  <si>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</si>
  <si>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</si>
  <si>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</si>
  <si>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</si>
  <si>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</si>
  <si>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</si>
  <si>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</si>
  <si>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</si>
  <si>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</si>
  <si>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</si>
  <si>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</si>
  <si>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</si>
  <si>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</si>
  <si>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</si>
  <si>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</si>
  <si>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</si>
  <si>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</si>
  <si>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</si>
  <si>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</si>
  <si>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</si>
  <si>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</si>
  <si>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</si>
  <si>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</si>
  <si>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</si>
  <si>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</si>
  <si>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</si>
  <si>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</si>
  <si>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</si>
  <si>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</si>
  <si>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</si>
  <si>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</si>
  <si>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</si>
  <si>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</si>
  <si>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</si>
  <si>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</si>
  <si>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</si>
  <si>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</si>
  <si>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</si>
  <si>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</si>
  <si>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</si>
  <si>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</si>
  <si>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</si>
  <si>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</si>
  <si>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</si>
  <si>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</si>
  <si>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</si>
  <si>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</si>
  <si>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</si>
  <si>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</si>
  <si>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</si>
  <si>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</si>
  <si>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</si>
  <si>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</si>
  <si>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</si>
  <si>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</si>
  <si>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</si>
  <si>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</si>
  <si>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</si>
  <si>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</si>
  <si>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</si>
  <si>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</si>
  <si>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</si>
  <si>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</si>
  <si>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</si>
  <si>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</si>
  <si>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</si>
  <si>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</si>
  <si>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</si>
  <si>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小学男子走高跳</t>
    <rPh sb="0" eb="2">
      <t>ショウガク</t>
    </rPh>
    <rPh sb="2" eb="4">
      <t>ダンシ</t>
    </rPh>
    <rPh sb="4" eb="5">
      <t>ソウ</t>
    </rPh>
    <rPh sb="5" eb="7">
      <t>タカト</t>
    </rPh>
    <phoneticPr fontId="22"/>
  </si>
  <si>
    <t>小学男子走幅跳</t>
    <rPh sb="0" eb="1">
      <t>ショウ</t>
    </rPh>
    <rPh sb="1" eb="2">
      <t>ガク</t>
    </rPh>
    <rPh sb="2" eb="3">
      <t>ダン</t>
    </rPh>
    <rPh sb="3" eb="4">
      <t>コ</t>
    </rPh>
    <rPh sb="4" eb="5">
      <t>ハシ</t>
    </rPh>
    <rPh sb="5" eb="7">
      <t>ハバトビ</t>
    </rPh>
    <phoneticPr fontId="22"/>
  </si>
  <si>
    <t>中学男子走高跳</t>
    <rPh sb="0" eb="1">
      <t>チュウ</t>
    </rPh>
    <rPh sb="1" eb="2">
      <t>ガク</t>
    </rPh>
    <rPh sb="2" eb="4">
      <t>ダンシ</t>
    </rPh>
    <rPh sb="4" eb="5">
      <t>ハシ</t>
    </rPh>
    <rPh sb="5" eb="7">
      <t>タカト</t>
    </rPh>
    <phoneticPr fontId="22"/>
  </si>
  <si>
    <t>中学男子棒高跳</t>
    <rPh sb="0" eb="1">
      <t>チュウ</t>
    </rPh>
    <rPh sb="1" eb="2">
      <t>ガク</t>
    </rPh>
    <rPh sb="2" eb="4">
      <t>ダンシ</t>
    </rPh>
    <rPh sb="4" eb="5">
      <t>ボウ</t>
    </rPh>
    <rPh sb="5" eb="7">
      <t>タカト</t>
    </rPh>
    <phoneticPr fontId="22"/>
  </si>
  <si>
    <t>中学男子走幅跳</t>
    <rPh sb="0" eb="1">
      <t>チュウ</t>
    </rPh>
    <rPh sb="1" eb="2">
      <t>ガク</t>
    </rPh>
    <rPh sb="2" eb="4">
      <t>ダンシ</t>
    </rPh>
    <rPh sb="4" eb="5">
      <t>ハシ</t>
    </rPh>
    <rPh sb="5" eb="7">
      <t>ハバトビ</t>
    </rPh>
    <phoneticPr fontId="22"/>
  </si>
  <si>
    <t>中学男子砲丸投</t>
    <rPh sb="0" eb="1">
      <t>チュウ</t>
    </rPh>
    <rPh sb="1" eb="2">
      <t>ガク</t>
    </rPh>
    <rPh sb="2" eb="4">
      <t>ダンシ</t>
    </rPh>
    <rPh sb="4" eb="7">
      <t>ホウガンナ</t>
    </rPh>
    <phoneticPr fontId="22"/>
  </si>
  <si>
    <t>高校男子砲丸投</t>
    <rPh sb="0" eb="2">
      <t>コウコウ</t>
    </rPh>
    <rPh sb="2" eb="4">
      <t>ダンシ</t>
    </rPh>
    <rPh sb="4" eb="7">
      <t>ホウガンナ</t>
    </rPh>
    <phoneticPr fontId="22"/>
  </si>
  <si>
    <t>高校男子円盤投</t>
    <rPh sb="0" eb="2">
      <t>コウコウ</t>
    </rPh>
    <rPh sb="2" eb="4">
      <t>ダンシ</t>
    </rPh>
    <rPh sb="4" eb="7">
      <t>エンバンナ</t>
    </rPh>
    <phoneticPr fontId="22"/>
  </si>
  <si>
    <t>高校男子ハンマー投</t>
    <rPh sb="0" eb="2">
      <t>コウコウ</t>
    </rPh>
    <rPh sb="2" eb="4">
      <t>ダンシ</t>
    </rPh>
    <rPh sb="8" eb="9">
      <t>ナ</t>
    </rPh>
    <phoneticPr fontId="22"/>
  </si>
  <si>
    <t>一般男子走高跳</t>
    <rPh sb="2" eb="4">
      <t>ダンシ</t>
    </rPh>
    <rPh sb="4" eb="5">
      <t>ハシ</t>
    </rPh>
    <rPh sb="5" eb="7">
      <t>タカト</t>
    </rPh>
    <phoneticPr fontId="22"/>
  </si>
  <si>
    <t>一般男子棒高跳</t>
    <rPh sb="2" eb="4">
      <t>ダンシ</t>
    </rPh>
    <rPh sb="4" eb="5">
      <t>ボウ</t>
    </rPh>
    <rPh sb="5" eb="7">
      <t>タカト</t>
    </rPh>
    <phoneticPr fontId="22"/>
  </si>
  <si>
    <t>一般男子走幅跳</t>
    <rPh sb="2" eb="4">
      <t>ダンシ</t>
    </rPh>
    <rPh sb="4" eb="5">
      <t>ハシ</t>
    </rPh>
    <rPh sb="5" eb="7">
      <t>ハバトビ</t>
    </rPh>
    <phoneticPr fontId="22"/>
  </si>
  <si>
    <t>一般男子三段跳</t>
    <rPh sb="0" eb="2">
      <t>イッパン</t>
    </rPh>
    <rPh sb="2" eb="4">
      <t>ダンシ</t>
    </rPh>
    <rPh sb="4" eb="7">
      <t>サンダント</t>
    </rPh>
    <phoneticPr fontId="22"/>
  </si>
  <si>
    <t>一般男子砲丸投</t>
    <rPh sb="2" eb="4">
      <t>ダンシ</t>
    </rPh>
    <rPh sb="4" eb="7">
      <t>ホウガンナ</t>
    </rPh>
    <phoneticPr fontId="22"/>
  </si>
  <si>
    <t>一般男子円盤投</t>
    <rPh sb="2" eb="4">
      <t>ダンシ</t>
    </rPh>
    <rPh sb="4" eb="7">
      <t>エンバンナゲ</t>
    </rPh>
    <phoneticPr fontId="22"/>
  </si>
  <si>
    <t>一般男子やり投</t>
    <rPh sb="2" eb="4">
      <t>ダンシ</t>
    </rPh>
    <rPh sb="6" eb="7">
      <t>トウ</t>
    </rPh>
    <phoneticPr fontId="22"/>
  </si>
  <si>
    <t>小学男子100m</t>
    <rPh sb="0" eb="1">
      <t>ショウ</t>
    </rPh>
    <rPh sb="1" eb="2">
      <t>ガク</t>
    </rPh>
    <rPh sb="2" eb="4">
      <t>ダンシ</t>
    </rPh>
    <phoneticPr fontId="22"/>
  </si>
  <si>
    <t>小学男子1000m</t>
    <rPh sb="0" eb="1">
      <t>ショウ</t>
    </rPh>
    <rPh sb="1" eb="2">
      <t>ガク</t>
    </rPh>
    <rPh sb="2" eb="4">
      <t>ダンシ</t>
    </rPh>
    <phoneticPr fontId="22"/>
  </si>
  <si>
    <t>小学男子80mH</t>
    <rPh sb="0" eb="1">
      <t>ショウ</t>
    </rPh>
    <rPh sb="1" eb="2">
      <t>ガク</t>
    </rPh>
    <rPh sb="2" eb="4">
      <t>ダンシ</t>
    </rPh>
    <phoneticPr fontId="22"/>
  </si>
  <si>
    <t>中学男子100m</t>
    <rPh sb="0" eb="2">
      <t>チュウガク</t>
    </rPh>
    <rPh sb="2" eb="4">
      <t>ダンシ</t>
    </rPh>
    <phoneticPr fontId="22"/>
  </si>
  <si>
    <t>中学男子400m</t>
    <rPh sb="0" eb="2">
      <t>チュウガク</t>
    </rPh>
    <rPh sb="2" eb="4">
      <t>ダンシ</t>
    </rPh>
    <phoneticPr fontId="22"/>
  </si>
  <si>
    <t>中学男子1500m</t>
    <rPh sb="0" eb="2">
      <t>チュウガク</t>
    </rPh>
    <rPh sb="2" eb="4">
      <t>ダンシ</t>
    </rPh>
    <phoneticPr fontId="22"/>
  </si>
  <si>
    <t>中学男子3000m</t>
    <rPh sb="0" eb="1">
      <t>チュウ</t>
    </rPh>
    <rPh sb="1" eb="2">
      <t>ガク</t>
    </rPh>
    <rPh sb="2" eb="4">
      <t>ダンシ</t>
    </rPh>
    <phoneticPr fontId="22"/>
  </si>
  <si>
    <t>中学男子110mH</t>
    <rPh sb="0" eb="1">
      <t>チュウ</t>
    </rPh>
    <rPh sb="1" eb="2">
      <t>ガク</t>
    </rPh>
    <rPh sb="2" eb="4">
      <t>ダンシ</t>
    </rPh>
    <phoneticPr fontId="22"/>
  </si>
  <si>
    <t>一般男子100m</t>
    <rPh sb="0" eb="2">
      <t>イッパン</t>
    </rPh>
    <rPh sb="2" eb="4">
      <t>ダンシ</t>
    </rPh>
    <phoneticPr fontId="22"/>
  </si>
  <si>
    <t>一般男子200m</t>
    <rPh sb="0" eb="2">
      <t>イッパン</t>
    </rPh>
    <rPh sb="2" eb="4">
      <t>ダンシ</t>
    </rPh>
    <phoneticPr fontId="22"/>
  </si>
  <si>
    <t>一般男子400m</t>
    <rPh sb="0" eb="2">
      <t>イッパン</t>
    </rPh>
    <rPh sb="2" eb="4">
      <t>ダンシ</t>
    </rPh>
    <phoneticPr fontId="22"/>
  </si>
  <si>
    <t>一般男子800m</t>
    <rPh sb="0" eb="2">
      <t>イッパン</t>
    </rPh>
    <rPh sb="2" eb="4">
      <t>ダンシ</t>
    </rPh>
    <phoneticPr fontId="22"/>
  </si>
  <si>
    <t>一般男子1500m</t>
    <rPh sb="0" eb="2">
      <t>イッパン</t>
    </rPh>
    <rPh sb="2" eb="4">
      <t>ダンシ</t>
    </rPh>
    <phoneticPr fontId="22"/>
  </si>
  <si>
    <t>一般男子5000m</t>
    <rPh sb="0" eb="2">
      <t>イッパン</t>
    </rPh>
    <rPh sb="2" eb="4">
      <t>ダンシ</t>
    </rPh>
    <phoneticPr fontId="22"/>
  </si>
  <si>
    <t>一般男子110mH</t>
    <rPh sb="0" eb="2">
      <t>イッパン</t>
    </rPh>
    <rPh sb="2" eb="4">
      <t>ダンシ</t>
    </rPh>
    <phoneticPr fontId="22"/>
  </si>
  <si>
    <t>一般男子400mH</t>
    <rPh sb="0" eb="2">
      <t>イッパン</t>
    </rPh>
    <rPh sb="2" eb="4">
      <t>ダンシ</t>
    </rPh>
    <phoneticPr fontId="22"/>
  </si>
  <si>
    <t>一般男子3000mSC</t>
    <rPh sb="0" eb="2">
      <t>イッパン</t>
    </rPh>
    <rPh sb="2" eb="4">
      <t>ダンシ</t>
    </rPh>
    <phoneticPr fontId="22"/>
  </si>
  <si>
    <t>一般男子ﾊﾝﾏｰ投</t>
    <rPh sb="0" eb="2">
      <t>イッパン</t>
    </rPh>
    <rPh sb="2" eb="4">
      <t>ダンシ</t>
    </rPh>
    <rPh sb="8" eb="9">
      <t>ナ</t>
    </rPh>
    <phoneticPr fontId="22"/>
  </si>
  <si>
    <t>小学男子4x100mR</t>
    <rPh sb="0" eb="1">
      <t>ショウ</t>
    </rPh>
    <rPh sb="1" eb="2">
      <t>ガク</t>
    </rPh>
    <rPh sb="2" eb="4">
      <t>ダンシ</t>
    </rPh>
    <phoneticPr fontId="22"/>
  </si>
  <si>
    <t>中学男子4x100mR</t>
    <rPh sb="0" eb="1">
      <t>ナカ</t>
    </rPh>
    <rPh sb="1" eb="2">
      <t>ガク</t>
    </rPh>
    <rPh sb="2" eb="4">
      <t>ダンシ</t>
    </rPh>
    <phoneticPr fontId="22"/>
  </si>
  <si>
    <t>一般男子4x100mR</t>
    <rPh sb="0" eb="2">
      <t>イッパン</t>
    </rPh>
    <rPh sb="2" eb="4">
      <t>ダンシ</t>
    </rPh>
    <phoneticPr fontId="22"/>
  </si>
  <si>
    <t>一般男子4x400mR</t>
    <rPh sb="0" eb="2">
      <t>イッパン</t>
    </rPh>
    <rPh sb="2" eb="4">
      <t>ダンシ</t>
    </rPh>
    <phoneticPr fontId="22"/>
  </si>
  <si>
    <t>小学女子走高跳</t>
    <rPh sb="0" eb="2">
      <t>ショウガク</t>
    </rPh>
    <rPh sb="2" eb="4">
      <t>ジョシ</t>
    </rPh>
    <rPh sb="4" eb="5">
      <t>ソウ</t>
    </rPh>
    <rPh sb="5" eb="7">
      <t>タカト</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</si>
  <si>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</si>
  <si>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</si>
  <si>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</si>
  <si>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</si>
  <si>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一般女子走高跳</t>
    <rPh sb="4" eb="5">
      <t>ハシ</t>
    </rPh>
    <rPh sb="5" eb="7">
      <t>タカト</t>
    </rPh>
    <phoneticPr fontId="22"/>
  </si>
  <si>
    <t>一般女子走幅跳</t>
    <rPh sb="4" eb="5">
      <t>ハシ</t>
    </rPh>
    <rPh sb="5" eb="7">
      <t>ハバトビ</t>
    </rPh>
    <phoneticPr fontId="22"/>
  </si>
  <si>
    <t>一般女子砲丸投</t>
    <rPh sb="4" eb="7">
      <t>ホウガンナ</t>
    </rPh>
    <phoneticPr fontId="22"/>
  </si>
  <si>
    <t>一般女子円盤投</t>
    <rPh sb="4" eb="7">
      <t>エンバンナゲ</t>
    </rPh>
    <phoneticPr fontId="22"/>
  </si>
  <si>
    <t>一般女子やり投</t>
    <rPh sb="6" eb="7">
      <t>トウ</t>
    </rPh>
    <phoneticPr fontId="22"/>
  </si>
  <si>
    <t>小学女子100m</t>
    <rPh sb="0" eb="2">
      <t>ショウガク</t>
    </rPh>
    <rPh sb="2" eb="4">
      <t>ジョシ</t>
    </rPh>
    <phoneticPr fontId="22"/>
  </si>
  <si>
    <t>小学女子800m</t>
    <rPh sb="0" eb="1">
      <t>ショウ</t>
    </rPh>
    <rPh sb="1" eb="2">
      <t>ガク</t>
    </rPh>
    <phoneticPr fontId="22"/>
  </si>
  <si>
    <t>小学女子80mH</t>
    <rPh sb="0" eb="1">
      <t>ショウ</t>
    </rPh>
    <rPh sb="1" eb="2">
      <t>ガク</t>
    </rPh>
    <phoneticPr fontId="22"/>
  </si>
  <si>
    <t>中学女子100m</t>
    <rPh sb="0" eb="1">
      <t>チュウ</t>
    </rPh>
    <rPh sb="1" eb="2">
      <t>ガク</t>
    </rPh>
    <phoneticPr fontId="22"/>
  </si>
  <si>
    <t>中学女子200m</t>
    <rPh sb="0" eb="2">
      <t>チュウガク</t>
    </rPh>
    <rPh sb="2" eb="4">
      <t>ジョシ</t>
    </rPh>
    <phoneticPr fontId="22"/>
  </si>
  <si>
    <t>中学女子800m</t>
    <rPh sb="0" eb="2">
      <t>チュウガク</t>
    </rPh>
    <rPh sb="2" eb="4">
      <t>ジョシ</t>
    </rPh>
    <phoneticPr fontId="22"/>
  </si>
  <si>
    <t>中学女子100mH</t>
    <rPh sb="0" eb="1">
      <t>チュウ</t>
    </rPh>
    <rPh sb="1" eb="2">
      <t>ガク</t>
    </rPh>
    <phoneticPr fontId="22"/>
  </si>
  <si>
    <t>一般女子100m</t>
    <rPh sb="0" eb="2">
      <t>イッパン</t>
    </rPh>
    <phoneticPr fontId="22"/>
  </si>
  <si>
    <t>一般女子200m</t>
    <rPh sb="0" eb="2">
      <t>イッパン</t>
    </rPh>
    <rPh sb="2" eb="4">
      <t>ジョシ</t>
    </rPh>
    <phoneticPr fontId="22"/>
  </si>
  <si>
    <t>一般女子400m</t>
    <rPh sb="0" eb="2">
      <t>イッパン</t>
    </rPh>
    <rPh sb="2" eb="4">
      <t>ジョシ</t>
    </rPh>
    <phoneticPr fontId="22"/>
  </si>
  <si>
    <t>一般女子800m</t>
    <rPh sb="0" eb="2">
      <t>イッパン</t>
    </rPh>
    <phoneticPr fontId="22"/>
  </si>
  <si>
    <t>一般女子100mH</t>
    <rPh sb="0" eb="2">
      <t>イッパン</t>
    </rPh>
    <phoneticPr fontId="22"/>
  </si>
  <si>
    <t>一般女子400mH</t>
    <rPh sb="0" eb="2">
      <t>イッパン</t>
    </rPh>
    <phoneticPr fontId="22"/>
  </si>
  <si>
    <t>一般女子ﾊﾝﾏｰ投</t>
    <rPh sb="0" eb="2">
      <t>イッパン</t>
    </rPh>
    <rPh sb="2" eb="4">
      <t>ジョシ</t>
    </rPh>
    <rPh sb="8" eb="9">
      <t>ナ</t>
    </rPh>
    <phoneticPr fontId="22"/>
  </si>
  <si>
    <t>一般中学女子3000m</t>
    <rPh sb="0" eb="2">
      <t>イッパン</t>
    </rPh>
    <rPh sb="2" eb="4">
      <t>チュウガク</t>
    </rPh>
    <rPh sb="4" eb="6">
      <t>ジョシ</t>
    </rPh>
    <phoneticPr fontId="22"/>
  </si>
  <si>
    <t>小学女子4x100mR</t>
    <rPh sb="0" eb="1">
      <t>ショウ</t>
    </rPh>
    <rPh sb="1" eb="2">
      <t>ガク</t>
    </rPh>
    <phoneticPr fontId="22"/>
  </si>
  <si>
    <t>中学女子4x100mR</t>
    <rPh sb="0" eb="1">
      <t>ナカ</t>
    </rPh>
    <rPh sb="1" eb="2">
      <t>ガク</t>
    </rPh>
    <phoneticPr fontId="22"/>
  </si>
  <si>
    <t>一般女子4x100mR</t>
    <rPh sb="0" eb="2">
      <t>イッパン</t>
    </rPh>
    <phoneticPr fontId="22"/>
  </si>
  <si>
    <t>一般女子4x400mR</t>
    <rPh sb="0" eb="2">
      <t>イッパン</t>
    </rPh>
    <phoneticPr fontId="22"/>
  </si>
  <si>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</si>
  <si>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</si>
  <si>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</si>
  <si>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</si>
  <si>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</si>
  <si>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</si>
  <si>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</si>
  <si>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</si>
  <si>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</si>
  <si>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</si>
  <si>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</si>
  <si>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</si>
  <si>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</si>
  <si>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</si>
  <si>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</si>
  <si>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</si>
  <si>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</si>
  <si>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</si>
  <si>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</si>
  <si>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</si>
  <si>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小学</t>
    <rPh sb="0" eb="2">
      <t>ショウガク</t>
    </rPh>
    <phoneticPr fontId="1"/>
  </si>
  <si>
    <t>中学</t>
    <rPh sb="0" eb="2">
      <t>チュウガク</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</si>
  <si>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</si>
  <si>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</si>
  <si>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</si>
  <si>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</si>
  <si>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</si>
  <si>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</si>
  <si>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</si>
  <si>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</si>
  <si>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</si>
  <si>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</si>
  <si>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</si>
  <si>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小男ｼﾞｬﾍﾞﾘｯｸﾎﾞｰﾙ投</t>
    <rPh sb="0" eb="1">
      <t>ショウ</t>
    </rPh>
    <rPh sb="1" eb="2">
      <t>ダン</t>
    </rPh>
    <rPh sb="14" eb="15">
      <t>ナ</t>
    </rPh>
    <phoneticPr fontId="22"/>
  </si>
  <si>
    <t>小女ｼﾞｬﾍﾞﾘｯｸﾎﾞｰﾙ投</t>
    <rPh sb="0" eb="1">
      <t>ショウ</t>
    </rPh>
    <rPh sb="1" eb="2">
      <t>オンナ</t>
    </rPh>
    <rPh sb="14" eb="15">
      <t>ナ</t>
    </rPh>
    <phoneticPr fontId="22"/>
  </si>
  <si>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</si>
  <si>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</si>
  <si>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</si>
  <si>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</si>
  <si>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</si>
  <si>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</si>
  <si>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</si>
  <si>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</si>
  <si>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</si>
  <si>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</si>
  <si>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</si>
  <si>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</si>
  <si>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</si>
  <si>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</si>
  <si>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</si>
  <si>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</si>
  <si>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</si>
  <si>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</si>
  <si>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</si>
  <si>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</si>
  <si>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</si>
  <si>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</si>
  <si>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パスポート表記を基本とする
(ヘボン式)</t>
    <rPh sb="5" eb="7">
      <t>ヒョウキ</t>
    </rPh>
    <rPh sb="8" eb="10">
      <t>キホン</t>
    </rPh>
    <rPh sb="18" eb="19">
      <t>シキ</t>
    </rPh>
    <phoneticPr fontId="1"/>
  </si>
  <si>
    <t>ｼﾏﾈ  ﾘｸｵ</t>
  </si>
  <si>
    <t>島根　　陸生</t>
  </si>
  <si>
    <t>1500m</t>
  </si>
  <si>
    <t>出雲陸上</t>
    <rPh sb="0" eb="2">
      <t>イズモ</t>
    </rPh>
    <rPh sb="2" eb="4">
      <t>リクジョウ</t>
    </rPh>
    <phoneticPr fontId="47"/>
  </si>
  <si>
    <t>円盤投</t>
    <rPh sb="0" eb="3">
      <t>エンバンナゲ</t>
    </rPh>
    <phoneticPr fontId="22"/>
  </si>
  <si>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</si>
  <si>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</si>
  <si>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</si>
  <si>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</si>
  <si>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</si>
  <si>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</si>
  <si>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</si>
  <si>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</si>
  <si>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</si>
  <si>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</si>
  <si>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</si>
  <si>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</si>
  <si>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</si>
  <si>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</si>
  <si>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</si>
  <si>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</si>
  <si>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</si>
  <si>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</si>
  <si>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</si>
  <si>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</si>
  <si>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</si>
  <si>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</si>
  <si>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</si>
  <si>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</si>
  <si>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</si>
  <si>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</si>
  <si>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</si>
  <si>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</si>
  <si>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</si>
  <si>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</si>
  <si>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</si>
  <si>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</si>
  <si>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</si>
  <si>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</si>
  <si>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B</t>
    <phoneticPr fontId="47"/>
  </si>
  <si>
    <t>100m</t>
    <phoneticPr fontId="47"/>
  </si>
  <si>
    <t>1000m</t>
    <phoneticPr fontId="47"/>
  </si>
  <si>
    <t>3.28.45</t>
    <phoneticPr fontId="47"/>
  </si>
  <si>
    <t>1種目\500</t>
    <rPh sb="1" eb="3">
      <t>シュモク</t>
    </rPh>
    <phoneticPr fontId="1"/>
  </si>
  <si>
    <t>左の欄に1種目\1000×チーム数の金額を入力してください。</t>
    <rPh sb="0" eb="1">
      <t>ヒダリ</t>
    </rPh>
    <rPh sb="2" eb="3">
      <t>ラン</t>
    </rPh>
    <rPh sb="5" eb="7">
      <t>シュモク</t>
    </rPh>
    <rPh sb="16" eb="17">
      <t>スウ</t>
    </rPh>
    <rPh sb="18" eb="20">
      <t>キンガク</t>
    </rPh>
    <rPh sb="21" eb="23">
      <t>ニュウリョク</t>
    </rPh>
    <phoneticPr fontId="1"/>
  </si>
  <si>
    <t>古志原小</t>
    <rPh sb="0" eb="3">
      <t>コシバラ</t>
    </rPh>
    <rPh sb="3" eb="4">
      <t>ショウ</t>
    </rPh>
    <phoneticPr fontId="47"/>
  </si>
  <si>
    <t>島根　陸生</t>
    <rPh sb="0" eb="2">
      <t>シマネ</t>
    </rPh>
    <rPh sb="3" eb="5">
      <t>リクオ</t>
    </rPh>
    <phoneticPr fontId="1"/>
  </si>
  <si>
    <t>学校名</t>
    <rPh sb="0" eb="3">
      <t>ガッコウメイ</t>
    </rPh>
    <phoneticPr fontId="47"/>
  </si>
  <si>
    <t>出雲陸上教室</t>
    <rPh sb="0" eb="2">
      <t>イズモ</t>
    </rPh>
    <rPh sb="2" eb="4">
      <t>リクジョウ</t>
    </rPh>
    <rPh sb="4" eb="6">
      <t>キョウシツ</t>
    </rPh>
    <phoneticPr fontId="47"/>
  </si>
  <si>
    <t>今市小</t>
    <rPh sb="0" eb="2">
      <t>イマイチ</t>
    </rPh>
    <rPh sb="2" eb="3">
      <t>ショウ</t>
    </rPh>
    <phoneticPr fontId="47"/>
  </si>
  <si>
    <t>リレーに複数チームエントリーする際はチーム欄にA、B記載</t>
    <rPh sb="4" eb="6">
      <t>フクスウ</t>
    </rPh>
    <rPh sb="16" eb="17">
      <t>サイ</t>
    </rPh>
    <rPh sb="21" eb="22">
      <t>ラン</t>
    </rPh>
    <rPh sb="26" eb="28">
      <t>キサイ</t>
    </rPh>
    <phoneticPr fontId="1"/>
  </si>
  <si>
    <t>4x100mR</t>
  </si>
  <si>
    <t>小学男子80mH</t>
    <rPh sb="0" eb="2">
      <t>ショウガク</t>
    </rPh>
    <rPh sb="2" eb="4">
      <t>ダンシ</t>
    </rPh>
    <phoneticPr fontId="1"/>
  </si>
  <si>
    <t>小学女子80mH</t>
    <rPh sb="0" eb="2">
      <t>ショウガク</t>
    </rPh>
    <rPh sb="2" eb="4">
      <t>ジョシ</t>
    </rPh>
    <phoneticPr fontId="1"/>
  </si>
  <si>
    <t>*入力サンプルシート並びに上記の入力例に従ってデータ入力してください。</t>
    <rPh sb="1" eb="3">
      <t>ニュウリョク</t>
    </rPh>
    <rPh sb="10" eb="11">
      <t>ナラ</t>
    </rPh>
    <rPh sb="13" eb="15">
      <t>ジョウキ</t>
    </rPh>
    <rPh sb="16" eb="18">
      <t>ニュウリョク</t>
    </rPh>
    <rPh sb="18" eb="19">
      <t>レイ</t>
    </rPh>
    <rPh sb="20" eb="21">
      <t>シタガ</t>
    </rPh>
    <rPh sb="26" eb="28">
      <t>ニュウリョク</t>
    </rPh>
    <phoneticPr fontId="1"/>
  </si>
  <si>
    <t>リレー</t>
    <phoneticPr fontId="1"/>
  </si>
  <si>
    <t>学年を半角数値で入力</t>
    <rPh sb="0" eb="2">
      <t>ガクネン</t>
    </rPh>
    <rPh sb="3" eb="5">
      <t>ハンカク</t>
    </rPh>
    <rPh sb="5" eb="7">
      <t>スウチ</t>
    </rPh>
    <rPh sb="8" eb="10">
      <t>ニュウリョク</t>
    </rPh>
    <phoneticPr fontId="47"/>
  </si>
  <si>
    <t>リレーに出場する選手は"○"を選択</t>
    <rPh sb="4" eb="6">
      <t>シュツジョウ</t>
    </rPh>
    <rPh sb="8" eb="10">
      <t>センシュ</t>
    </rPh>
    <rPh sb="15" eb="17">
      <t>センタク</t>
    </rPh>
    <phoneticPr fontId="47"/>
  </si>
  <si>
    <r>
      <t>競技者名を入力(全角で姓と名の間を</t>
    </r>
    <r>
      <rPr>
        <b/>
        <sz val="14"/>
        <color rgb="FF0070C0"/>
        <rFont val="ＭＳ Ｐゴシック"/>
        <family val="3"/>
        <charset val="128"/>
        <scheme val="minor"/>
      </rPr>
      <t>全角スペース1文字</t>
    </r>
    <r>
      <rPr>
        <sz val="14"/>
        <color theme="1"/>
        <rFont val="ＭＳ Ｐゴシック"/>
        <family val="3"/>
        <charset val="128"/>
        <scheme val="minor"/>
      </rPr>
      <t>空ける)⇒</t>
    </r>
    <r>
      <rPr>
        <sz val="14"/>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</si>
  <si>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該当種目の期間内最高記録を入力。書式に注意。(トラックの区切りは[.]、フィールドの区切りは[m]）</t>
    </r>
    <r>
      <rPr>
        <sz val="14"/>
        <color rgb="FFFF0000"/>
        <rFont val="ＭＳ Ｐゴシック"/>
        <family val="3"/>
        <charset val="128"/>
        <scheme val="minor"/>
      </rPr>
      <t>記録が無い場合は入力しない。</t>
    </r>
    <rPh sb="0" eb="2">
      <t>ガイトウ</t>
    </rPh>
    <rPh sb="2" eb="4">
      <t>シュモク</t>
    </rPh>
    <rPh sb="5" eb="7">
      <t>キカン</t>
    </rPh>
    <rPh sb="7" eb="8">
      <t>ナイ</t>
    </rPh>
    <rPh sb="8" eb="10">
      <t>サイコウ</t>
    </rPh>
    <rPh sb="10" eb="12">
      <t>キロク</t>
    </rPh>
    <rPh sb="13" eb="15">
      <t>ニュウリョク</t>
    </rPh>
    <rPh sb="16" eb="18">
      <t>ショシキ</t>
    </rPh>
    <rPh sb="19" eb="21">
      <t>チュウイ</t>
    </rPh>
    <rPh sb="28" eb="30">
      <t>クギ</t>
    </rPh>
    <rPh sb="42" eb="44">
      <t>クギ</t>
    </rPh>
    <rPh sb="50" eb="52">
      <t>キロク</t>
    </rPh>
    <rPh sb="53" eb="54">
      <t>ナ</t>
    </rPh>
    <rPh sb="55" eb="57">
      <t>バアイ</t>
    </rPh>
    <rPh sb="58" eb="60">
      <t>ニュウリョク</t>
    </rPh>
    <phoneticPr fontId="47"/>
  </si>
  <si>
    <t>＊クラブチームでエントリーする場合、それぞれの選手の学校名をC列のセルに入力してください。</t>
    <rPh sb="15" eb="17">
      <t>バアイ</t>
    </rPh>
    <rPh sb="23" eb="25">
      <t>センシュ</t>
    </rPh>
    <rPh sb="26" eb="29">
      <t>ガッコウメイ</t>
    </rPh>
    <rPh sb="31" eb="32">
      <t>レツ</t>
    </rPh>
    <rPh sb="36" eb="38">
      <t>ニュウリョク</t>
    </rPh>
    <phoneticPr fontId="47"/>
  </si>
  <si>
    <t>チーム名</t>
    <rPh sb="3" eb="4">
      <t>メイ</t>
    </rPh>
    <phoneticPr fontId="4"/>
  </si>
  <si>
    <t>ｸﾗﾌﾞﾁｰﾑ(学校)名(略称)</t>
    <rPh sb="8" eb="10">
      <t>ガッコウ</t>
    </rPh>
    <rPh sb="11" eb="12">
      <t>メイ</t>
    </rPh>
    <rPh sb="13" eb="15">
      <t>リャクショウ</t>
    </rPh>
    <phoneticPr fontId="4"/>
  </si>
  <si>
    <t>最初に「基本情報」シートでチームの所属県、団体名を入力してしてから、「男子名簿」「女子名簿」シートで各選手のデータを入力してください。</t>
    <rPh sb="0" eb="2">
      <t>サイショ</t>
    </rPh>
    <rPh sb="4" eb="6">
      <t>キホン</t>
    </rPh>
    <rPh sb="6" eb="8">
      <t>ジョウホウ</t>
    </rPh>
    <rPh sb="17" eb="19">
      <t>ショゾク</t>
    </rPh>
    <rPh sb="19" eb="20">
      <t>ケン</t>
    </rPh>
    <rPh sb="21" eb="23">
      <t>ダンタイ</t>
    </rPh>
    <rPh sb="23" eb="24">
      <t>メイ</t>
    </rPh>
    <rPh sb="25" eb="27">
      <t>ニュウリョク</t>
    </rPh>
    <rPh sb="35" eb="37">
      <t>ダンシ</t>
    </rPh>
    <rPh sb="37" eb="39">
      <t>メイボ</t>
    </rPh>
    <rPh sb="41" eb="45">
      <t>ジョシメイボ</t>
    </rPh>
    <rPh sb="50" eb="53">
      <t>カクセンシュ</t>
    </rPh>
    <rPh sb="58" eb="60">
      <t>ニュウリョク</t>
    </rPh>
    <phoneticPr fontId="47"/>
  </si>
  <si>
    <t>この色のセルにデータを入れてください。</t>
    <rPh sb="2" eb="3">
      <t>イロ</t>
    </rPh>
    <rPh sb="11" eb="12">
      <t>イ</t>
    </rPh>
    <phoneticPr fontId="1"/>
  </si>
  <si>
    <t>申込を認めます。</t>
    <rPh sb="0" eb="2">
      <t>モウシコミ</t>
    </rPh>
    <rPh sb="3" eb="4">
      <t>ミト</t>
    </rPh>
    <phoneticPr fontId="1"/>
  </si>
  <si>
    <t>ｸﾗﾌﾞﾁｰﾑでも小学校ごとに</t>
    <rPh sb="9" eb="10">
      <t>ショウ</t>
    </rPh>
    <rPh sb="10" eb="12">
      <t>ガッコウ</t>
    </rPh>
    <phoneticPr fontId="1"/>
  </si>
  <si>
    <t>個人種目3名以内の出場は</t>
    <rPh sb="0" eb="2">
      <t>コジン</t>
    </rPh>
    <rPh sb="2" eb="4">
      <t>シュモク</t>
    </rPh>
    <rPh sb="5" eb="6">
      <t>メイ</t>
    </rPh>
    <rPh sb="6" eb="8">
      <t>イナイ</t>
    </rPh>
    <rPh sb="9" eb="11">
      <t>シュツジョウ</t>
    </rPh>
    <phoneticPr fontId="1"/>
  </si>
  <si>
    <t>松江陸上教室</t>
    <phoneticPr fontId="1"/>
  </si>
  <si>
    <t>米子TF</t>
    <rPh sb="0" eb="2">
      <t>ヨナゴ</t>
    </rPh>
    <phoneticPr fontId="1"/>
  </si>
  <si>
    <t>城北小</t>
    <rPh sb="0" eb="3">
      <t>ジョウホクショウ</t>
    </rPh>
    <phoneticPr fontId="1"/>
  </si>
  <si>
    <r>
      <t>ファイル名の変更</t>
    </r>
    <r>
      <rPr>
        <sz val="10"/>
        <rFont val="ＭＳ Ｐゴシック"/>
        <family val="3"/>
        <charset val="128"/>
      </rPr>
      <t>（例　出雲陸上教室)</t>
    </r>
    <rPh sb="4" eb="5">
      <t>メイ</t>
    </rPh>
    <rPh sb="6" eb="8">
      <t>ヘンコウ</t>
    </rPh>
    <rPh sb="9" eb="10">
      <t>レイ</t>
    </rPh>
    <rPh sb="11" eb="17">
      <t>イズモリクジョウキョウシツ</t>
    </rPh>
    <phoneticPr fontId="4"/>
  </si>
  <si>
    <t>第108回全山陰陸上競技大会</t>
    <rPh sb="0" eb="1">
      <t>ダイ</t>
    </rPh>
    <rPh sb="4" eb="5">
      <t>カイ</t>
    </rPh>
    <rPh sb="5" eb="6">
      <t>ゼン</t>
    </rPh>
    <rPh sb="6" eb="8">
      <t>サンイン</t>
    </rPh>
    <rPh sb="8" eb="10">
      <t>リクジョウ</t>
    </rPh>
    <rPh sb="10" eb="12">
      <t>キョウギ</t>
    </rPh>
    <rPh sb="12" eb="14">
      <t>タイカイ</t>
    </rPh>
    <phoneticPr fontId="4"/>
  </si>
  <si>
    <t>(学校名)</t>
    <rPh sb="1" eb="4">
      <t>ガッコウメイ</t>
    </rPh>
    <phoneticPr fontId="1"/>
  </si>
  <si>
    <t>*2024年4月以降の最高記録を入力してください。記録が無い場合は入力しないこと</t>
    <rPh sb="5" eb="6">
      <t>ネン</t>
    </rPh>
    <rPh sb="7" eb="10">
      <t>ガツイコウ</t>
    </rPh>
    <rPh sb="11" eb="13">
      <t>サイコウ</t>
    </rPh>
    <rPh sb="13" eb="15">
      <t>キロク</t>
    </rPh>
    <rPh sb="16" eb="18">
      <t>ニュウリョク</t>
    </rPh>
    <rPh sb="25" eb="27">
      <t>キロク</t>
    </rPh>
    <rPh sb="28" eb="29">
      <t>ナ</t>
    </rPh>
    <rPh sb="30" eb="32">
      <t>バアイ</t>
    </rPh>
    <rPh sb="33" eb="35">
      <t>ニュウリョク</t>
    </rPh>
    <phoneticPr fontId="1"/>
  </si>
  <si>
    <t>チーム名</t>
    <rPh sb="3" eb="4">
      <t>メイ</t>
    </rPh>
    <phoneticPr fontId="1"/>
  </si>
  <si>
    <t>1000m</t>
    <phoneticPr fontId="1"/>
  </si>
  <si>
    <t>3.12.80</t>
    <phoneticPr fontId="1"/>
  </si>
  <si>
    <t>3m97</t>
    <phoneticPr fontId="1"/>
  </si>
  <si>
    <t>島根　陸子</t>
    <rPh sb="0" eb="2">
      <t>シマネ</t>
    </rPh>
    <rPh sb="3" eb="4">
      <t>リク</t>
    </rPh>
    <rPh sb="4" eb="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</si>
</sst>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4">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12"/>
      <color theme="0"/>
      <name val="ＭＳ ゴシック"/>
      <family val="3"/>
      <charset val="128"/>
    </font>
    <font>
      <sz val="11"/>
      <color rgb="FF0000FF"/>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strike/>
      <sz val="14"/>
      <color theme="1"/>
      <name val="ＭＳ Ｐゴシック"/>
      <family val="3"/>
      <charset val="128"/>
      <scheme val="minor"/>
    </font>
    <font>
      <strike/>
      <sz val="14"/>
      <color rgb="FFFF0000"/>
      <name val="ＭＳ Ｐゴシック"/>
      <family val="3"/>
      <charset val="128"/>
      <scheme val="minor"/>
    </font>
    <font>
      <b/>
      <sz val="14"/>
      <color rgb="FF0070C0"/>
      <name val="ＭＳ Ｐゴシック"/>
      <family val="3"/>
      <charset val="128"/>
      <scheme val="minor"/>
    </font>
    <font>
      <sz val="10"/>
      <color theme="1"/>
      <name val="ＭＳ Ｐゴシック"/>
      <family val="3"/>
      <charset val="128"/>
      <scheme val="minor"/>
    </font>
    <font>
      <sz val="16"/>
      <color rgb="FFFF0000"/>
      <name val="ＭＳ Ｐゴシック"/>
      <family val="3"/>
      <charset val="128"/>
      <scheme val="minor"/>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
      <patternFill patternType="solid">
        <fgColor theme="8"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63">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21" fillId="0" borderId="5"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51" fillId="0" borderId="0" xfId="0" applyFont="1" applyAlignment="1">
      <alignment vertical="center" wrapText="1"/>
    </xf>
    <xf numFmtId="0" fontId="43" fillId="0" borderId="0" xfId="0" applyFont="1" applyAlignment="1">
      <alignment horizontal="center" vertical="center"/>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4" xfId="0" applyBorder="1">
      <alignment vertical="center"/>
    </xf>
    <xf numFmtId="0" fontId="0" fillId="0" borderId="75"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2" fontId="0" fillId="36" borderId="1" xfId="0" applyNumberFormat="1" applyFill="1" applyBorder="1" applyAlignment="1">
      <alignment horizontal="center" vertical="center"/>
    </xf>
    <xf numFmtId="0" fontId="25" fillId="0" borderId="1" xfId="0" applyFont="1" applyBorder="1" applyAlignment="1">
      <alignment vertical="center" shrinkToFit="1"/>
    </xf>
    <xf numFmtId="0" fontId="25" fillId="0" borderId="1" xfId="0" applyFont="1" applyBorder="1">
      <alignment vertical="center"/>
    </xf>
    <xf numFmtId="0" fontId="46" fillId="0" borderId="0" xfId="0" applyFont="1" applyAlignment="1">
      <alignment horizontal="center"/>
    </xf>
    <xf numFmtId="0" fontId="32" fillId="0" borderId="0" xfId="0" applyFont="1" applyAlignment="1">
      <alignment shrinkToFit="1"/>
    </xf>
    <xf numFmtId="0" fontId="32" fillId="0" borderId="0" xfId="0" applyFont="1" applyAlignment="1"/>
    <xf numFmtId="0" fontId="0" fillId="0" borderId="0" xfId="0" applyAlignment="1">
      <alignment vertical="center" shrinkToFit="1"/>
    </xf>
    <xf numFmtId="0" fontId="25" fillId="0" borderId="0" xfId="0" applyFont="1" applyAlignment="1" applyProtection="1">
      <alignment horizontal="center"/>
      <protection locked="0" hidden="1"/>
    </xf>
    <xf numFmtId="0" fontId="53" fillId="0" borderId="68" xfId="0" applyFont="1" applyBorder="1" applyAlignment="1" applyProtection="1">
      <alignment horizontal="center" vertical="center"/>
      <protection hidden="1"/>
    </xf>
    <xf numFmtId="0" fontId="54" fillId="0" borderId="0" xfId="0" applyFont="1">
      <alignment vertical="center"/>
    </xf>
    <xf numFmtId="0" fontId="54" fillId="0" borderId="1" xfId="0" applyFont="1" applyBorder="1" applyAlignment="1" applyProtection="1">
      <alignment horizontal="center" vertical="center" shrinkToFit="1"/>
      <protection locked="0" hidden="1"/>
    </xf>
    <xf numFmtId="0" fontId="54" fillId="0" borderId="0" xfId="0" applyFont="1" applyAlignment="1">
      <alignment horizontal="right" vertical="center"/>
    </xf>
    <xf numFmtId="0" fontId="55" fillId="0" borderId="0" xfId="0" applyFont="1">
      <alignment vertical="center"/>
    </xf>
    <xf numFmtId="0" fontId="52" fillId="0" borderId="1" xfId="0" applyFont="1" applyBorder="1" applyAlignment="1">
      <alignment vertical="center" shrinkToFit="1"/>
    </xf>
    <xf numFmtId="0" fontId="52" fillId="0" borderId="1" xfId="0" applyFont="1" applyBorder="1">
      <alignment vertical="center"/>
    </xf>
    <xf numFmtId="0" fontId="56" fillId="0" borderId="0" xfId="0" applyFont="1">
      <alignment vertical="center"/>
    </xf>
    <xf numFmtId="0" fontId="56" fillId="0" borderId="0" xfId="0" applyFont="1" applyAlignment="1">
      <alignment horizontal="center" vertical="center"/>
    </xf>
    <xf numFmtId="0" fontId="58" fillId="0" borderId="0" xfId="0" applyFont="1">
      <alignment vertical="center"/>
    </xf>
    <xf numFmtId="0" fontId="59" fillId="0" borderId="0" xfId="0" applyFont="1" applyAlignment="1">
      <alignment horizontal="center" vertical="center"/>
    </xf>
    <xf numFmtId="0" fontId="59" fillId="0" borderId="0" xfId="0" applyFont="1">
      <alignment vertical="center"/>
    </xf>
    <xf numFmtId="0" fontId="56" fillId="0" borderId="0" xfId="0" applyFont="1" applyAlignment="1">
      <alignment horizontal="left" vertical="center"/>
    </xf>
    <xf numFmtId="0" fontId="60" fillId="0" borderId="0" xfId="0" applyFont="1" applyAlignment="1">
      <alignment horizontal="center" vertical="center"/>
    </xf>
    <xf numFmtId="0" fontId="60" fillId="0" borderId="0" xfId="0" applyFont="1" applyAlignment="1">
      <alignment horizontal="left" vertical="center"/>
    </xf>
    <xf numFmtId="0" fontId="63" fillId="0" borderId="0" xfId="0" applyFont="1" applyAlignment="1">
      <alignment horizontal="left" vertical="center"/>
    </xf>
    <xf numFmtId="0" fontId="0" fillId="40" borderId="15" xfId="0" applyFill="1" applyBorder="1" applyAlignment="1" applyProtection="1">
      <alignment horizontal="center"/>
      <protection locked="0" hidden="1"/>
    </xf>
    <xf numFmtId="0" fontId="0" fillId="40" borderId="18" xfId="0" applyFill="1" applyBorder="1" applyAlignment="1" applyProtection="1">
      <alignment horizontal="center"/>
      <protection locked="0" hidden="1"/>
    </xf>
    <xf numFmtId="0" fontId="14" fillId="40" borderId="1" xfId="0" applyFont="1" applyFill="1" applyBorder="1" applyAlignment="1" applyProtection="1">
      <alignment horizontal="center" vertical="center"/>
      <protection locked="0"/>
    </xf>
    <xf numFmtId="0" fontId="5" fillId="40" borderId="14" xfId="0" applyFont="1" applyFill="1" applyBorder="1" applyAlignment="1" applyProtection="1">
      <alignment horizontal="center" vertical="center"/>
      <protection locked="0" hidden="1"/>
    </xf>
    <xf numFmtId="0" fontId="52" fillId="0" borderId="76" xfId="0" applyFont="1"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shrinkToFit="1"/>
    </xf>
    <xf numFmtId="0" fontId="0" fillId="0" borderId="0" xfId="0">
      <alignment vertical="center"/>
    </xf>
    <xf numFmtId="0" fontId="62"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40" borderId="2" xfId="0" applyNumberFormat="1" applyFill="1" applyBorder="1" applyAlignment="1" applyProtection="1">
      <alignment horizontal="center"/>
      <protection locked="0" hidden="1"/>
    </xf>
    <xf numFmtId="49" fontId="0" fillId="40" borderId="3" xfId="0" applyNumberFormat="1" applyFill="1" applyBorder="1" applyAlignment="1" applyProtection="1">
      <alignment horizontal="center"/>
      <protection locked="0" hidden="1"/>
    </xf>
    <xf numFmtId="49" fontId="0" fillId="40" borderId="4" xfId="0" applyNumberFormat="1" applyFill="1" applyBorder="1" applyAlignment="1" applyProtection="1">
      <alignment horizontal="center"/>
      <protection locked="0" hidden="1"/>
    </xf>
    <xf numFmtId="0" fontId="0" fillId="40" borderId="2" xfId="0" applyFill="1" applyBorder="1" applyAlignment="1" applyProtection="1">
      <alignment horizontal="center"/>
      <protection locked="0" hidden="1"/>
    </xf>
    <xf numFmtId="0" fontId="0" fillId="40" borderId="3" xfId="0" applyFill="1" applyBorder="1" applyAlignment="1" applyProtection="1">
      <alignment horizontal="center"/>
      <protection locked="0" hidden="1"/>
    </xf>
    <xf numFmtId="0" fontId="0" fillId="40" borderId="4" xfId="0" applyFill="1" applyBorder="1" applyAlignment="1" applyProtection="1">
      <alignment horizontal="center"/>
      <protection locked="0" hidden="1"/>
    </xf>
    <xf numFmtId="0" fontId="0" fillId="40" borderId="44" xfId="0" applyFill="1" applyBorder="1" applyAlignment="1">
      <alignment vertical="center" wrapText="1"/>
    </xf>
    <xf numFmtId="0" fontId="0" fillId="0" borderId="45"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2">
    <dxf>
      <font>
        <b/>
        <i val="0"/>
        <color rgb="FFFF0000"/>
      </font>
    </dxf>
    <dxf>
      <font>
        <b/>
        <i val="0"/>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169333</xdr:colOff>
      <xdr:row>4</xdr:row>
      <xdr:rowOff>143935</xdr:rowOff>
    </xdr:from>
    <xdr:to>
      <xdr:col>4</xdr:col>
      <xdr:colOff>86783</xdr:colOff>
      <xdr:row>7</xdr:row>
      <xdr:rowOff>131235</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9333" y="1202268"/>
          <a:ext cx="1619250" cy="4953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359834</xdr:colOff>
      <xdr:row>9</xdr:row>
      <xdr:rowOff>122767</xdr:rowOff>
    </xdr:from>
    <xdr:to>
      <xdr:col>4</xdr:col>
      <xdr:colOff>143933</xdr:colOff>
      <xdr:row>16</xdr:row>
      <xdr:rowOff>152400</xdr:rowOff>
    </xdr:to>
    <xdr:sp macro="" textlink="">
      <xdr:nvSpPr>
        <xdr:cNvPr id="8" name="矢印: 折線 7">
          <a:extLst>
            <a:ext uri="{FF2B5EF4-FFF2-40B4-BE49-F238E27FC236}">
              <a16:creationId xmlns:a16="http://schemas.microsoft.com/office/drawing/2014/main" id="{21E78B14-BD9F-DA40-4B64-223A6E7CB50B}"/>
            </a:ext>
          </a:extLst>
        </xdr:cNvPr>
        <xdr:cNvSpPr/>
      </xdr:nvSpPr>
      <xdr:spPr bwMode="auto">
        <a:xfrm rot="16200000">
          <a:off x="1075267" y="2387601"/>
          <a:ext cx="1130300" cy="410632"/>
        </a:xfrm>
        <a:prstGeom prst="ben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振込の際は金額を確認の上、団体名</a:t>
          </a:r>
          <a:r>
            <a:rPr lang="en-US" altLang="ja-JP" sz="1200" b="0" i="0" u="none" strike="noStrike" baseline="0">
              <a:solidFill>
                <a:srgbClr val="FF0000"/>
              </a:solidFill>
              <a:latin typeface="ＭＳ 明朝"/>
              <a:ea typeface="ＭＳ 明朝"/>
            </a:rPr>
            <a:t>_</a:t>
          </a:r>
          <a:r>
            <a:rPr lang="ja-JP" altLang="en-US" sz="1200" b="0" i="0" u="none" strike="noStrike" baseline="0">
              <a:solidFill>
                <a:srgbClr val="FF0000"/>
              </a:solidFill>
              <a:latin typeface="ＭＳ 明朝"/>
              <a:ea typeface="ＭＳ 明朝"/>
            </a:rPr>
            <a:t>氏名がわかるようにお願いします。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8"/>
  <sheetViews>
    <sheetView tabSelected="1" zoomScale="75" zoomScaleNormal="75" workbookViewId="0">
      <selection activeCell="U16" sqref="U16"/>
    </sheetView>
  </sheetViews>
  <sheetFormatPr defaultRowHeight="13"/>
  <cols>
    <col min="1" max="1" width="3.7265625" customWidth="1"/>
    <col min="2" max="2" width="11.6328125" customWidth="1"/>
    <col min="3" max="3" width="9" customWidth="1"/>
    <col min="4" max="4" width="9" style="194" hidden="1" customWidth="1"/>
    <col min="5" max="5" width="8.7265625" style="194"/>
    <col min="6" max="7" width="13" style="194" customWidth="1"/>
    <col min="8" max="8" width="9" hidden="1" customWidth="1"/>
    <col min="9" max="9" width="16.90625" style="194" hidden="1" customWidth="1"/>
    <col min="10" max="10" width="7.08984375" style="194" hidden="1" customWidth="1"/>
    <col min="11" max="11" width="4.6328125" hidden="1" customWidth="1"/>
    <col min="12" max="12" width="9.6328125" style="194" customWidth="1"/>
    <col min="13" max="14" width="9" style="194" hidden="1"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第108回全山陰陸上競技大会</v>
      </c>
    </row>
    <row r="2" spans="1:41" ht="14">
      <c r="B2" s="200"/>
    </row>
    <row r="3" spans="1:41" ht="28">
      <c r="B3" s="201" t="s">
        <v>243</v>
      </c>
      <c r="I3" s="210" t="s">
        <v>237</v>
      </c>
      <c r="J3" s="208" t="s">
        <v>238</v>
      </c>
      <c r="K3" s="206"/>
      <c r="L3" s="211"/>
      <c r="M3" s="208" t="s">
        <v>246</v>
      </c>
      <c r="AC3" s="198"/>
    </row>
    <row r="4" spans="1:41" ht="13.5" thickBot="1">
      <c r="B4" s="202" t="s">
        <v>68</v>
      </c>
      <c r="C4" s="89"/>
      <c r="D4" s="90" t="s">
        <v>211</v>
      </c>
      <c r="E4" s="90">
        <v>123</v>
      </c>
      <c r="F4" s="90" t="s">
        <v>69</v>
      </c>
      <c r="G4" s="90" t="str">
        <f>IF(F4="","",ASC(PHONETIC(F4)))</f>
        <v>ｼﾏﾈ  ﾘｸｵ</v>
      </c>
      <c r="H4" s="89"/>
      <c r="I4" s="92" t="s">
        <v>239</v>
      </c>
      <c r="J4" s="90" t="s">
        <v>240</v>
      </c>
      <c r="K4" s="89"/>
      <c r="L4" s="90">
        <v>2</v>
      </c>
      <c r="M4" s="90">
        <v>2000</v>
      </c>
      <c r="N4" s="90">
        <v>513</v>
      </c>
      <c r="O4" s="90" t="s">
        <v>197</v>
      </c>
      <c r="P4" s="89"/>
      <c r="Q4" s="90" t="s">
        <v>70</v>
      </c>
      <c r="R4" s="90">
        <v>11.23</v>
      </c>
      <c r="S4" s="91" t="s">
        <v>71</v>
      </c>
      <c r="T4" s="89"/>
      <c r="U4" s="90" t="s">
        <v>127</v>
      </c>
      <c r="V4" s="90" t="s">
        <v>128</v>
      </c>
      <c r="W4" s="90" t="s">
        <v>72</v>
      </c>
      <c r="X4" s="90"/>
      <c r="Y4" s="90" t="s">
        <v>73</v>
      </c>
      <c r="Z4" s="90" t="s">
        <v>74</v>
      </c>
      <c r="AA4" s="92" t="s">
        <v>75</v>
      </c>
      <c r="AB4" s="89"/>
      <c r="AC4" s="90" t="s">
        <v>76</v>
      </c>
      <c r="AD4" s="90">
        <v>42.99</v>
      </c>
      <c r="AE4" s="92" t="s">
        <v>203</v>
      </c>
      <c r="AF4" s="89"/>
      <c r="AG4" s="90" t="s">
        <v>76</v>
      </c>
      <c r="AH4" s="90" t="s">
        <v>77</v>
      </c>
      <c r="AI4" s="90" t="s">
        <v>204</v>
      </c>
    </row>
    <row r="5" spans="1:41" ht="13.5" thickBot="1">
      <c r="B5" s="203" t="s">
        <v>250</v>
      </c>
      <c r="R5" s="198"/>
      <c r="AC5" s="212"/>
      <c r="AD5" s="213"/>
      <c r="AE5" s="214"/>
      <c r="AF5" s="214"/>
      <c r="AG5" s="212"/>
      <c r="AH5" s="213"/>
    </row>
    <row r="6" spans="1:41" ht="13.5" thickBot="1">
      <c r="A6" s="120" t="s">
        <v>66</v>
      </c>
      <c r="B6" s="122" t="s">
        <v>219</v>
      </c>
      <c r="C6" s="121" t="s">
        <v>301</v>
      </c>
      <c r="D6" s="204" t="s">
        <v>234</v>
      </c>
      <c r="E6" s="122"/>
      <c r="F6" s="122" t="s">
        <v>5</v>
      </c>
      <c r="G6" s="122" t="s">
        <v>6</v>
      </c>
      <c r="H6" s="121" t="s">
        <v>7</v>
      </c>
      <c r="I6" s="204" t="s">
        <v>241</v>
      </c>
      <c r="J6" s="122" t="s">
        <v>242</v>
      </c>
      <c r="K6" s="121" t="s">
        <v>8</v>
      </c>
      <c r="L6" s="204" t="s">
        <v>244</v>
      </c>
      <c r="M6" s="122" t="s">
        <v>10</v>
      </c>
      <c r="N6" s="122" t="s">
        <v>11</v>
      </c>
      <c r="O6" s="122" t="s">
        <v>196</v>
      </c>
      <c r="P6" s="129" t="s">
        <v>13</v>
      </c>
      <c r="Q6" s="130" t="s">
        <v>205</v>
      </c>
      <c r="R6" s="123" t="s">
        <v>207</v>
      </c>
      <c r="S6" s="159" t="s">
        <v>65</v>
      </c>
      <c r="T6" s="160" t="s">
        <v>17</v>
      </c>
      <c r="U6" s="130" t="s">
        <v>206</v>
      </c>
      <c r="V6" s="123" t="s">
        <v>208</v>
      </c>
      <c r="W6" s="159" t="s">
        <v>65</v>
      </c>
      <c r="X6" s="122" t="s">
        <v>21</v>
      </c>
      <c r="Y6" s="122" t="s">
        <v>223</v>
      </c>
      <c r="Z6" s="122" t="s">
        <v>224</v>
      </c>
      <c r="AA6" s="122" t="s">
        <v>65</v>
      </c>
      <c r="AB6" s="122" t="s">
        <v>25</v>
      </c>
      <c r="AC6" s="122" t="s">
        <v>36</v>
      </c>
      <c r="AD6" s="122" t="s">
        <v>37</v>
      </c>
      <c r="AE6" s="122" t="s">
        <v>202</v>
      </c>
      <c r="AF6" s="122" t="s">
        <v>29</v>
      </c>
      <c r="AG6" s="122" t="s">
        <v>38</v>
      </c>
      <c r="AH6" s="122" t="s">
        <v>37</v>
      </c>
      <c r="AI6" s="123" t="s">
        <v>202</v>
      </c>
      <c r="AN6" s="1" t="s">
        <v>231</v>
      </c>
      <c r="AO6" s="1" t="s">
        <v>232</v>
      </c>
    </row>
    <row r="7" spans="1:41">
      <c r="A7" s="117">
        <v>1</v>
      </c>
      <c r="B7" s="142" t="s">
        <v>299</v>
      </c>
      <c r="C7" s="142"/>
      <c r="D7" s="142"/>
      <c r="E7" s="142"/>
      <c r="F7" s="142" t="s">
        <v>300</v>
      </c>
      <c r="G7" s="142" t="s">
        <v>254</v>
      </c>
      <c r="H7" s="142" t="s">
        <v>255</v>
      </c>
      <c r="I7" s="142" t="s">
        <v>239</v>
      </c>
      <c r="J7" s="187" t="s">
        <v>240</v>
      </c>
      <c r="K7" s="142">
        <v>1</v>
      </c>
      <c r="L7" s="187">
        <v>6</v>
      </c>
      <c r="M7" s="142">
        <v>2009</v>
      </c>
      <c r="N7" s="142">
        <v>1120</v>
      </c>
      <c r="O7" s="142" t="s">
        <v>34</v>
      </c>
      <c r="P7" s="161"/>
      <c r="Q7" s="162" t="s">
        <v>294</v>
      </c>
      <c r="R7" s="163">
        <v>13.22</v>
      </c>
      <c r="S7" s="164" t="s">
        <v>71</v>
      </c>
      <c r="T7" s="165">
        <v>2</v>
      </c>
      <c r="U7" s="162" t="s">
        <v>295</v>
      </c>
      <c r="V7" s="163" t="s">
        <v>296</v>
      </c>
      <c r="W7" s="166" t="s">
        <v>257</v>
      </c>
      <c r="X7" s="161">
        <v>2</v>
      </c>
      <c r="Y7" s="162" t="s">
        <v>258</v>
      </c>
      <c r="Z7" s="142" t="s">
        <v>259</v>
      </c>
      <c r="AA7" s="149" t="s">
        <v>260</v>
      </c>
      <c r="AB7" s="166">
        <v>2</v>
      </c>
      <c r="AC7" s="215" t="s">
        <v>261</v>
      </c>
      <c r="AD7" s="163">
        <v>55.66</v>
      </c>
      <c r="AE7" s="142" t="s">
        <v>293</v>
      </c>
      <c r="AF7" s="161"/>
      <c r="AG7" s="162"/>
      <c r="AH7" s="167"/>
      <c r="AI7" s="142"/>
      <c r="AL7" t="s">
        <v>216</v>
      </c>
      <c r="AN7" s="197" t="s">
        <v>262</v>
      </c>
      <c r="AO7" s="1">
        <f>COUNTIF($Q$7:$V$11,AN7)</f>
        <v>1</v>
      </c>
    </row>
    <row r="8" spans="1:41">
      <c r="A8" s="110">
        <v>2</v>
      </c>
      <c r="B8" s="143" t="str">
        <f>IF(F8="","",[2]基本情報!$C$8)</f>
        <v/>
      </c>
      <c r="C8" s="143"/>
      <c r="D8" s="143"/>
      <c r="E8" s="143"/>
      <c r="F8" s="143"/>
      <c r="G8" s="143" t="str">
        <f t="shared" ref="G8:G11" si="0">IF(F8="","",ASC(PHONETIC(F8)))</f>
        <v/>
      </c>
      <c r="H8" s="143" t="str">
        <f t="shared" ref="H8:H11" si="1">IF(F8="","",F8)</f>
        <v/>
      </c>
      <c r="I8" s="143"/>
      <c r="J8" s="143"/>
      <c r="K8" s="143">
        <v>1</v>
      </c>
      <c r="L8" s="188"/>
      <c r="M8" s="143"/>
      <c r="N8" s="143"/>
      <c r="O8" s="143" t="str">
        <f>[2]基本情報!$C$4</f>
        <v>島根</v>
      </c>
      <c r="P8" s="168"/>
      <c r="Q8" s="169"/>
      <c r="R8" s="170"/>
      <c r="S8" s="171"/>
      <c r="T8" s="172">
        <v>2</v>
      </c>
      <c r="U8" s="169"/>
      <c r="V8" s="170"/>
      <c r="W8" s="173"/>
      <c r="X8" s="168">
        <v>2</v>
      </c>
      <c r="Y8" s="169"/>
      <c r="Z8" s="143"/>
      <c r="AA8" s="146"/>
      <c r="AB8" s="173">
        <v>2</v>
      </c>
      <c r="AC8" s="216"/>
      <c r="AD8" s="170"/>
      <c r="AE8" s="143"/>
      <c r="AF8" s="168"/>
      <c r="AG8" s="216"/>
      <c r="AH8" s="174"/>
      <c r="AI8" s="146"/>
      <c r="AL8" t="s">
        <v>217</v>
      </c>
      <c r="AN8" s="197" t="s">
        <v>263</v>
      </c>
      <c r="AO8" s="1">
        <f>COUNTIF($Q$7:$V$11,AN8)</f>
        <v>0</v>
      </c>
    </row>
    <row r="9" spans="1:41">
      <c r="A9" s="109">
        <v>3</v>
      </c>
      <c r="B9" s="230" t="s">
        <v>302</v>
      </c>
      <c r="C9" s="230" t="s">
        <v>303</v>
      </c>
      <c r="D9" s="144"/>
      <c r="E9" s="144"/>
      <c r="F9" s="144"/>
      <c r="G9" s="144" t="str">
        <f t="shared" si="0"/>
        <v/>
      </c>
      <c r="H9" s="144" t="str">
        <f t="shared" si="1"/>
        <v/>
      </c>
      <c r="I9" s="144"/>
      <c r="J9" s="144"/>
      <c r="K9" s="144">
        <v>1</v>
      </c>
      <c r="L9" s="189"/>
      <c r="M9" s="144"/>
      <c r="N9" s="144"/>
      <c r="O9" s="144" t="str">
        <f>[2]基本情報!$C$4</f>
        <v>島根</v>
      </c>
      <c r="P9" s="175"/>
      <c r="Q9" s="176"/>
      <c r="R9" s="163"/>
      <c r="S9" s="177"/>
      <c r="T9" s="178">
        <v>2</v>
      </c>
      <c r="U9" s="176"/>
      <c r="V9" s="163"/>
      <c r="W9" s="179"/>
      <c r="X9" s="175">
        <v>2</v>
      </c>
      <c r="Y9" s="176"/>
      <c r="Z9" s="144"/>
      <c r="AA9" s="147"/>
      <c r="AB9" s="179">
        <v>2</v>
      </c>
      <c r="AC9" s="176"/>
      <c r="AD9" s="163"/>
      <c r="AE9" s="144"/>
      <c r="AF9" s="175"/>
      <c r="AG9" s="176"/>
      <c r="AH9" s="180"/>
      <c r="AI9" s="147"/>
      <c r="AL9" t="s">
        <v>218</v>
      </c>
      <c r="AN9" s="197" t="s">
        <v>264</v>
      </c>
      <c r="AO9" s="1">
        <f>COUNTIF($Q$7:$V$11,AN9)</f>
        <v>0</v>
      </c>
    </row>
    <row r="10" spans="1:41">
      <c r="A10" s="110">
        <v>4</v>
      </c>
      <c r="B10" s="143" t="str">
        <f>IF(F10="","",[2]基本情報!$C$8)</f>
        <v/>
      </c>
      <c r="C10" s="143"/>
      <c r="D10" s="143"/>
      <c r="E10" s="143"/>
      <c r="F10" s="143"/>
      <c r="G10" s="143" t="str">
        <f t="shared" si="0"/>
        <v/>
      </c>
      <c r="H10" s="143" t="str">
        <f t="shared" si="1"/>
        <v/>
      </c>
      <c r="I10" s="143"/>
      <c r="J10" s="143"/>
      <c r="K10" s="143">
        <v>1</v>
      </c>
      <c r="L10" s="188"/>
      <c r="M10" s="143"/>
      <c r="N10" s="143"/>
      <c r="O10" s="143" t="str">
        <f>[2]基本情報!$C$4</f>
        <v>島根</v>
      </c>
      <c r="P10" s="168"/>
      <c r="Q10" s="169"/>
      <c r="R10" s="170"/>
      <c r="S10" s="171"/>
      <c r="T10" s="172">
        <v>2</v>
      </c>
      <c r="U10" s="169"/>
      <c r="V10" s="170"/>
      <c r="W10" s="173"/>
      <c r="X10" s="168">
        <v>2</v>
      </c>
      <c r="Y10" s="169"/>
      <c r="Z10" s="143"/>
      <c r="AA10" s="146"/>
      <c r="AB10" s="173">
        <v>2</v>
      </c>
      <c r="AC10" s="216"/>
      <c r="AD10" s="170"/>
      <c r="AE10" s="143"/>
      <c r="AF10" s="168"/>
      <c r="AG10" s="216"/>
      <c r="AH10" s="174"/>
      <c r="AI10" s="146"/>
      <c r="AN10" s="197" t="s">
        <v>265</v>
      </c>
      <c r="AO10" s="1">
        <f>COUNTIF($Q$7:$V$11,AN10)</f>
        <v>0</v>
      </c>
    </row>
    <row r="11" spans="1:41">
      <c r="A11" s="109">
        <v>5</v>
      </c>
      <c r="B11" s="144" t="str">
        <f>IF(F11="","",[2]基本情報!$C$8)</f>
        <v/>
      </c>
      <c r="C11" s="144"/>
      <c r="D11" s="144"/>
      <c r="E11" s="144"/>
      <c r="F11" s="144"/>
      <c r="G11" s="144" t="str">
        <f t="shared" si="0"/>
        <v/>
      </c>
      <c r="H11" s="144" t="str">
        <f t="shared" si="1"/>
        <v/>
      </c>
      <c r="I11" s="144"/>
      <c r="J11" s="144"/>
      <c r="K11" s="144">
        <v>1</v>
      </c>
      <c r="L11" s="189"/>
      <c r="M11" s="144"/>
      <c r="N11" s="144"/>
      <c r="O11" s="144" t="str">
        <f>[2]基本情報!$C$4</f>
        <v>島根</v>
      </c>
      <c r="P11" s="175"/>
      <c r="Q11" s="176"/>
      <c r="R11" s="163"/>
      <c r="S11" s="177"/>
      <c r="T11" s="178">
        <v>2</v>
      </c>
      <c r="U11" s="176"/>
      <c r="V11" s="163"/>
      <c r="W11" s="179"/>
      <c r="X11" s="175">
        <v>2</v>
      </c>
      <c r="Y11" s="176"/>
      <c r="Z11" s="144"/>
      <c r="AA11" s="147"/>
      <c r="AB11" s="179">
        <v>2</v>
      </c>
      <c r="AC11" s="176"/>
      <c r="AD11" s="163"/>
      <c r="AE11" s="144"/>
      <c r="AF11" s="175"/>
      <c r="AG11" s="176"/>
      <c r="AH11" s="180"/>
      <c r="AI11" s="147"/>
      <c r="AN11" s="197" t="s">
        <v>256</v>
      </c>
      <c r="AO11" s="1">
        <f>COUNTIF($Q$7:$V$11,AN11)</f>
        <v>0</v>
      </c>
    </row>
    <row r="12" spans="1:41" s="217" customFormat="1">
      <c r="B12" s="217" t="s">
        <v>266</v>
      </c>
      <c r="D12" s="218"/>
      <c r="E12" s="218" t="s">
        <v>267</v>
      </c>
      <c r="F12" s="218" t="s">
        <v>268</v>
      </c>
      <c r="G12" s="218"/>
      <c r="I12" s="218" t="s">
        <v>269</v>
      </c>
      <c r="J12" s="218" t="s">
        <v>270</v>
      </c>
      <c r="L12" s="248" t="s">
        <v>271</v>
      </c>
      <c r="M12" s="249"/>
      <c r="N12" s="249"/>
      <c r="O12" s="218"/>
      <c r="Q12" s="218" t="s">
        <v>272</v>
      </c>
      <c r="R12" s="218" t="s">
        <v>273</v>
      </c>
      <c r="S12" s="218" t="s">
        <v>274</v>
      </c>
      <c r="U12" s="218"/>
      <c r="V12" s="218"/>
      <c r="AC12" s="218" t="s">
        <v>275</v>
      </c>
      <c r="AD12" s="218" t="s">
        <v>276</v>
      </c>
      <c r="AE12" s="218" t="s">
        <v>291</v>
      </c>
      <c r="AG12" s="218"/>
      <c r="AH12" s="218"/>
      <c r="AI12" s="218"/>
    </row>
    <row r="13" spans="1:41">
      <c r="AN13" s="250" t="s">
        <v>277</v>
      </c>
      <c r="AO13" s="251"/>
    </row>
    <row r="14" spans="1:41" ht="26.5" customHeight="1">
      <c r="E14" s="243" t="s">
        <v>317</v>
      </c>
      <c r="AN14" s="226"/>
    </row>
    <row r="15" spans="1:41" ht="16.5">
      <c r="B15" s="235" t="s">
        <v>278</v>
      </c>
      <c r="C15" s="235"/>
      <c r="D15" s="236"/>
      <c r="E15" s="236" t="s">
        <v>268</v>
      </c>
      <c r="F15" s="235" t="s">
        <v>312</v>
      </c>
      <c r="G15" s="236"/>
    </row>
    <row r="16" spans="1:41" ht="16.5">
      <c r="B16" s="235"/>
      <c r="C16" s="235"/>
      <c r="D16" s="236"/>
      <c r="E16" s="236"/>
      <c r="F16" s="235" t="s">
        <v>279</v>
      </c>
      <c r="G16" s="236"/>
    </row>
    <row r="17" spans="2:7" ht="16.5">
      <c r="B17" s="235"/>
      <c r="C17" s="235"/>
      <c r="D17" s="236"/>
      <c r="E17" s="236"/>
      <c r="F17" s="237" t="s">
        <v>314</v>
      </c>
      <c r="G17" s="236"/>
    </row>
    <row r="18" spans="2:7" ht="16.5" hidden="1">
      <c r="B18" s="235"/>
      <c r="C18" s="235"/>
      <c r="D18" s="236"/>
      <c r="E18" s="238" t="s">
        <v>267</v>
      </c>
      <c r="F18" s="239" t="s">
        <v>280</v>
      </c>
      <c r="G18" s="236"/>
    </row>
    <row r="19" spans="2:7" ht="16.5" hidden="1">
      <c r="B19" s="235"/>
      <c r="C19" s="235"/>
      <c r="D19" s="236"/>
      <c r="E19" s="238" t="s">
        <v>269</v>
      </c>
      <c r="F19" s="239" t="s">
        <v>281</v>
      </c>
      <c r="G19" s="236"/>
    </row>
    <row r="20" spans="2:7" ht="16.5" hidden="1">
      <c r="B20" s="235"/>
      <c r="C20" s="235"/>
      <c r="D20" s="236"/>
      <c r="E20" s="238" t="s">
        <v>270</v>
      </c>
      <c r="F20" s="239" t="s">
        <v>282</v>
      </c>
      <c r="G20" s="236"/>
    </row>
    <row r="21" spans="2:7" ht="16.5">
      <c r="B21" s="235"/>
      <c r="C21" s="235"/>
      <c r="D21" s="236"/>
      <c r="E21" s="236" t="s">
        <v>271</v>
      </c>
      <c r="F21" s="235" t="s">
        <v>310</v>
      </c>
      <c r="G21" s="236"/>
    </row>
    <row r="22" spans="2:7" ht="16.5">
      <c r="B22" s="252" t="s">
        <v>283</v>
      </c>
      <c r="C22" s="235"/>
      <c r="D22" s="236"/>
      <c r="E22" s="236" t="s">
        <v>272</v>
      </c>
      <c r="F22" s="240" t="s">
        <v>284</v>
      </c>
      <c r="G22" s="236"/>
    </row>
    <row r="23" spans="2:7" ht="16.5">
      <c r="B23" s="252"/>
      <c r="C23" s="235"/>
      <c r="D23" s="236"/>
      <c r="E23" s="236" t="s">
        <v>273</v>
      </c>
      <c r="F23" s="240" t="s">
        <v>313</v>
      </c>
      <c r="G23" s="236"/>
    </row>
    <row r="24" spans="2:7" ht="16.5" hidden="1">
      <c r="B24" s="235"/>
      <c r="C24" s="235"/>
      <c r="D24" s="236"/>
      <c r="E24" s="241" t="s">
        <v>274</v>
      </c>
      <c r="F24" s="242" t="s">
        <v>285</v>
      </c>
      <c r="G24" s="236"/>
    </row>
    <row r="25" spans="2:7" ht="16.5">
      <c r="B25" s="235"/>
      <c r="C25" s="235"/>
      <c r="D25" s="236"/>
      <c r="E25" s="236" t="s">
        <v>275</v>
      </c>
      <c r="F25" s="240" t="s">
        <v>311</v>
      </c>
      <c r="G25" s="236"/>
    </row>
    <row r="26" spans="2:7" ht="16.5">
      <c r="B26" s="235"/>
      <c r="C26" s="235"/>
      <c r="D26" s="236"/>
      <c r="E26" s="236" t="s">
        <v>276</v>
      </c>
      <c r="F26" s="240" t="s">
        <v>286</v>
      </c>
      <c r="G26" s="236"/>
    </row>
    <row r="27" spans="2:7" ht="16.5" hidden="1">
      <c r="B27" s="235"/>
      <c r="C27" s="235"/>
      <c r="D27" s="236"/>
      <c r="E27" s="241" t="s">
        <v>287</v>
      </c>
      <c r="F27" s="242" t="s">
        <v>288</v>
      </c>
      <c r="G27" s="236"/>
    </row>
    <row r="28" spans="2:7" ht="16.5">
      <c r="B28" s="235"/>
      <c r="C28" s="235"/>
      <c r="D28" s="236"/>
      <c r="E28" s="236" t="s">
        <v>287</v>
      </c>
      <c r="F28" s="240" t="s">
        <v>292</v>
      </c>
      <c r="G28" s="236"/>
    </row>
    <row r="29" spans="2:7" ht="16.5">
      <c r="B29" s="235"/>
      <c r="C29" s="235"/>
      <c r="D29" s="236"/>
      <c r="E29" s="236"/>
      <c r="F29" s="236" t="s">
        <v>289</v>
      </c>
      <c r="G29" s="236"/>
    </row>
    <row r="30" spans="2:7">
      <c r="F30" s="219"/>
    </row>
    <row r="43" spans="36:36">
      <c r="AJ43">
        <v>2</v>
      </c>
    </row>
    <row r="46" spans="36:36">
      <c r="AJ46">
        <v>2</v>
      </c>
    </row>
    <row r="127" spans="36:36">
      <c r="AJ127">
        <v>0</v>
      </c>
    </row>
    <row r="587" spans="36:36">
      <c r="AJ587">
        <v>0</v>
      </c>
    </row>
    <row r="634" spans="36:36">
      <c r="AJ634">
        <v>0</v>
      </c>
    </row>
    <row r="638" spans="36:36">
      <c r="AJ638">
        <v>0</v>
      </c>
    </row>
  </sheetData>
  <sheetProtection algorithmName="SHA-512" hashValue="W/FnTZRb9ZR729/QirjW+N+knj9lBQlxwVJCZ3ptjeTOLl9xB9+FSeDm4hd4Z3yxiGEWtnjLTCt8haCfNMpJfw==" saltValue="VnQ9uB+Q9F7cZQsLoQTygQ==" spinCount="100000" sheet="1" objects="1" scenarios="1"/>
  <mergeCells count="3">
    <mergeCell ref="L12:N12"/>
    <mergeCell ref="AN13:AO13"/>
    <mergeCell ref="B22:B23"/>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workbookViewId="0">
      <selection activeCell="C92" sqref="C92"/>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1" hidden="1" customWidth="1"/>
    <col min="14" max="14" width="3.26953125" style="21" hidden="1" customWidth="1"/>
    <col min="15" max="15" width="0" hidden="1" customWidth="1"/>
  </cols>
  <sheetData>
    <row r="1" spans="2:15" ht="28">
      <c r="B1" s="3" t="str">
        <f>管理者シート!C3</f>
        <v>第108回全山陰陸上競技大会</v>
      </c>
    </row>
    <row r="2" spans="2:15" ht="28.5" thickBot="1">
      <c r="B2" s="3"/>
      <c r="E2" s="261" t="s">
        <v>318</v>
      </c>
      <c r="F2" s="262"/>
    </row>
    <row r="3" spans="2:15" ht="26.25" customHeight="1">
      <c r="C3" s="20" t="s">
        <v>199</v>
      </c>
    </row>
    <row r="4" spans="2:15" ht="24" thickBot="1">
      <c r="C4" s="247" t="s">
        <v>34</v>
      </c>
      <c r="D4" t="s">
        <v>222</v>
      </c>
    </row>
    <row r="6" spans="2:15" ht="21.5" thickBot="1">
      <c r="B6" s="24" t="s">
        <v>57</v>
      </c>
      <c r="C6" s="25"/>
      <c r="D6" s="21"/>
      <c r="E6" s="21"/>
      <c r="F6" s="26"/>
      <c r="G6" s="27"/>
      <c r="H6" s="27"/>
      <c r="M6" s="22"/>
    </row>
    <row r="7" spans="2:15" ht="14.5" thickBot="1">
      <c r="B7" s="28" t="s">
        <v>58</v>
      </c>
      <c r="C7" s="29" t="s">
        <v>316</v>
      </c>
      <c r="D7" s="30" t="s">
        <v>59</v>
      </c>
      <c r="E7" s="29" t="s">
        <v>54</v>
      </c>
      <c r="F7" s="29" t="s">
        <v>125</v>
      </c>
      <c r="G7" s="30" t="s">
        <v>126</v>
      </c>
      <c r="H7" s="31" t="s">
        <v>60</v>
      </c>
      <c r="J7" s="140" t="s">
        <v>220</v>
      </c>
      <c r="M7" s="23" t="s">
        <v>55</v>
      </c>
      <c r="N7" s="23">
        <v>1</v>
      </c>
      <c r="O7" t="s">
        <v>236</v>
      </c>
    </row>
    <row r="8" spans="2:15" ht="21" customHeight="1" thickBot="1">
      <c r="B8" s="158">
        <v>1</v>
      </c>
      <c r="C8" s="244"/>
      <c r="D8" s="245" t="str">
        <f>IF(C8="","",ASC(PHONETIC(C8)))</f>
        <v/>
      </c>
      <c r="E8" s="32" t="str">
        <f>$C$4</f>
        <v>島根</v>
      </c>
      <c r="F8" s="33" t="str">
        <f>IF($C8="","",COUNTIF(②男子名簿!$B$7:$B$192,$C8))</f>
        <v/>
      </c>
      <c r="G8" s="34" t="str">
        <f>IF($C8="","",COUNTIF(③女子名簿!$B$7:$B$192,$C8))</f>
        <v/>
      </c>
      <c r="H8" s="35" t="str">
        <f t="shared" ref="H8:H71" si="0">IF($C8="","",F8+G8)</f>
        <v/>
      </c>
      <c r="J8" t="s">
        <v>323</v>
      </c>
      <c r="K8" t="s">
        <v>324</v>
      </c>
      <c r="M8" s="23" t="s">
        <v>78</v>
      </c>
      <c r="N8" s="23">
        <v>2</v>
      </c>
      <c r="O8">
        <f>IF(①基本情報!E8="","",VLOOKUP(①基本情報!E8,①基本情報!$M$7:$N$53,2,FALSE))</f>
        <v>32</v>
      </c>
    </row>
    <row r="9" spans="2:15" ht="21" hidden="1" customHeight="1">
      <c r="B9" s="63">
        <v>2</v>
      </c>
      <c r="C9" s="73"/>
      <c r="D9" s="38" t="str">
        <f t="shared" ref="D9:D72" si="1">IF($C9="","",ASC(PHONETIC($C9)))</f>
        <v/>
      </c>
      <c r="E9" s="39" t="e">
        <f>#REF!</f>
        <v>#REF!</v>
      </c>
      <c r="F9" s="40" t="str">
        <f>IF($C9="","",COUNTIF(②男子名簿!$B$7:$B$192,$C9))</f>
        <v/>
      </c>
      <c r="G9" s="41" t="str">
        <f>IF($C9="","",COUNTIF(③女子名簿!$B$13:$G$192,$C9))</f>
        <v/>
      </c>
      <c r="H9" s="42" t="str">
        <f t="shared" si="0"/>
        <v/>
      </c>
      <c r="M9" s="21" t="s">
        <v>79</v>
      </c>
      <c r="N9" s="23">
        <v>3</v>
      </c>
    </row>
    <row r="10" spans="2:15" ht="21" hidden="1" customHeight="1">
      <c r="B10" s="36">
        <v>3</v>
      </c>
      <c r="C10" s="37"/>
      <c r="D10" s="38" t="str">
        <f t="shared" si="1"/>
        <v/>
      </c>
      <c r="E10" s="39" t="e">
        <f>#REF!</f>
        <v>#REF!</v>
      </c>
      <c r="F10" s="40" t="str">
        <f>IF($C10="","",COUNTIF(②男子名簿!$B$7:$B$192,$C10))</f>
        <v/>
      </c>
      <c r="G10" s="41" t="str">
        <f>IF($C10="","",COUNTIF(③女子名簿!$B$13:$G$192,$C10))</f>
        <v/>
      </c>
      <c r="H10" s="42" t="str">
        <f t="shared" si="0"/>
        <v/>
      </c>
      <c r="M10" s="21" t="s">
        <v>80</v>
      </c>
      <c r="N10" s="23">
        <v>4</v>
      </c>
    </row>
    <row r="11" spans="2:15" ht="21" hidden="1" customHeight="1">
      <c r="B11" s="36">
        <v>4</v>
      </c>
      <c r="C11" s="37"/>
      <c r="D11" s="38" t="str">
        <f t="shared" si="1"/>
        <v/>
      </c>
      <c r="E11" s="39" t="e">
        <f>#REF!</f>
        <v>#REF!</v>
      </c>
      <c r="F11" s="40" t="str">
        <f>IF($C11="","",COUNTIF(②男子名簿!$B$7:$B$192,$C11))</f>
        <v/>
      </c>
      <c r="G11" s="41" t="str">
        <f>IF($C11="","",COUNTIF(③女子名簿!$B$13:$G$192,$C11))</f>
        <v/>
      </c>
      <c r="H11" s="42" t="str">
        <f t="shared" si="0"/>
        <v/>
      </c>
      <c r="M11" s="21" t="s">
        <v>81</v>
      </c>
      <c r="N11" s="23">
        <v>5</v>
      </c>
    </row>
    <row r="12" spans="2:15" ht="21" hidden="1" customHeight="1">
      <c r="B12" s="43">
        <v>5</v>
      </c>
      <c r="C12" s="44"/>
      <c r="D12" s="45" t="str">
        <f t="shared" si="1"/>
        <v/>
      </c>
      <c r="E12" s="46" t="e">
        <f>#REF!</f>
        <v>#REF!</v>
      </c>
      <c r="F12" s="47" t="str">
        <f>IF($C12="","",COUNTIF(②男子名簿!$B$7:$B$192,$C12))</f>
        <v/>
      </c>
      <c r="G12" s="48" t="str">
        <f>IF($C12="","",COUNTIF(③女子名簿!$B$13:$G$192,$C12))</f>
        <v/>
      </c>
      <c r="H12" s="49" t="str">
        <f t="shared" si="0"/>
        <v/>
      </c>
      <c r="M12" s="21" t="s">
        <v>82</v>
      </c>
      <c r="N12" s="23">
        <v>6</v>
      </c>
    </row>
    <row r="13" spans="2:15" ht="21" hidden="1" customHeight="1">
      <c r="B13" s="50">
        <v>6</v>
      </c>
      <c r="C13" s="51"/>
      <c r="D13" s="52" t="str">
        <f t="shared" si="1"/>
        <v/>
      </c>
      <c r="E13" s="53" t="e">
        <f>#REF!</f>
        <v>#REF!</v>
      </c>
      <c r="F13" s="54" t="str">
        <f>IF($C13="","",COUNTIF(②男子名簿!$B$7:$B$192,$C13))</f>
        <v/>
      </c>
      <c r="G13" s="55" t="str">
        <f>IF($C13="","",COUNTIF(③女子名簿!$B$13:$G$192,$C13))</f>
        <v/>
      </c>
      <c r="H13" s="56" t="str">
        <f t="shared" si="0"/>
        <v/>
      </c>
      <c r="M13" s="21" t="s">
        <v>83</v>
      </c>
      <c r="N13" s="23">
        <v>7</v>
      </c>
    </row>
    <row r="14" spans="2:15" ht="21" hidden="1" customHeight="1">
      <c r="B14" s="36">
        <v>7</v>
      </c>
      <c r="C14" s="37"/>
      <c r="D14" s="38" t="str">
        <f t="shared" si="1"/>
        <v/>
      </c>
      <c r="E14" s="39" t="e">
        <f>#REF!</f>
        <v>#REF!</v>
      </c>
      <c r="F14" s="40" t="str">
        <f>IF($C14="","",COUNTIF(②男子名簿!$B$7:$B$192,$C14))</f>
        <v/>
      </c>
      <c r="G14" s="41" t="str">
        <f>IF($C14="","",COUNTIF(③女子名簿!$B$13:$G$192,$C14))</f>
        <v/>
      </c>
      <c r="H14" s="42" t="str">
        <f t="shared" si="0"/>
        <v/>
      </c>
      <c r="M14" s="21" t="s">
        <v>84</v>
      </c>
      <c r="N14" s="23">
        <v>8</v>
      </c>
    </row>
    <row r="15" spans="2:15" ht="21" hidden="1" customHeight="1">
      <c r="B15" s="36">
        <v>8</v>
      </c>
      <c r="C15" s="37"/>
      <c r="D15" s="38" t="str">
        <f t="shared" si="1"/>
        <v/>
      </c>
      <c r="E15" s="39" t="e">
        <f>#REF!</f>
        <v>#REF!</v>
      </c>
      <c r="F15" s="40" t="str">
        <f>IF($C15="","",COUNTIF(②男子名簿!$B$7:$B$192,$C15))</f>
        <v/>
      </c>
      <c r="G15" s="41" t="str">
        <f>IF($C15="","",COUNTIF(③女子名簿!$B$13:$G$192,$C15))</f>
        <v/>
      </c>
      <c r="H15" s="42" t="str">
        <f t="shared" si="0"/>
        <v/>
      </c>
      <c r="M15" s="21" t="s">
        <v>85</v>
      </c>
      <c r="N15" s="23">
        <v>9</v>
      </c>
    </row>
    <row r="16" spans="2:15" ht="21" hidden="1" customHeight="1">
      <c r="B16" s="36">
        <v>9</v>
      </c>
      <c r="C16" s="37"/>
      <c r="D16" s="38" t="str">
        <f t="shared" si="1"/>
        <v/>
      </c>
      <c r="E16" s="39" t="e">
        <f>#REF!</f>
        <v>#REF!</v>
      </c>
      <c r="F16" s="40" t="str">
        <f>IF($C16="","",COUNTIF(②男子名簿!$B$7:$B$192,$C16))</f>
        <v/>
      </c>
      <c r="G16" s="41" t="str">
        <f>IF($C16="","",COUNTIF(③女子名簿!$B$13:$G$192,$C16))</f>
        <v/>
      </c>
      <c r="H16" s="42" t="str">
        <f t="shared" si="0"/>
        <v/>
      </c>
      <c r="M16" s="21" t="s">
        <v>86</v>
      </c>
      <c r="N16" s="23">
        <v>10</v>
      </c>
    </row>
    <row r="17" spans="2:14" ht="21" hidden="1" customHeight="1">
      <c r="B17" s="57">
        <v>10</v>
      </c>
      <c r="C17" s="44"/>
      <c r="D17" s="58" t="str">
        <f t="shared" si="1"/>
        <v/>
      </c>
      <c r="E17" s="59" t="e">
        <f>#REF!</f>
        <v>#REF!</v>
      </c>
      <c r="F17" s="60" t="str">
        <f>IF($C17="","",COUNTIF(②男子名簿!$B$7:$B$192,$C17))</f>
        <v/>
      </c>
      <c r="G17" s="61" t="str">
        <f>IF($C17="","",COUNTIF(③女子名簿!$B$13:$G$192,$C17))</f>
        <v/>
      </c>
      <c r="H17" s="62" t="str">
        <f t="shared" si="0"/>
        <v/>
      </c>
      <c r="M17" s="21" t="s">
        <v>87</v>
      </c>
      <c r="N17" s="23">
        <v>11</v>
      </c>
    </row>
    <row r="18" spans="2:14" ht="21" hidden="1" customHeight="1">
      <c r="B18" s="63">
        <v>11</v>
      </c>
      <c r="C18" s="51"/>
      <c r="D18" s="64" t="str">
        <f t="shared" si="1"/>
        <v/>
      </c>
      <c r="E18" s="65" t="e">
        <f>#REF!</f>
        <v>#REF!</v>
      </c>
      <c r="F18" s="66" t="str">
        <f>IF($C18="","",COUNTIF(②男子名簿!$B$7:$B$192,$C18))</f>
        <v/>
      </c>
      <c r="G18" s="67" t="str">
        <f>IF($C18="","",COUNTIF(③女子名簿!$B$13:$G$192,$C18))</f>
        <v/>
      </c>
      <c r="H18" s="68" t="str">
        <f t="shared" si="0"/>
        <v/>
      </c>
      <c r="M18" s="21" t="s">
        <v>88</v>
      </c>
      <c r="N18" s="23">
        <v>12</v>
      </c>
    </row>
    <row r="19" spans="2:14" ht="21" hidden="1" customHeight="1">
      <c r="B19" s="36">
        <v>12</v>
      </c>
      <c r="C19" s="37"/>
      <c r="D19" s="38" t="str">
        <f t="shared" si="1"/>
        <v/>
      </c>
      <c r="E19" s="39" t="e">
        <f>#REF!</f>
        <v>#REF!</v>
      </c>
      <c r="F19" s="40" t="str">
        <f>IF($C19="","",COUNTIF(②男子名簿!$B$7:$B$192,$C19))</f>
        <v/>
      </c>
      <c r="G19" s="41" t="str">
        <f>IF($C19="","",COUNTIF(③女子名簿!$B$13:$G$192,$C19))</f>
        <v/>
      </c>
      <c r="H19" s="42" t="str">
        <f t="shared" si="0"/>
        <v/>
      </c>
      <c r="M19" s="21" t="s">
        <v>89</v>
      </c>
      <c r="N19" s="23">
        <v>13</v>
      </c>
    </row>
    <row r="20" spans="2:14" ht="21" hidden="1" customHeight="1">
      <c r="B20" s="36">
        <v>13</v>
      </c>
      <c r="C20" s="37"/>
      <c r="D20" s="38" t="str">
        <f t="shared" si="1"/>
        <v/>
      </c>
      <c r="E20" s="39" t="e">
        <f>#REF!</f>
        <v>#REF!</v>
      </c>
      <c r="F20" s="40" t="str">
        <f>IF($C20="","",COUNTIF(②男子名簿!$B$7:$B$192,$C20))</f>
        <v/>
      </c>
      <c r="G20" s="41" t="str">
        <f>IF($C20="","",COUNTIF(③女子名簿!$B$13:$G$192,$C20))</f>
        <v/>
      </c>
      <c r="H20" s="42" t="str">
        <f t="shared" si="0"/>
        <v/>
      </c>
      <c r="M20" s="21" t="s">
        <v>56</v>
      </c>
      <c r="N20" s="23">
        <v>14</v>
      </c>
    </row>
    <row r="21" spans="2:14" ht="21" hidden="1" customHeight="1">
      <c r="B21" s="36">
        <v>14</v>
      </c>
      <c r="C21" s="37"/>
      <c r="D21" s="38" t="str">
        <f t="shared" si="1"/>
        <v/>
      </c>
      <c r="E21" s="39" t="e">
        <f>#REF!</f>
        <v>#REF!</v>
      </c>
      <c r="F21" s="40" t="str">
        <f>IF($C21="","",COUNTIF(②男子名簿!$B$7:$B$192,$C21))</f>
        <v/>
      </c>
      <c r="G21" s="41" t="str">
        <f>IF($C21="","",COUNTIF(③女子名簿!$B$13:$G$192,$C21))</f>
        <v/>
      </c>
      <c r="H21" s="42" t="str">
        <f t="shared" si="0"/>
        <v/>
      </c>
      <c r="M21" s="21" t="s">
        <v>90</v>
      </c>
      <c r="N21" s="23">
        <v>15</v>
      </c>
    </row>
    <row r="22" spans="2:14" ht="21" hidden="1" customHeight="1">
      <c r="B22" s="43">
        <v>15</v>
      </c>
      <c r="C22" s="44"/>
      <c r="D22" s="45" t="str">
        <f t="shared" si="1"/>
        <v/>
      </c>
      <c r="E22" s="46" t="e">
        <f>#REF!</f>
        <v>#REF!</v>
      </c>
      <c r="F22" s="47" t="str">
        <f>IF($C22="","",COUNTIF(②男子名簿!$B$7:$B$192,$C22))</f>
        <v/>
      </c>
      <c r="G22" s="48" t="str">
        <f>IF($C22="","",COUNTIF(③女子名簿!$B$13:$G$192,$C22))</f>
        <v/>
      </c>
      <c r="H22" s="49" t="str">
        <f t="shared" si="0"/>
        <v/>
      </c>
      <c r="M22" s="21" t="s">
        <v>91</v>
      </c>
      <c r="N22" s="23">
        <v>16</v>
      </c>
    </row>
    <row r="23" spans="2:14" ht="21" hidden="1" customHeight="1">
      <c r="B23" s="50">
        <v>16</v>
      </c>
      <c r="C23" s="69"/>
      <c r="D23" s="52" t="str">
        <f t="shared" si="1"/>
        <v/>
      </c>
      <c r="E23" s="53" t="e">
        <f>#REF!</f>
        <v>#REF!</v>
      </c>
      <c r="F23" s="54" t="str">
        <f>IF($C23="","",COUNTIF(②男子名簿!$B$7:$B$192,$C23))</f>
        <v/>
      </c>
      <c r="G23" s="55" t="str">
        <f>IF($C23="","",COUNTIF(③女子名簿!$B$13:$G$192,$C23))</f>
        <v/>
      </c>
      <c r="H23" s="56" t="str">
        <f t="shared" si="0"/>
        <v/>
      </c>
      <c r="M23" s="21" t="s">
        <v>92</v>
      </c>
      <c r="N23" s="23">
        <v>17</v>
      </c>
    </row>
    <row r="24" spans="2:14" ht="21" hidden="1" customHeight="1">
      <c r="B24" s="36">
        <v>17</v>
      </c>
      <c r="C24" s="70"/>
      <c r="D24" s="38" t="str">
        <f t="shared" si="1"/>
        <v/>
      </c>
      <c r="E24" s="39" t="e">
        <f>#REF!</f>
        <v>#REF!</v>
      </c>
      <c r="F24" s="40" t="str">
        <f>IF($C24="","",COUNTIF(②男子名簿!$B$7:$B$192,$C24))</f>
        <v/>
      </c>
      <c r="G24" s="41" t="str">
        <f>IF($C24="","",COUNTIF(③女子名簿!$B$13:$G$192,$C24))</f>
        <v/>
      </c>
      <c r="H24" s="42" t="str">
        <f t="shared" si="0"/>
        <v/>
      </c>
      <c r="M24" s="21" t="s">
        <v>93</v>
      </c>
      <c r="N24" s="23">
        <v>18</v>
      </c>
    </row>
    <row r="25" spans="2:14" ht="21" hidden="1" customHeight="1">
      <c r="B25" s="36">
        <v>18</v>
      </c>
      <c r="C25" s="37"/>
      <c r="D25" s="38" t="str">
        <f t="shared" si="1"/>
        <v/>
      </c>
      <c r="E25" s="39" t="e">
        <f>#REF!</f>
        <v>#REF!</v>
      </c>
      <c r="F25" s="40" t="str">
        <f>IF($C25="","",COUNTIF(②男子名簿!$B$7:$B$192,$C25))</f>
        <v/>
      </c>
      <c r="G25" s="41" t="str">
        <f>IF($C25="","",COUNTIF(③女子名簿!$B$13:$G$192,$C25))</f>
        <v/>
      </c>
      <c r="H25" s="42" t="str">
        <f t="shared" si="0"/>
        <v/>
      </c>
      <c r="M25" s="21" t="s">
        <v>94</v>
      </c>
      <c r="N25" s="23">
        <v>19</v>
      </c>
    </row>
    <row r="26" spans="2:14" ht="21" hidden="1" customHeight="1">
      <c r="B26" s="36">
        <v>19</v>
      </c>
      <c r="C26" s="70"/>
      <c r="D26" s="38" t="str">
        <f t="shared" si="1"/>
        <v/>
      </c>
      <c r="E26" s="39" t="e">
        <f>#REF!</f>
        <v>#REF!</v>
      </c>
      <c r="F26" s="40" t="str">
        <f>IF($C26="","",COUNTIF(②男子名簿!$B$7:$B$192,$C26))</f>
        <v/>
      </c>
      <c r="G26" s="41" t="str">
        <f>IF($C26="","",COUNTIF(③女子名簿!$B$13:$G$192,$C26))</f>
        <v/>
      </c>
      <c r="H26" s="42" t="str">
        <f t="shared" si="0"/>
        <v/>
      </c>
      <c r="M26" s="21" t="s">
        <v>95</v>
      </c>
      <c r="N26" s="23">
        <v>20</v>
      </c>
    </row>
    <row r="27" spans="2:14" ht="21" hidden="1" customHeight="1">
      <c r="B27" s="57">
        <v>20</v>
      </c>
      <c r="C27" s="71"/>
      <c r="D27" s="58" t="str">
        <f t="shared" si="1"/>
        <v/>
      </c>
      <c r="E27" s="59" t="e">
        <f>#REF!</f>
        <v>#REF!</v>
      </c>
      <c r="F27" s="60" t="str">
        <f>IF($C27="","",COUNTIF(②男子名簿!$B$7:$B$192,$C27))</f>
        <v/>
      </c>
      <c r="G27" s="61" t="str">
        <f>IF($C27="","",COUNTIF(③女子名簿!$B$13:$G$192,$C27))</f>
        <v/>
      </c>
      <c r="H27" s="62" t="str">
        <f t="shared" si="0"/>
        <v/>
      </c>
      <c r="M27" s="21" t="s">
        <v>96</v>
      </c>
      <c r="N27" s="23">
        <v>21</v>
      </c>
    </row>
    <row r="28" spans="2:14" ht="21" hidden="1" customHeight="1">
      <c r="B28" s="63">
        <v>21</v>
      </c>
      <c r="C28" s="69"/>
      <c r="D28" s="64" t="str">
        <f t="shared" si="1"/>
        <v/>
      </c>
      <c r="E28" s="65" t="e">
        <f>#REF!</f>
        <v>#REF!</v>
      </c>
      <c r="F28" s="66" t="str">
        <f>IF($C28="","",COUNTIF(②男子名簿!$B$7:$B$192,$C28))</f>
        <v/>
      </c>
      <c r="G28" s="67" t="str">
        <f>IF($C28="","",COUNTIF(③女子名簿!$B$13:$G$192,$C28))</f>
        <v/>
      </c>
      <c r="H28" s="68" t="str">
        <f t="shared" si="0"/>
        <v/>
      </c>
      <c r="M28" s="21" t="s">
        <v>97</v>
      </c>
      <c r="N28" s="23">
        <v>22</v>
      </c>
    </row>
    <row r="29" spans="2:14" ht="21" hidden="1" customHeight="1">
      <c r="B29" s="36">
        <v>22</v>
      </c>
      <c r="C29" s="70"/>
      <c r="D29" s="38" t="str">
        <f t="shared" si="1"/>
        <v/>
      </c>
      <c r="E29" s="39" t="e">
        <f>#REF!</f>
        <v>#REF!</v>
      </c>
      <c r="F29" s="40" t="str">
        <f>IF($C29="","",COUNTIF(②男子名簿!$B$7:$B$192,$C29))</f>
        <v/>
      </c>
      <c r="G29" s="41" t="str">
        <f>IF($C29="","",COUNTIF(③女子名簿!$B$13:$G$192,$C29))</f>
        <v/>
      </c>
      <c r="H29" s="42" t="str">
        <f t="shared" si="0"/>
        <v/>
      </c>
      <c r="M29" s="21" t="s">
        <v>98</v>
      </c>
      <c r="N29" s="23">
        <v>23</v>
      </c>
    </row>
    <row r="30" spans="2:14" ht="21" hidden="1" customHeight="1">
      <c r="B30" s="36">
        <v>23</v>
      </c>
      <c r="C30" s="70"/>
      <c r="D30" s="38" t="str">
        <f t="shared" si="1"/>
        <v/>
      </c>
      <c r="E30" s="39" t="e">
        <f>#REF!</f>
        <v>#REF!</v>
      </c>
      <c r="F30" s="40" t="str">
        <f>IF($C30="","",COUNTIF(②男子名簿!$B$7:$B$192,$C30))</f>
        <v/>
      </c>
      <c r="G30" s="41" t="str">
        <f>IF($C30="","",COUNTIF(③女子名簿!$B$13:$G$192,$C30))</f>
        <v/>
      </c>
      <c r="H30" s="42" t="str">
        <f t="shared" si="0"/>
        <v/>
      </c>
      <c r="M30" s="21" t="s">
        <v>99</v>
      </c>
      <c r="N30" s="23">
        <v>24</v>
      </c>
    </row>
    <row r="31" spans="2:14" ht="21" hidden="1" customHeight="1">
      <c r="B31" s="36">
        <v>24</v>
      </c>
      <c r="C31" s="70"/>
      <c r="D31" s="38" t="str">
        <f t="shared" si="1"/>
        <v/>
      </c>
      <c r="E31" s="39" t="e">
        <f>#REF!</f>
        <v>#REF!</v>
      </c>
      <c r="F31" s="40" t="str">
        <f>IF($C31="","",COUNTIF(②男子名簿!$B$7:$B$192,$C31))</f>
        <v/>
      </c>
      <c r="G31" s="41" t="str">
        <f>IF($C31="","",COUNTIF(③女子名簿!$B$13:$G$192,$C31))</f>
        <v/>
      </c>
      <c r="H31" s="42" t="str">
        <f t="shared" si="0"/>
        <v/>
      </c>
      <c r="M31" s="21" t="s">
        <v>100</v>
      </c>
      <c r="N31" s="23">
        <v>25</v>
      </c>
    </row>
    <row r="32" spans="2:14" ht="21" hidden="1" customHeight="1">
      <c r="B32" s="43">
        <v>25</v>
      </c>
      <c r="C32" s="71"/>
      <c r="D32" s="45" t="str">
        <f t="shared" si="1"/>
        <v/>
      </c>
      <c r="E32" s="46" t="e">
        <f>#REF!</f>
        <v>#REF!</v>
      </c>
      <c r="F32" s="47" t="str">
        <f>IF($C32="","",COUNTIF(②男子名簿!$B$7:$B$192,$C32))</f>
        <v/>
      </c>
      <c r="G32" s="48" t="str">
        <f>IF($C32="","",COUNTIF(③女子名簿!$B$13:$G$192,$C32))</f>
        <v/>
      </c>
      <c r="H32" s="49" t="str">
        <f t="shared" si="0"/>
        <v/>
      </c>
      <c r="M32" s="21" t="s">
        <v>101</v>
      </c>
      <c r="N32" s="23">
        <v>26</v>
      </c>
    </row>
    <row r="33" spans="2:14" ht="21" hidden="1" customHeight="1">
      <c r="B33" s="50">
        <v>26</v>
      </c>
      <c r="C33" s="69"/>
      <c r="D33" s="52" t="str">
        <f t="shared" si="1"/>
        <v/>
      </c>
      <c r="E33" s="53" t="e">
        <f>#REF!</f>
        <v>#REF!</v>
      </c>
      <c r="F33" s="54" t="str">
        <f>IF($C33="","",COUNTIF(②男子名簿!$B$7:$B$192,$C33))</f>
        <v/>
      </c>
      <c r="G33" s="55" t="str">
        <f>IF($C33="","",COUNTIF(③女子名簿!$B$13:$G$192,$C33))</f>
        <v/>
      </c>
      <c r="H33" s="56" t="str">
        <f t="shared" si="0"/>
        <v/>
      </c>
      <c r="M33" s="21" t="s">
        <v>102</v>
      </c>
      <c r="N33" s="23">
        <v>27</v>
      </c>
    </row>
    <row r="34" spans="2:14" ht="21" hidden="1" customHeight="1">
      <c r="B34" s="36">
        <v>27</v>
      </c>
      <c r="C34" s="37"/>
      <c r="D34" s="38" t="str">
        <f t="shared" si="1"/>
        <v/>
      </c>
      <c r="E34" s="39" t="e">
        <f>#REF!</f>
        <v>#REF!</v>
      </c>
      <c r="F34" s="40" t="str">
        <f>IF($C34="","",COUNTIF(②男子名簿!$B$7:$B$192,$C34))</f>
        <v/>
      </c>
      <c r="G34" s="41" t="str">
        <f>IF($C34="","",COUNTIF(③女子名簿!$B$13:$G$192,$C34))</f>
        <v/>
      </c>
      <c r="H34" s="42" t="str">
        <f t="shared" si="0"/>
        <v/>
      </c>
      <c r="M34" s="21" t="s">
        <v>103</v>
      </c>
      <c r="N34" s="23">
        <v>28</v>
      </c>
    </row>
    <row r="35" spans="2:14" ht="21" hidden="1" customHeight="1">
      <c r="B35" s="36">
        <v>28</v>
      </c>
      <c r="C35" s="70"/>
      <c r="D35" s="38" t="str">
        <f t="shared" si="1"/>
        <v/>
      </c>
      <c r="E35" s="39" t="e">
        <f>#REF!</f>
        <v>#REF!</v>
      </c>
      <c r="F35" s="40" t="str">
        <f>IF($C35="","",COUNTIF(②男子名簿!$B$7:$B$192,$C35))</f>
        <v/>
      </c>
      <c r="G35" s="41" t="str">
        <f>IF($C35="","",COUNTIF(③女子名簿!$B$13:$G$192,$C35))</f>
        <v/>
      </c>
      <c r="H35" s="42" t="str">
        <f t="shared" si="0"/>
        <v/>
      </c>
      <c r="M35" s="21" t="s">
        <v>104</v>
      </c>
      <c r="N35" s="23">
        <v>29</v>
      </c>
    </row>
    <row r="36" spans="2:14" ht="21" hidden="1" customHeight="1">
      <c r="B36" s="36">
        <v>29</v>
      </c>
      <c r="C36" s="70"/>
      <c r="D36" s="38" t="str">
        <f t="shared" si="1"/>
        <v/>
      </c>
      <c r="E36" s="39" t="e">
        <f>#REF!</f>
        <v>#REF!</v>
      </c>
      <c r="F36" s="40" t="str">
        <f>IF($C36="","",COUNTIF(②男子名簿!$B$7:$B$192,$C36))</f>
        <v/>
      </c>
      <c r="G36" s="41" t="str">
        <f>IF($C36="","",COUNTIF(③女子名簿!$B$13:$G$192,$C36))</f>
        <v/>
      </c>
      <c r="H36" s="42" t="str">
        <f t="shared" si="0"/>
        <v/>
      </c>
      <c r="M36" s="21" t="s">
        <v>105</v>
      </c>
      <c r="N36" s="23">
        <v>30</v>
      </c>
    </row>
    <row r="37" spans="2:14" ht="21" hidden="1" customHeight="1">
      <c r="B37" s="57">
        <v>30</v>
      </c>
      <c r="C37" s="71"/>
      <c r="D37" s="58" t="str">
        <f t="shared" si="1"/>
        <v/>
      </c>
      <c r="E37" s="59" t="e">
        <f>#REF!</f>
        <v>#REF!</v>
      </c>
      <c r="F37" s="60" t="str">
        <f>IF($C37="","",COUNTIF(②男子名簿!$B$7:$B$192,$C37))</f>
        <v/>
      </c>
      <c r="G37" s="61" t="str">
        <f>IF($C37="","",COUNTIF(③女子名簿!$B$13:$G$192,$C37))</f>
        <v/>
      </c>
      <c r="H37" s="62" t="str">
        <f t="shared" si="0"/>
        <v/>
      </c>
      <c r="M37" s="21" t="s">
        <v>106</v>
      </c>
      <c r="N37" s="23">
        <v>31</v>
      </c>
    </row>
    <row r="38" spans="2:14" ht="21" hidden="1" customHeight="1">
      <c r="B38" s="63">
        <v>31</v>
      </c>
      <c r="C38" s="69"/>
      <c r="D38" s="64" t="str">
        <f t="shared" si="1"/>
        <v/>
      </c>
      <c r="E38" s="65" t="e">
        <f>#REF!</f>
        <v>#REF!</v>
      </c>
      <c r="F38" s="66" t="str">
        <f>IF($C38="","",COUNTIF(②男子名簿!$B$7:$B$192,$C38))</f>
        <v/>
      </c>
      <c r="G38" s="67" t="str">
        <f>IF($C38="","",COUNTIF(③女子名簿!$B$13:$G$192,$C38))</f>
        <v/>
      </c>
      <c r="H38" s="68" t="str">
        <f t="shared" si="0"/>
        <v/>
      </c>
      <c r="M38" s="21" t="s">
        <v>107</v>
      </c>
      <c r="N38" s="23">
        <v>32</v>
      </c>
    </row>
    <row r="39" spans="2:14" ht="21" hidden="1" customHeight="1">
      <c r="B39" s="36">
        <v>32</v>
      </c>
      <c r="C39" s="70"/>
      <c r="D39" s="38" t="str">
        <f t="shared" si="1"/>
        <v/>
      </c>
      <c r="E39" s="39" t="e">
        <f>#REF!</f>
        <v>#REF!</v>
      </c>
      <c r="F39" s="40" t="str">
        <f>IF($C39="","",COUNTIF(②男子名簿!$B$7:$B$192,$C39))</f>
        <v/>
      </c>
      <c r="G39" s="41" t="str">
        <f>IF($C39="","",COUNTIF(③女子名簿!$B$13:$G$192,$C39))</f>
        <v/>
      </c>
      <c r="H39" s="42" t="str">
        <f t="shared" si="0"/>
        <v/>
      </c>
      <c r="M39" s="21" t="s">
        <v>108</v>
      </c>
      <c r="N39" s="23">
        <v>33</v>
      </c>
    </row>
    <row r="40" spans="2:14" ht="21" hidden="1" customHeight="1">
      <c r="B40" s="36">
        <v>33</v>
      </c>
      <c r="C40" s="70"/>
      <c r="D40" s="38" t="str">
        <f t="shared" si="1"/>
        <v/>
      </c>
      <c r="E40" s="39" t="e">
        <f>#REF!</f>
        <v>#REF!</v>
      </c>
      <c r="F40" s="40" t="str">
        <f>IF($C40="","",COUNTIF(②男子名簿!$B$7:$B$192,$C40))</f>
        <v/>
      </c>
      <c r="G40" s="41" t="str">
        <f>IF($C40="","",COUNTIF(③女子名簿!$B$13:$G$192,$C40))</f>
        <v/>
      </c>
      <c r="H40" s="42" t="str">
        <f t="shared" si="0"/>
        <v/>
      </c>
      <c r="M40" s="21" t="s">
        <v>109</v>
      </c>
      <c r="N40" s="23">
        <v>34</v>
      </c>
    </row>
    <row r="41" spans="2:14" ht="21" hidden="1" customHeight="1">
      <c r="B41" s="36">
        <v>34</v>
      </c>
      <c r="C41" s="70"/>
      <c r="D41" s="38" t="str">
        <f t="shared" si="1"/>
        <v/>
      </c>
      <c r="E41" s="39" t="e">
        <f>#REF!</f>
        <v>#REF!</v>
      </c>
      <c r="F41" s="40" t="str">
        <f>IF($C41="","",COUNTIF(②男子名簿!$B$7:$B$192,$C41))</f>
        <v/>
      </c>
      <c r="G41" s="41" t="str">
        <f>IF($C41="","",COUNTIF(③女子名簿!$B$13:$G$192,$C41))</f>
        <v/>
      </c>
      <c r="H41" s="42" t="str">
        <f t="shared" si="0"/>
        <v/>
      </c>
      <c r="M41" s="21" t="s">
        <v>110</v>
      </c>
      <c r="N41" s="23">
        <v>35</v>
      </c>
    </row>
    <row r="42" spans="2:14" ht="21" hidden="1" customHeight="1">
      <c r="B42" s="43">
        <v>35</v>
      </c>
      <c r="C42" s="71"/>
      <c r="D42" s="45" t="str">
        <f t="shared" si="1"/>
        <v/>
      </c>
      <c r="E42" s="46" t="e">
        <f>#REF!</f>
        <v>#REF!</v>
      </c>
      <c r="F42" s="47" t="str">
        <f>IF($C42="","",COUNTIF(②男子名簿!$B$7:$B$192,$C42))</f>
        <v/>
      </c>
      <c r="G42" s="48" t="str">
        <f>IF($C42="","",COUNTIF(③女子名簿!$B$13:$G$192,$C42))</f>
        <v/>
      </c>
      <c r="H42" s="49" t="str">
        <f t="shared" si="0"/>
        <v/>
      </c>
      <c r="M42" s="21" t="s">
        <v>111</v>
      </c>
      <c r="N42" s="23">
        <v>36</v>
      </c>
    </row>
    <row r="43" spans="2:14" ht="21" hidden="1" customHeight="1">
      <c r="B43" s="50">
        <v>36</v>
      </c>
      <c r="C43" s="69"/>
      <c r="D43" s="52" t="str">
        <f t="shared" si="1"/>
        <v/>
      </c>
      <c r="E43" s="53" t="e">
        <f>#REF!</f>
        <v>#REF!</v>
      </c>
      <c r="F43" s="54" t="str">
        <f>IF($C43="","",COUNTIF(②男子名簿!$B$7:$B$192,$C43))</f>
        <v/>
      </c>
      <c r="G43" s="55" t="str">
        <f>IF($C43="","",COUNTIF(③女子名簿!$B$13:$G$192,$C43))</f>
        <v/>
      </c>
      <c r="H43" s="56" t="str">
        <f t="shared" si="0"/>
        <v/>
      </c>
      <c r="M43" s="21" t="s">
        <v>112</v>
      </c>
      <c r="N43" s="23">
        <v>37</v>
      </c>
    </row>
    <row r="44" spans="2:14" ht="21" hidden="1" customHeight="1">
      <c r="B44" s="36">
        <v>37</v>
      </c>
      <c r="C44" s="70"/>
      <c r="D44" s="38" t="str">
        <f t="shared" si="1"/>
        <v/>
      </c>
      <c r="E44" s="39" t="e">
        <f>#REF!</f>
        <v>#REF!</v>
      </c>
      <c r="F44" s="40" t="str">
        <f>IF($C44="","",COUNTIF(②男子名簿!$B$7:$B$192,$C44))</f>
        <v/>
      </c>
      <c r="G44" s="41" t="str">
        <f>IF($C44="","",COUNTIF(③女子名簿!$B$13:$G$192,$C44))</f>
        <v/>
      </c>
      <c r="H44" s="42" t="str">
        <f t="shared" si="0"/>
        <v/>
      </c>
      <c r="M44" s="21" t="s">
        <v>113</v>
      </c>
      <c r="N44" s="23">
        <v>38</v>
      </c>
    </row>
    <row r="45" spans="2:14" ht="21" hidden="1" customHeight="1">
      <c r="B45" s="36">
        <v>38</v>
      </c>
      <c r="C45" s="70"/>
      <c r="D45" s="38" t="str">
        <f t="shared" si="1"/>
        <v/>
      </c>
      <c r="E45" s="39" t="e">
        <f>#REF!</f>
        <v>#REF!</v>
      </c>
      <c r="F45" s="40" t="str">
        <f>IF($C45="","",COUNTIF(②男子名簿!$B$7:$B$192,$C45))</f>
        <v/>
      </c>
      <c r="G45" s="41" t="str">
        <f>IF($C45="","",COUNTIF(③女子名簿!$B$13:$G$192,$C45))</f>
        <v/>
      </c>
      <c r="H45" s="42" t="str">
        <f t="shared" si="0"/>
        <v/>
      </c>
      <c r="M45" s="21" t="s">
        <v>114</v>
      </c>
      <c r="N45" s="23">
        <v>39</v>
      </c>
    </row>
    <row r="46" spans="2:14" ht="21" hidden="1" customHeight="1">
      <c r="B46" s="36">
        <v>39</v>
      </c>
      <c r="C46" s="70"/>
      <c r="D46" s="38" t="str">
        <f t="shared" si="1"/>
        <v/>
      </c>
      <c r="E46" s="39" t="e">
        <f>#REF!</f>
        <v>#REF!</v>
      </c>
      <c r="F46" s="40" t="str">
        <f>IF($C46="","",COUNTIF(②男子名簿!$B$7:$B$192,$C46))</f>
        <v/>
      </c>
      <c r="G46" s="41" t="str">
        <f>IF($C46="","",COUNTIF(③女子名簿!$B$13:$G$192,$C46))</f>
        <v/>
      </c>
      <c r="H46" s="42" t="str">
        <f t="shared" si="0"/>
        <v/>
      </c>
      <c r="M46" s="21" t="s">
        <v>115</v>
      </c>
      <c r="N46" s="23">
        <v>40</v>
      </c>
    </row>
    <row r="47" spans="2:14" ht="21" hidden="1" customHeight="1">
      <c r="B47" s="57">
        <v>40</v>
      </c>
      <c r="C47" s="71"/>
      <c r="D47" s="58" t="str">
        <f t="shared" si="1"/>
        <v/>
      </c>
      <c r="E47" s="59" t="e">
        <f>#REF!</f>
        <v>#REF!</v>
      </c>
      <c r="F47" s="60" t="str">
        <f>IF($C47="","",COUNTIF(②男子名簿!$B$7:$B$192,$C47))</f>
        <v/>
      </c>
      <c r="G47" s="61" t="str">
        <f>IF($C47="","",COUNTIF(③女子名簿!$B$13:$G$192,$C47))</f>
        <v/>
      </c>
      <c r="H47" s="62" t="str">
        <f t="shared" si="0"/>
        <v/>
      </c>
      <c r="M47" s="21" t="s">
        <v>116</v>
      </c>
      <c r="N47" s="23">
        <v>41</v>
      </c>
    </row>
    <row r="48" spans="2:14" ht="21" hidden="1" customHeight="1">
      <c r="B48" s="63">
        <v>41</v>
      </c>
      <c r="C48" s="69"/>
      <c r="D48" s="64" t="str">
        <f t="shared" si="1"/>
        <v/>
      </c>
      <c r="E48" s="65" t="e">
        <f>#REF!</f>
        <v>#REF!</v>
      </c>
      <c r="F48" s="66" t="str">
        <f>IF($C48="","",COUNTIF(②男子名簿!$B$7:$B$192,$C48))</f>
        <v/>
      </c>
      <c r="G48" s="67" t="str">
        <f>IF($C48="","",COUNTIF(③女子名簿!$B$13:$G$192,$C48))</f>
        <v/>
      </c>
      <c r="H48" s="68" t="str">
        <f t="shared" si="0"/>
        <v/>
      </c>
      <c r="M48" s="21" t="s">
        <v>117</v>
      </c>
      <c r="N48" s="23">
        <v>42</v>
      </c>
    </row>
    <row r="49" spans="2:14" ht="21" hidden="1" customHeight="1">
      <c r="B49" s="36">
        <v>42</v>
      </c>
      <c r="C49" s="70"/>
      <c r="D49" s="38" t="str">
        <f t="shared" si="1"/>
        <v/>
      </c>
      <c r="E49" s="39" t="e">
        <f>#REF!</f>
        <v>#REF!</v>
      </c>
      <c r="F49" s="40" t="str">
        <f>IF($C49="","",COUNTIF(②男子名簿!$B$7:$B$192,$C49))</f>
        <v/>
      </c>
      <c r="G49" s="41" t="str">
        <f>IF($C49="","",COUNTIF(③女子名簿!$B$13:$G$192,$C49))</f>
        <v/>
      </c>
      <c r="H49" s="42" t="str">
        <f t="shared" si="0"/>
        <v/>
      </c>
      <c r="M49" s="21" t="s">
        <v>118</v>
      </c>
      <c r="N49" s="23">
        <v>43</v>
      </c>
    </row>
    <row r="50" spans="2:14" ht="21" hidden="1" customHeight="1">
      <c r="B50" s="36">
        <v>43</v>
      </c>
      <c r="C50" s="70"/>
      <c r="D50" s="38" t="str">
        <f t="shared" si="1"/>
        <v/>
      </c>
      <c r="E50" s="39" t="e">
        <f>#REF!</f>
        <v>#REF!</v>
      </c>
      <c r="F50" s="40" t="str">
        <f>IF($C50="","",COUNTIF(②男子名簿!$B$7:$B$192,$C50))</f>
        <v/>
      </c>
      <c r="G50" s="41" t="str">
        <f>IF($C50="","",COUNTIF(③女子名簿!$B$13:$G$192,$C50))</f>
        <v/>
      </c>
      <c r="H50" s="42" t="str">
        <f t="shared" si="0"/>
        <v/>
      </c>
      <c r="M50" s="21" t="s">
        <v>119</v>
      </c>
      <c r="N50" s="23">
        <v>44</v>
      </c>
    </row>
    <row r="51" spans="2:14" ht="21" hidden="1" customHeight="1">
      <c r="B51" s="36">
        <v>44</v>
      </c>
      <c r="C51" s="37"/>
      <c r="D51" s="38" t="str">
        <f t="shared" si="1"/>
        <v/>
      </c>
      <c r="E51" s="39" t="e">
        <f>#REF!</f>
        <v>#REF!</v>
      </c>
      <c r="F51" s="40" t="str">
        <f>IF($C51="","",COUNTIF(②男子名簿!$B$7:$B$192,$C51))</f>
        <v/>
      </c>
      <c r="G51" s="41" t="str">
        <f>IF($C51="","",COUNTIF(③女子名簿!$B$13:$G$192,$C51))</f>
        <v/>
      </c>
      <c r="H51" s="42" t="str">
        <f t="shared" si="0"/>
        <v/>
      </c>
      <c r="M51" s="21" t="s">
        <v>120</v>
      </c>
      <c r="N51" s="23">
        <v>45</v>
      </c>
    </row>
    <row r="52" spans="2:14" ht="21" hidden="1" customHeight="1">
      <c r="B52" s="43">
        <v>45</v>
      </c>
      <c r="C52" s="71"/>
      <c r="D52" s="45" t="str">
        <f t="shared" si="1"/>
        <v/>
      </c>
      <c r="E52" s="46" t="e">
        <f>#REF!</f>
        <v>#REF!</v>
      </c>
      <c r="F52" s="47" t="str">
        <f>IF($C52="","",COUNTIF(②男子名簿!$B$7:$B$192,$C52))</f>
        <v/>
      </c>
      <c r="G52" s="48" t="str">
        <f>IF($C52="","",COUNTIF(③女子名簿!$B$13:$G$192,$C52))</f>
        <v/>
      </c>
      <c r="H52" s="49" t="str">
        <f t="shared" si="0"/>
        <v/>
      </c>
      <c r="M52" s="21" t="s">
        <v>121</v>
      </c>
      <c r="N52" s="23">
        <v>46</v>
      </c>
    </row>
    <row r="53" spans="2:14" ht="21" hidden="1" customHeight="1">
      <c r="B53" s="50">
        <v>46</v>
      </c>
      <c r="C53" s="69"/>
      <c r="D53" s="52" t="str">
        <f t="shared" si="1"/>
        <v/>
      </c>
      <c r="E53" s="53" t="e">
        <f>#REF!</f>
        <v>#REF!</v>
      </c>
      <c r="F53" s="54" t="str">
        <f>IF($C53="","",COUNTIF(②男子名簿!$B$7:$B$192,$C53))</f>
        <v/>
      </c>
      <c r="G53" s="55" t="str">
        <f>IF($C53="","",COUNTIF(③女子名簿!$B$13:$G$192,$C53))</f>
        <v/>
      </c>
      <c r="H53" s="56" t="str">
        <f t="shared" si="0"/>
        <v/>
      </c>
      <c r="M53" s="21" t="s">
        <v>122</v>
      </c>
      <c r="N53" s="23">
        <v>47</v>
      </c>
    </row>
    <row r="54" spans="2:14" ht="21" hidden="1" customHeight="1">
      <c r="B54" s="36">
        <v>47</v>
      </c>
      <c r="C54" s="37"/>
      <c r="D54" s="38" t="str">
        <f t="shared" si="1"/>
        <v/>
      </c>
      <c r="E54" s="39" t="e">
        <f>#REF!</f>
        <v>#REF!</v>
      </c>
      <c r="F54" s="40" t="str">
        <f>IF($C54="","",COUNTIF(②男子名簿!$B$7:$B$192,$C54))</f>
        <v/>
      </c>
      <c r="G54" s="41" t="str">
        <f>IF($C54="","",COUNTIF(③女子名簿!$B$13:$G$192,$C54))</f>
        <v/>
      </c>
      <c r="H54" s="42" t="str">
        <f t="shared" si="0"/>
        <v/>
      </c>
      <c r="N54" s="23"/>
    </row>
    <row r="55" spans="2:14" ht="21" hidden="1" customHeight="1">
      <c r="B55" s="36">
        <v>48</v>
      </c>
      <c r="C55" s="70"/>
      <c r="D55" s="38" t="str">
        <f t="shared" si="1"/>
        <v/>
      </c>
      <c r="E55" s="39" t="e">
        <f>#REF!</f>
        <v>#REF!</v>
      </c>
      <c r="F55" s="40" t="str">
        <f>IF($C55="","",COUNTIF(②男子名簿!$B$7:$B$192,$C55))</f>
        <v/>
      </c>
      <c r="G55" s="41" t="str">
        <f>IF($C55="","",COUNTIF(③女子名簿!$B$13:$G$192,$C55))</f>
        <v/>
      </c>
      <c r="H55" s="42" t="str">
        <f t="shared" si="0"/>
        <v/>
      </c>
      <c r="N55" s="23"/>
    </row>
    <row r="56" spans="2:14" ht="21" hidden="1" customHeight="1">
      <c r="B56" s="36">
        <v>49</v>
      </c>
      <c r="C56" s="70"/>
      <c r="D56" s="38" t="str">
        <f t="shared" si="1"/>
        <v/>
      </c>
      <c r="E56" s="39" t="e">
        <f>#REF!</f>
        <v>#REF!</v>
      </c>
      <c r="F56" s="40" t="str">
        <f>IF($C56="","",COUNTIF(②男子名簿!$B$7:$B$192,$C56))</f>
        <v/>
      </c>
      <c r="G56" s="41" t="str">
        <f>IF($C56="","",COUNTIF(③女子名簿!$B$13:$G$192,$C56))</f>
        <v/>
      </c>
      <c r="H56" s="42" t="str">
        <f t="shared" si="0"/>
        <v/>
      </c>
      <c r="N56" s="23"/>
    </row>
    <row r="57" spans="2:14" ht="21" hidden="1" customHeight="1">
      <c r="B57" s="57">
        <v>50</v>
      </c>
      <c r="C57" s="71"/>
      <c r="D57" s="58" t="str">
        <f t="shared" si="1"/>
        <v/>
      </c>
      <c r="E57" s="59" t="e">
        <f>#REF!</f>
        <v>#REF!</v>
      </c>
      <c r="F57" s="60" t="str">
        <f>IF($C57="","",COUNTIF(②男子名簿!$B$7:$B$192,$C57))</f>
        <v/>
      </c>
      <c r="G57" s="61" t="str">
        <f>IF($C57="","",COUNTIF(③女子名簿!$B$13:$G$192,$C57))</f>
        <v/>
      </c>
      <c r="H57" s="62" t="str">
        <f t="shared" si="0"/>
        <v/>
      </c>
      <c r="N57" s="23"/>
    </row>
    <row r="58" spans="2:14" ht="21" hidden="1" customHeight="1">
      <c r="B58" s="63">
        <v>51</v>
      </c>
      <c r="C58" s="69"/>
      <c r="D58" s="64" t="str">
        <f t="shared" si="1"/>
        <v/>
      </c>
      <c r="E58" s="65" t="e">
        <f>#REF!</f>
        <v>#REF!</v>
      </c>
      <c r="F58" s="66" t="str">
        <f>IF($C58="","",COUNTIF(②男子名簿!$B$7:$B$192,$C58))</f>
        <v/>
      </c>
      <c r="G58" s="67" t="str">
        <f>IF($C58="","",COUNTIF(③女子名簿!$B$13:$G$192,$C58))</f>
        <v/>
      </c>
      <c r="H58" s="68" t="str">
        <f t="shared" si="0"/>
        <v/>
      </c>
      <c r="N58" s="23"/>
    </row>
    <row r="59" spans="2:14" ht="21" hidden="1" customHeight="1">
      <c r="B59" s="36">
        <v>52</v>
      </c>
      <c r="C59" s="70"/>
      <c r="D59" s="38" t="str">
        <f t="shared" si="1"/>
        <v/>
      </c>
      <c r="E59" s="39" t="e">
        <f>#REF!</f>
        <v>#REF!</v>
      </c>
      <c r="F59" s="40" t="str">
        <f>IF($C59="","",COUNTIF(②男子名簿!$B$7:$B$192,$C59))</f>
        <v/>
      </c>
      <c r="G59" s="41" t="str">
        <f>IF($C59="","",COUNTIF(③女子名簿!$B$13:$G$192,$C59))</f>
        <v/>
      </c>
      <c r="H59" s="42" t="str">
        <f t="shared" si="0"/>
        <v/>
      </c>
      <c r="N59" s="23"/>
    </row>
    <row r="60" spans="2:14" ht="21" hidden="1" customHeight="1">
      <c r="B60" s="36">
        <v>53</v>
      </c>
      <c r="C60" s="70"/>
      <c r="D60" s="38" t="str">
        <f t="shared" si="1"/>
        <v/>
      </c>
      <c r="E60" s="39" t="e">
        <f>#REF!</f>
        <v>#REF!</v>
      </c>
      <c r="F60" s="40" t="str">
        <f>IF($C60="","",COUNTIF(②男子名簿!$B$7:$B$192,$C60))</f>
        <v/>
      </c>
      <c r="G60" s="41" t="str">
        <f>IF($C60="","",COUNTIF(③女子名簿!$B$13:$G$192,$C60))</f>
        <v/>
      </c>
      <c r="H60" s="42" t="str">
        <f t="shared" si="0"/>
        <v/>
      </c>
      <c r="N60" s="23"/>
    </row>
    <row r="61" spans="2:14" ht="21" hidden="1" customHeight="1">
      <c r="B61" s="36">
        <v>54</v>
      </c>
      <c r="C61" s="70"/>
      <c r="D61" s="38" t="str">
        <f t="shared" si="1"/>
        <v/>
      </c>
      <c r="E61" s="39" t="e">
        <f>#REF!</f>
        <v>#REF!</v>
      </c>
      <c r="F61" s="40" t="str">
        <f>IF($C61="","",COUNTIF(②男子名簿!$B$7:$B$192,$C61))</f>
        <v/>
      </c>
      <c r="G61" s="41" t="str">
        <f>IF($C61="","",COUNTIF(③女子名簿!$B$13:$G$192,$C61))</f>
        <v/>
      </c>
      <c r="H61" s="42" t="str">
        <f t="shared" si="0"/>
        <v/>
      </c>
      <c r="N61" s="23"/>
    </row>
    <row r="62" spans="2:14" ht="21" hidden="1" customHeight="1">
      <c r="B62" s="43">
        <v>55</v>
      </c>
      <c r="C62" s="71"/>
      <c r="D62" s="45" t="str">
        <f t="shared" si="1"/>
        <v/>
      </c>
      <c r="E62" s="46" t="e">
        <f>#REF!</f>
        <v>#REF!</v>
      </c>
      <c r="F62" s="47" t="str">
        <f>IF($C62="","",COUNTIF(②男子名簿!$B$7:$B$192,$C62))</f>
        <v/>
      </c>
      <c r="G62" s="48" t="str">
        <f>IF($C62="","",COUNTIF(③女子名簿!$B$13:$G$192,$C62))</f>
        <v/>
      </c>
      <c r="H62" s="49" t="str">
        <f t="shared" si="0"/>
        <v/>
      </c>
      <c r="N62" s="23"/>
    </row>
    <row r="63" spans="2:14" ht="21" hidden="1" customHeight="1">
      <c r="B63" s="50">
        <v>56</v>
      </c>
      <c r="C63" s="51"/>
      <c r="D63" s="52" t="str">
        <f t="shared" si="1"/>
        <v/>
      </c>
      <c r="E63" s="53" t="e">
        <f>#REF!</f>
        <v>#REF!</v>
      </c>
      <c r="F63" s="54" t="str">
        <f>IF($C63="","",COUNTIF(②男子名簿!$B$7:$B$192,$C63))</f>
        <v/>
      </c>
      <c r="G63" s="55" t="str">
        <f>IF($C63="","",COUNTIF(③女子名簿!$B$13:$G$192,$C63))</f>
        <v/>
      </c>
      <c r="H63" s="56" t="str">
        <f t="shared" si="0"/>
        <v/>
      </c>
      <c r="N63" s="23"/>
    </row>
    <row r="64" spans="2:14" ht="21" hidden="1" customHeight="1">
      <c r="B64" s="36">
        <v>57</v>
      </c>
      <c r="C64" s="70"/>
      <c r="D64" s="38" t="str">
        <f t="shared" si="1"/>
        <v/>
      </c>
      <c r="E64" s="39" t="e">
        <f>#REF!</f>
        <v>#REF!</v>
      </c>
      <c r="F64" s="40" t="str">
        <f>IF($C64="","",COUNTIF(②男子名簿!$B$7:$B$192,$C64))</f>
        <v/>
      </c>
      <c r="G64" s="41" t="str">
        <f>IF($C64="","",COUNTIF(③女子名簿!$B$13:$G$192,$C64))</f>
        <v/>
      </c>
      <c r="H64" s="42" t="str">
        <f t="shared" si="0"/>
        <v/>
      </c>
      <c r="N64" s="23"/>
    </row>
    <row r="65" spans="2:14" ht="21" hidden="1" customHeight="1">
      <c r="B65" s="36">
        <v>58</v>
      </c>
      <c r="C65" s="70"/>
      <c r="D65" s="38" t="str">
        <f t="shared" si="1"/>
        <v/>
      </c>
      <c r="E65" s="39" t="e">
        <f>#REF!</f>
        <v>#REF!</v>
      </c>
      <c r="F65" s="40" t="str">
        <f>IF($C65="","",COUNTIF(②男子名簿!$B$7:$B$192,$C65))</f>
        <v/>
      </c>
      <c r="G65" s="41" t="str">
        <f>IF($C65="","",COUNTIF(③女子名簿!$B$13:$G$192,$C65))</f>
        <v/>
      </c>
      <c r="H65" s="42" t="str">
        <f t="shared" si="0"/>
        <v/>
      </c>
      <c r="N65" s="23"/>
    </row>
    <row r="66" spans="2:14" ht="21" hidden="1" customHeight="1">
      <c r="B66" s="36">
        <v>59</v>
      </c>
      <c r="C66" s="70"/>
      <c r="D66" s="38" t="str">
        <f t="shared" si="1"/>
        <v/>
      </c>
      <c r="E66" s="39" t="e">
        <f>#REF!</f>
        <v>#REF!</v>
      </c>
      <c r="F66" s="40" t="str">
        <f>IF($C66="","",COUNTIF(②男子名簿!$B$7:$B$192,$C66))</f>
        <v/>
      </c>
      <c r="G66" s="41" t="str">
        <f>IF($C66="","",COUNTIF(③女子名簿!$B$13:$G$192,$C66))</f>
        <v/>
      </c>
      <c r="H66" s="42" t="str">
        <f t="shared" si="0"/>
        <v/>
      </c>
      <c r="N66" s="23"/>
    </row>
    <row r="67" spans="2:14" ht="21" hidden="1" customHeight="1">
      <c r="B67" s="57">
        <v>60</v>
      </c>
      <c r="C67" s="71"/>
      <c r="D67" s="58" t="str">
        <f t="shared" si="1"/>
        <v/>
      </c>
      <c r="E67" s="59" t="e">
        <f>#REF!</f>
        <v>#REF!</v>
      </c>
      <c r="F67" s="60" t="str">
        <f>IF($C67="","",COUNTIF(②男子名簿!$B$7:$B$192,$C67))</f>
        <v/>
      </c>
      <c r="G67" s="61" t="str">
        <f>IF($C67="","",COUNTIF(③女子名簿!$B$13:$G$192,$C67))</f>
        <v/>
      </c>
      <c r="H67" s="62" t="str">
        <f t="shared" si="0"/>
        <v/>
      </c>
      <c r="N67" s="23"/>
    </row>
    <row r="68" spans="2:14" ht="21" hidden="1" customHeight="1">
      <c r="B68" s="63">
        <v>61</v>
      </c>
      <c r="C68" s="72"/>
      <c r="D68" s="64" t="str">
        <f t="shared" si="1"/>
        <v/>
      </c>
      <c r="E68" s="65" t="e">
        <f>#REF!</f>
        <v>#REF!</v>
      </c>
      <c r="F68" s="66" t="str">
        <f>IF($C68="","",COUNTIF(②男子名簿!$B$7:$B$192,$C68))</f>
        <v/>
      </c>
      <c r="G68" s="67" t="str">
        <f>IF($C68="","",COUNTIF(③女子名簿!$B$13:$G$192,$C68))</f>
        <v/>
      </c>
      <c r="H68" s="68" t="str">
        <f t="shared" si="0"/>
        <v/>
      </c>
      <c r="N68" s="23"/>
    </row>
    <row r="69" spans="2:14" ht="21" hidden="1" customHeight="1">
      <c r="B69" s="36">
        <v>62</v>
      </c>
      <c r="C69" s="70"/>
      <c r="D69" s="38" t="str">
        <f t="shared" si="1"/>
        <v/>
      </c>
      <c r="E69" s="39" t="e">
        <f>#REF!</f>
        <v>#REF!</v>
      </c>
      <c r="F69" s="40" t="str">
        <f>IF($C69="","",COUNTIF(②男子名簿!$B$7:$B$192,$C69))</f>
        <v/>
      </c>
      <c r="G69" s="41" t="str">
        <f>IF($C69="","",COUNTIF(③女子名簿!$B$13:$G$192,$C69))</f>
        <v/>
      </c>
      <c r="H69" s="42" t="str">
        <f t="shared" si="0"/>
        <v/>
      </c>
      <c r="N69" s="23"/>
    </row>
    <row r="70" spans="2:14" ht="21" hidden="1" customHeight="1">
      <c r="B70" s="36">
        <v>63</v>
      </c>
      <c r="C70" s="70"/>
      <c r="D70" s="38" t="str">
        <f t="shared" si="1"/>
        <v/>
      </c>
      <c r="E70" s="39" t="e">
        <f>#REF!</f>
        <v>#REF!</v>
      </c>
      <c r="F70" s="40" t="str">
        <f>IF($C70="","",COUNTIF(②男子名簿!$B$7:$B$192,$C70))</f>
        <v/>
      </c>
      <c r="G70" s="41" t="str">
        <f>IF($C70="","",COUNTIF(③女子名簿!$B$13:$G$192,$C70))</f>
        <v/>
      </c>
      <c r="H70" s="42" t="str">
        <f t="shared" si="0"/>
        <v/>
      </c>
      <c r="N70" s="23"/>
    </row>
    <row r="71" spans="2:14" ht="21" hidden="1" customHeight="1">
      <c r="B71" s="36">
        <v>64</v>
      </c>
      <c r="C71" s="70"/>
      <c r="D71" s="38" t="str">
        <f t="shared" si="1"/>
        <v/>
      </c>
      <c r="E71" s="39" t="e">
        <f>#REF!</f>
        <v>#REF!</v>
      </c>
      <c r="F71" s="40" t="str">
        <f>IF($C71="","",COUNTIF(②男子名簿!$B$7:$B$192,$C71))</f>
        <v/>
      </c>
      <c r="G71" s="41" t="str">
        <f>IF($C71="","",COUNTIF(③女子名簿!$B$13:$G$192,$C71))</f>
        <v/>
      </c>
      <c r="H71" s="42" t="str">
        <f t="shared" si="0"/>
        <v/>
      </c>
      <c r="N71" s="23"/>
    </row>
    <row r="72" spans="2:14" ht="21" hidden="1" customHeight="1">
      <c r="B72" s="43">
        <v>65</v>
      </c>
      <c r="C72" s="71"/>
      <c r="D72" s="45" t="str">
        <f t="shared" si="1"/>
        <v/>
      </c>
      <c r="E72" s="46" t="e">
        <f>#REF!</f>
        <v>#REF!</v>
      </c>
      <c r="F72" s="47" t="str">
        <f>IF($C72="","",COUNTIF(②男子名簿!$B$7:$B$192,$C72))</f>
        <v/>
      </c>
      <c r="G72" s="48" t="str">
        <f>IF($C72="","",COUNTIF(③女子名簿!$B$13:$G$192,$C72))</f>
        <v/>
      </c>
      <c r="H72" s="49" t="str">
        <f t="shared" ref="H72:H77" si="2">IF($C72="","",F72+G72)</f>
        <v/>
      </c>
      <c r="N72" s="23"/>
    </row>
    <row r="73" spans="2:14" ht="21" hidden="1" customHeight="1">
      <c r="B73" s="50">
        <v>66</v>
      </c>
      <c r="C73" s="73"/>
      <c r="D73" s="52" t="str">
        <f>IF($C73="","",ASC(PHONETIC($C73)))</f>
        <v/>
      </c>
      <c r="E73" s="53" t="e">
        <f>#REF!</f>
        <v>#REF!</v>
      </c>
      <c r="F73" s="54" t="str">
        <f>IF($C73="","",COUNTIF(②男子名簿!$B$7:$B$192,$C73))</f>
        <v/>
      </c>
      <c r="G73" s="55" t="str">
        <f>IF($C73="","",COUNTIF(③女子名簿!$B$13:$G$192,$C73))</f>
        <v/>
      </c>
      <c r="H73" s="56" t="str">
        <f t="shared" si="2"/>
        <v/>
      </c>
      <c r="N73" s="23"/>
    </row>
    <row r="74" spans="2:14" ht="21" hidden="1" customHeight="1">
      <c r="B74" s="36">
        <v>67</v>
      </c>
      <c r="C74" s="37"/>
      <c r="D74" s="38" t="str">
        <f>IF($C74="","",ASC(PHONETIC($C74)))</f>
        <v/>
      </c>
      <c r="E74" s="39" t="e">
        <f>#REF!</f>
        <v>#REF!</v>
      </c>
      <c r="F74" s="40" t="str">
        <f>IF($C74="","",COUNTIF(②男子名簿!$B$7:$B$192,$C74))</f>
        <v/>
      </c>
      <c r="G74" s="41" t="str">
        <f>IF($C74="","",COUNTIF(③女子名簿!$B$13:$G$192,$C74))</f>
        <v/>
      </c>
      <c r="H74" s="42" t="str">
        <f t="shared" si="2"/>
        <v/>
      </c>
    </row>
    <row r="75" spans="2:14" ht="21" hidden="1" customHeight="1">
      <c r="B75" s="36">
        <v>68</v>
      </c>
      <c r="C75" s="37"/>
      <c r="D75" s="38" t="str">
        <f>IF($C75="","",ASC(PHONETIC($C75)))</f>
        <v/>
      </c>
      <c r="E75" s="39" t="e">
        <f>#REF!</f>
        <v>#REF!</v>
      </c>
      <c r="F75" s="40" t="str">
        <f>IF($C75="","",COUNTIF(②男子名簿!$B$7:$B$192,$C75))</f>
        <v/>
      </c>
      <c r="G75" s="41" t="str">
        <f>IF($C75="","",COUNTIF(③女子名簿!$B$13:$G$192,$C75))</f>
        <v/>
      </c>
      <c r="H75" s="42" t="str">
        <f t="shared" si="2"/>
        <v/>
      </c>
    </row>
    <row r="76" spans="2:14" ht="21" hidden="1" customHeight="1">
      <c r="B76" s="36">
        <v>69</v>
      </c>
      <c r="C76" s="37"/>
      <c r="D76" s="38" t="str">
        <f>IF($C76="","",ASC(PHONETIC($C76)))</f>
        <v/>
      </c>
      <c r="E76" s="39" t="e">
        <f>#REF!</f>
        <v>#REF!</v>
      </c>
      <c r="F76" s="40" t="str">
        <f>IF($C76="","",COUNTIF(②男子名簿!$B$7:$B$192,$C76))</f>
        <v/>
      </c>
      <c r="G76" s="41" t="str">
        <f>IF($C76="","",COUNTIF(③女子名簿!$B$13:$G$192,$C76))</f>
        <v/>
      </c>
      <c r="H76" s="42" t="str">
        <f t="shared" si="2"/>
        <v/>
      </c>
    </row>
    <row r="77" spans="2:14" ht="21" hidden="1" customHeight="1" thickBot="1">
      <c r="B77" s="74">
        <v>70</v>
      </c>
      <c r="C77" s="37"/>
      <c r="D77" s="75" t="str">
        <f>IF($C77="","",ASC(PHONETIC($C77)))</f>
        <v/>
      </c>
      <c r="E77" s="76" t="e">
        <f>#REF!</f>
        <v>#REF!</v>
      </c>
      <c r="F77" s="77" t="str">
        <f>IF($C77="","",COUNTIF(②男子名簿!$B$7:$B$192,$C77))</f>
        <v/>
      </c>
      <c r="G77" s="78" t="str">
        <f>IF($C77="","",COUNTIF(③女子名簿!$B$13:$G$192,$C77))</f>
        <v/>
      </c>
      <c r="H77" s="79" t="str">
        <f t="shared" si="2"/>
        <v/>
      </c>
    </row>
    <row r="78" spans="2:14" ht="19.5" hidden="1" thickBot="1">
      <c r="B78" s="154"/>
      <c r="C78" s="155"/>
      <c r="D78" s="132" t="s">
        <v>215</v>
      </c>
      <c r="E78" s="80"/>
      <c r="F78" s="81">
        <f>SUM(F8:F77)</f>
        <v>0</v>
      </c>
      <c r="G78" s="82">
        <f>SUM(G8:G77)</f>
        <v>0</v>
      </c>
      <c r="H78" s="83">
        <f>SUM(H8:H77)</f>
        <v>0</v>
      </c>
    </row>
    <row r="79" spans="2:14" ht="19.5" thickBot="1">
      <c r="C79" s="228" t="s">
        <v>235</v>
      </c>
      <c r="D79" s="133" t="s">
        <v>214</v>
      </c>
      <c r="E79" s="134"/>
      <c r="F79" s="156">
        <f>②男子名簿!S79</f>
        <v>0</v>
      </c>
      <c r="G79" s="157">
        <f>③女子名簿!S79</f>
        <v>0</v>
      </c>
      <c r="H79" s="83">
        <f>F79+G79</f>
        <v>0</v>
      </c>
      <c r="J79" t="s">
        <v>322</v>
      </c>
    </row>
    <row r="80" spans="2:14" ht="23" customHeight="1">
      <c r="C80" s="227"/>
      <c r="J80" s="150" t="s">
        <v>221</v>
      </c>
    </row>
    <row r="85" spans="1:12" ht="13.5" thickBot="1"/>
    <row r="86" spans="1:12" s="21" customFormat="1" ht="18.75" customHeight="1" thickBot="1">
      <c r="A86" s="26"/>
      <c r="B86" s="26"/>
      <c r="C86" s="136" t="s">
        <v>64</v>
      </c>
      <c r="D86" s="258"/>
      <c r="E86" s="259"/>
      <c r="F86" s="260"/>
      <c r="G86" s="26"/>
      <c r="H86" s="26"/>
      <c r="I86" s="26"/>
      <c r="J86" s="26"/>
      <c r="L86" s="84"/>
    </row>
    <row r="87" spans="1:12" s="21" customFormat="1" ht="18.75" customHeight="1" thickBot="1">
      <c r="A87" s="26"/>
      <c r="B87" s="26"/>
      <c r="C87" s="136" t="s">
        <v>200</v>
      </c>
      <c r="D87" s="255"/>
      <c r="E87" s="256"/>
      <c r="F87" s="257"/>
      <c r="G87" s="26"/>
      <c r="H87" s="26"/>
      <c r="I87" s="26"/>
      <c r="J87" s="26"/>
      <c r="L87" s="84"/>
    </row>
    <row r="88" spans="1:12" s="21" customFormat="1" ht="18" customHeight="1" thickBot="1">
      <c r="A88" s="26"/>
      <c r="B88" s="26"/>
      <c r="C88" s="136" t="s">
        <v>201</v>
      </c>
      <c r="D88" s="255"/>
      <c r="E88" s="256"/>
      <c r="F88" s="257"/>
      <c r="G88" s="26"/>
      <c r="H88" s="26"/>
      <c r="I88" s="26"/>
      <c r="J88" s="26"/>
      <c r="L88" s="84"/>
    </row>
    <row r="89" spans="1:12" s="21" customFormat="1" ht="14">
      <c r="A89" s="26"/>
      <c r="B89" s="26"/>
      <c r="F89" s="26"/>
      <c r="G89" s="26"/>
      <c r="H89" s="26"/>
      <c r="I89" s="26"/>
      <c r="J89" s="26"/>
      <c r="L89" s="84"/>
    </row>
    <row r="90" spans="1:12" s="21" customFormat="1" ht="14">
      <c r="A90" s="26"/>
      <c r="B90" s="26"/>
      <c r="C90" s="253" t="s">
        <v>61</v>
      </c>
      <c r="D90" s="254"/>
      <c r="F90" s="26"/>
      <c r="G90" s="26"/>
      <c r="H90" s="26"/>
      <c r="I90" s="26"/>
      <c r="J90" s="26"/>
      <c r="L90" s="84"/>
    </row>
    <row r="91" spans="1:12" s="21" customFormat="1" ht="14">
      <c r="A91" s="26"/>
      <c r="B91" s="86"/>
      <c r="C91" s="141" t="s">
        <v>325</v>
      </c>
      <c r="D91" s="246"/>
      <c r="F91" s="26"/>
      <c r="G91" s="26"/>
      <c r="H91" s="26"/>
      <c r="I91" s="26"/>
      <c r="J91" s="26"/>
      <c r="L91" s="84"/>
    </row>
    <row r="92" spans="1:12" s="21" customFormat="1" ht="14">
      <c r="A92" s="26"/>
      <c r="B92" s="88"/>
      <c r="C92" s="87" t="s">
        <v>62</v>
      </c>
      <c r="D92" s="246"/>
      <c r="E92" s="86"/>
      <c r="F92" s="26"/>
      <c r="G92" s="26"/>
      <c r="H92" s="26"/>
      <c r="I92" s="26"/>
      <c r="J92" s="26"/>
      <c r="L92" s="84"/>
    </row>
    <row r="93" spans="1:12" s="21" customFormat="1" ht="14">
      <c r="A93" s="26"/>
      <c r="B93" s="88"/>
      <c r="C93" s="85" t="s">
        <v>63</v>
      </c>
      <c r="D93" s="246"/>
      <c r="E93" s="86"/>
      <c r="F93" s="26"/>
      <c r="G93" s="26"/>
      <c r="H93" s="26"/>
      <c r="I93" s="26"/>
      <c r="J93" s="26"/>
      <c r="L93" s="84"/>
    </row>
    <row r="94" spans="1:12" s="21" customFormat="1" ht="14">
      <c r="A94" s="26"/>
      <c r="B94" s="26"/>
      <c r="C94" s="151" t="s">
        <v>227</v>
      </c>
      <c r="D94" s="196">
        <f>H79*500</f>
        <v>0</v>
      </c>
      <c r="E94" s="224" t="s">
        <v>297</v>
      </c>
      <c r="F94" s="223"/>
      <c r="G94" s="26"/>
      <c r="H94" s="26"/>
      <c r="I94" s="26"/>
      <c r="J94" s="26"/>
      <c r="L94" s="84"/>
    </row>
    <row r="95" spans="1:12" s="21" customFormat="1" ht="14">
      <c r="A95" s="26"/>
      <c r="B95" s="26"/>
      <c r="C95" s="151" t="s">
        <v>228</v>
      </c>
      <c r="D95" s="196"/>
      <c r="E95" s="225" t="s">
        <v>298</v>
      </c>
      <c r="F95" s="223"/>
      <c r="G95" s="26"/>
      <c r="H95" s="26"/>
      <c r="I95" s="26"/>
      <c r="J95" s="26"/>
      <c r="L95" s="84"/>
    </row>
    <row r="96" spans="1:12">
      <c r="C96" s="152" t="s">
        <v>213</v>
      </c>
      <c r="D96" s="153">
        <f>SUM(D94:D95)</f>
        <v>0</v>
      </c>
      <c r="E96" s="21"/>
      <c r="F96" s="26"/>
    </row>
  </sheetData>
  <sheetProtection algorithmName="SHA-512" hashValue="bD0r/uCsx0UO+TVSnXO92pYiqa1HAAqw7N/nQCGWSv/ZnznUAcvJISIq7vMdoc0JTxG2UIM3wr3c2HePmAaaAA==" saltValue="tff308wP8w9B5LXVut05LQ==" spinCount="100000" sheet="1" objects="1" scenarios="1"/>
  <mergeCells count="5">
    <mergeCell ref="C90:D90"/>
    <mergeCell ref="D87:F87"/>
    <mergeCell ref="D86:F86"/>
    <mergeCell ref="D88:F88"/>
    <mergeCell ref="E2:F2"/>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748"/>
  <sheetViews>
    <sheetView workbookViewId="0">
      <selection activeCell="R6" sqref="R6"/>
    </sheetView>
  </sheetViews>
  <sheetFormatPr defaultRowHeight="13"/>
  <cols>
    <col min="1" max="1" width="3.7265625" customWidth="1"/>
    <col min="2" max="2" width="11.6328125" customWidth="1"/>
    <col min="3" max="3" width="9" customWidth="1"/>
    <col min="4" max="4" width="9" style="194" hidden="1" customWidth="1"/>
    <col min="5" max="5" width="0" style="194" hidden="1" customWidth="1"/>
    <col min="6" max="7" width="13" style="194" customWidth="1"/>
    <col min="8" max="8" width="9" hidden="1" customWidth="1"/>
    <col min="9" max="9" width="16.90625" hidden="1" customWidth="1"/>
    <col min="10" max="10" width="7.08984375" hidden="1" customWidth="1"/>
    <col min="11" max="11" width="4.6328125" hidden="1" customWidth="1"/>
    <col min="12" max="12" width="9.6328125" style="194" customWidth="1"/>
    <col min="13" max="14" width="9" hidden="1"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2" ht="28">
      <c r="B1" s="199" t="str">
        <f>管理者シート!C3</f>
        <v>第108回全山陰陸上競技大会</v>
      </c>
    </row>
    <row r="2" spans="1:42" ht="14">
      <c r="B2" s="200"/>
    </row>
    <row r="3" spans="1:42" ht="28.5">
      <c r="B3" s="201" t="s">
        <v>243</v>
      </c>
      <c r="I3" s="209" t="s">
        <v>253</v>
      </c>
      <c r="J3" s="206" t="s">
        <v>238</v>
      </c>
      <c r="K3" s="206"/>
      <c r="L3" s="207" t="s">
        <v>245</v>
      </c>
      <c r="M3" s="206" t="s">
        <v>246</v>
      </c>
      <c r="AC3" s="198"/>
      <c r="AE3" s="231" t="s">
        <v>304</v>
      </c>
    </row>
    <row r="4" spans="1:42">
      <c r="B4" s="202" t="s">
        <v>68</v>
      </c>
      <c r="C4" s="89"/>
      <c r="D4" s="90" t="s">
        <v>211</v>
      </c>
      <c r="E4" s="90">
        <v>123</v>
      </c>
      <c r="F4" s="90" t="s">
        <v>300</v>
      </c>
      <c r="G4" s="90" t="str">
        <f>IF(F4="","",ASC(PHONETIC(F4)))</f>
        <v>ｼﾏﾈ ﾘｸｵ</v>
      </c>
      <c r="H4" s="89"/>
      <c r="I4" s="91" t="s">
        <v>239</v>
      </c>
      <c r="J4" s="89" t="s">
        <v>240</v>
      </c>
      <c r="K4" s="89"/>
      <c r="L4" s="89">
        <v>2</v>
      </c>
      <c r="M4" s="89">
        <v>2000</v>
      </c>
      <c r="N4" s="89">
        <v>513</v>
      </c>
      <c r="O4" s="89" t="s">
        <v>197</v>
      </c>
      <c r="P4" s="89"/>
      <c r="Q4" s="90" t="s">
        <v>70</v>
      </c>
      <c r="R4" s="90">
        <v>14.23</v>
      </c>
      <c r="S4" s="91" t="s">
        <v>71</v>
      </c>
      <c r="T4" s="89"/>
      <c r="U4" s="90" t="s">
        <v>330</v>
      </c>
      <c r="V4" s="90" t="s">
        <v>331</v>
      </c>
      <c r="W4" s="90" t="s">
        <v>72</v>
      </c>
      <c r="X4" s="90"/>
      <c r="Y4" s="90" t="s">
        <v>73</v>
      </c>
      <c r="Z4" s="90" t="s">
        <v>74</v>
      </c>
      <c r="AA4" s="92" t="s">
        <v>75</v>
      </c>
      <c r="AB4" s="89"/>
      <c r="AC4" s="90" t="s">
        <v>305</v>
      </c>
      <c r="AD4" s="90">
        <v>52.99</v>
      </c>
      <c r="AE4" s="92" t="s">
        <v>203</v>
      </c>
      <c r="AF4" s="89"/>
      <c r="AG4" s="90" t="s">
        <v>76</v>
      </c>
      <c r="AH4" s="90" t="s">
        <v>77</v>
      </c>
      <c r="AI4" s="90" t="s">
        <v>204</v>
      </c>
    </row>
    <row r="5" spans="1:42" ht="22" customHeight="1" thickBot="1">
      <c r="B5" s="232" t="s">
        <v>308</v>
      </c>
      <c r="H5" s="194"/>
      <c r="K5" s="194"/>
      <c r="R5" s="198" t="s">
        <v>328</v>
      </c>
    </row>
    <row r="6" spans="1:42" ht="13.5" thickBot="1">
      <c r="A6" s="120" t="s">
        <v>66</v>
      </c>
      <c r="B6" s="122" t="s">
        <v>315</v>
      </c>
      <c r="C6" s="122" t="s">
        <v>327</v>
      </c>
      <c r="D6" s="204" t="s">
        <v>234</v>
      </c>
      <c r="E6" s="122" t="s">
        <v>35</v>
      </c>
      <c r="F6" s="122" t="s">
        <v>5</v>
      </c>
      <c r="G6" s="122" t="s">
        <v>6</v>
      </c>
      <c r="H6" s="121" t="s">
        <v>7</v>
      </c>
      <c r="I6" s="205" t="s">
        <v>241</v>
      </c>
      <c r="J6" s="122" t="s">
        <v>242</v>
      </c>
      <c r="K6" s="121" t="s">
        <v>8</v>
      </c>
      <c r="L6" s="204" t="s">
        <v>244</v>
      </c>
      <c r="M6" s="122" t="s">
        <v>10</v>
      </c>
      <c r="N6" s="122" t="s">
        <v>11</v>
      </c>
      <c r="O6" s="122" t="s">
        <v>196</v>
      </c>
      <c r="P6" s="129" t="s">
        <v>13</v>
      </c>
      <c r="Q6" s="130" t="s">
        <v>205</v>
      </c>
      <c r="R6" s="123" t="s">
        <v>207</v>
      </c>
      <c r="S6" s="159" t="s">
        <v>65</v>
      </c>
      <c r="T6" s="160" t="s">
        <v>17</v>
      </c>
      <c r="U6" s="130" t="s">
        <v>206</v>
      </c>
      <c r="V6" s="123" t="s">
        <v>208</v>
      </c>
      <c r="W6" s="159" t="s">
        <v>65</v>
      </c>
      <c r="X6" s="122" t="s">
        <v>21</v>
      </c>
      <c r="Y6" s="122" t="s">
        <v>223</v>
      </c>
      <c r="Z6" s="122" t="s">
        <v>224</v>
      </c>
      <c r="AA6" s="122" t="s">
        <v>65</v>
      </c>
      <c r="AB6" s="122" t="s">
        <v>25</v>
      </c>
      <c r="AC6" s="122" t="s">
        <v>251</v>
      </c>
      <c r="AD6" s="122" t="s">
        <v>37</v>
      </c>
      <c r="AE6" s="122" t="s">
        <v>202</v>
      </c>
      <c r="AF6" s="122" t="s">
        <v>29</v>
      </c>
      <c r="AG6" s="122" t="s">
        <v>252</v>
      </c>
      <c r="AH6" s="122" t="s">
        <v>37</v>
      </c>
      <c r="AI6" s="123" t="s">
        <v>202</v>
      </c>
      <c r="AN6" s="1" t="s">
        <v>231</v>
      </c>
      <c r="AO6" s="1" t="s">
        <v>232</v>
      </c>
    </row>
    <row r="7" spans="1:42">
      <c r="A7" s="117">
        <v>1</v>
      </c>
      <c r="B7" s="142" t="str">
        <f>IF(F7="","",①基本情報!$C$8)</f>
        <v/>
      </c>
      <c r="C7" s="142"/>
      <c r="D7" s="142"/>
      <c r="E7" s="142"/>
      <c r="F7" s="142"/>
      <c r="G7" s="142" t="str">
        <f t="shared" ref="G7:G24" si="0">IF(F7="","",ASC(PHONETIC(F7)))</f>
        <v/>
      </c>
      <c r="H7" s="142" t="str">
        <f t="shared" ref="H7:H24" si="1">IF(F7="","",F7)</f>
        <v/>
      </c>
      <c r="I7" s="142"/>
      <c r="J7" s="187"/>
      <c r="K7" s="142">
        <v>1</v>
      </c>
      <c r="L7" s="187"/>
      <c r="M7" s="142"/>
      <c r="N7" s="142"/>
      <c r="O7" s="142" t="str">
        <f>①基本情報!$C$4</f>
        <v>島根</v>
      </c>
      <c r="P7" s="161"/>
      <c r="Q7" s="162"/>
      <c r="R7" s="163"/>
      <c r="S7" s="164"/>
      <c r="T7" s="165">
        <v>2</v>
      </c>
      <c r="U7" s="162"/>
      <c r="V7" s="163"/>
      <c r="W7" s="166"/>
      <c r="X7" s="161">
        <v>2</v>
      </c>
      <c r="Y7" s="162"/>
      <c r="Z7" s="142"/>
      <c r="AA7" s="149"/>
      <c r="AB7" s="166">
        <v>2</v>
      </c>
      <c r="AC7" s="142"/>
      <c r="AD7" s="163"/>
      <c r="AE7" s="142"/>
      <c r="AF7" s="161"/>
      <c r="AG7" s="162"/>
      <c r="AH7" s="167"/>
      <c r="AI7" s="142"/>
      <c r="AL7" t="s">
        <v>216</v>
      </c>
      <c r="AN7" s="197" t="s">
        <v>145</v>
      </c>
      <c r="AO7" s="1">
        <f>COUNTIF($Q$7:$V$56,AN7)</f>
        <v>0</v>
      </c>
      <c r="AP7" s="229" t="s">
        <v>320</v>
      </c>
    </row>
    <row r="8" spans="1:42">
      <c r="A8" s="110">
        <v>2</v>
      </c>
      <c r="B8" s="143" t="str">
        <f>IF(F8="","",①基本情報!$C$8)</f>
        <v/>
      </c>
      <c r="C8" s="143"/>
      <c r="D8" s="143"/>
      <c r="E8" s="143"/>
      <c r="F8" s="143"/>
      <c r="G8" s="143" t="str">
        <f t="shared" si="0"/>
        <v/>
      </c>
      <c r="H8" s="143" t="str">
        <f t="shared" si="1"/>
        <v/>
      </c>
      <c r="I8" s="143"/>
      <c r="J8" s="143"/>
      <c r="K8" s="143">
        <v>1</v>
      </c>
      <c r="L8" s="188"/>
      <c r="M8" s="143"/>
      <c r="N8" s="143"/>
      <c r="O8" s="143" t="str">
        <f>①基本情報!$C$4</f>
        <v>島根</v>
      </c>
      <c r="P8" s="168"/>
      <c r="Q8" s="169"/>
      <c r="R8" s="170"/>
      <c r="S8" s="171"/>
      <c r="T8" s="172">
        <v>2</v>
      </c>
      <c r="U8" s="169"/>
      <c r="V8" s="170"/>
      <c r="W8" s="173"/>
      <c r="X8" s="168">
        <v>2</v>
      </c>
      <c r="Y8" s="169"/>
      <c r="Z8" s="143"/>
      <c r="AA8" s="146"/>
      <c r="AB8" s="173">
        <v>2</v>
      </c>
      <c r="AC8" s="143"/>
      <c r="AD8" s="170"/>
      <c r="AE8" s="143"/>
      <c r="AF8" s="168"/>
      <c r="AG8" s="169"/>
      <c r="AH8" s="174"/>
      <c r="AI8" s="146"/>
      <c r="AL8" t="s">
        <v>217</v>
      </c>
      <c r="AN8" s="197" t="s">
        <v>146</v>
      </c>
      <c r="AO8" s="1">
        <f t="shared" ref="AO8:AO41" si="2">COUNTIF($Q$7:$V$56,AN8)</f>
        <v>0</v>
      </c>
      <c r="AP8" s="229" t="s">
        <v>321</v>
      </c>
    </row>
    <row r="9" spans="1:42">
      <c r="A9" s="109">
        <v>3</v>
      </c>
      <c r="B9" s="144" t="str">
        <f>IF(F9="","",①基本情報!$C$8)</f>
        <v/>
      </c>
      <c r="C9" s="144"/>
      <c r="D9" s="144"/>
      <c r="E9" s="144"/>
      <c r="F9" s="144"/>
      <c r="G9" s="144" t="str">
        <f t="shared" si="0"/>
        <v/>
      </c>
      <c r="H9" s="144" t="str">
        <f t="shared" si="1"/>
        <v/>
      </c>
      <c r="I9" s="144"/>
      <c r="J9" s="144"/>
      <c r="K9" s="144">
        <v>1</v>
      </c>
      <c r="L9" s="189"/>
      <c r="M9" s="144"/>
      <c r="N9" s="144"/>
      <c r="O9" s="144" t="str">
        <f>①基本情報!$C$4</f>
        <v>島根</v>
      </c>
      <c r="P9" s="175"/>
      <c r="Q9" s="176"/>
      <c r="R9" s="163"/>
      <c r="S9" s="177"/>
      <c r="T9" s="178">
        <v>2</v>
      </c>
      <c r="U9" s="176"/>
      <c r="V9" s="163"/>
      <c r="W9" s="179"/>
      <c r="X9" s="175">
        <v>2</v>
      </c>
      <c r="Y9" s="176"/>
      <c r="Z9" s="144"/>
      <c r="AA9" s="147"/>
      <c r="AB9" s="179">
        <v>2</v>
      </c>
      <c r="AC9" s="144"/>
      <c r="AD9" s="163"/>
      <c r="AE9" s="144"/>
      <c r="AF9" s="175"/>
      <c r="AG9" s="176"/>
      <c r="AH9" s="180"/>
      <c r="AI9" s="147"/>
      <c r="AL9" t="s">
        <v>218</v>
      </c>
      <c r="AN9" s="233" t="s">
        <v>147</v>
      </c>
      <c r="AO9" s="234">
        <f t="shared" si="2"/>
        <v>0</v>
      </c>
      <c r="AP9" s="229" t="s">
        <v>319</v>
      </c>
    </row>
    <row r="10" spans="1:42">
      <c r="A10" s="110">
        <v>4</v>
      </c>
      <c r="B10" s="143" t="str">
        <f>IF(F10="","",①基本情報!$C$8)</f>
        <v/>
      </c>
      <c r="C10" s="143"/>
      <c r="D10" s="143"/>
      <c r="E10" s="143"/>
      <c r="F10" s="143"/>
      <c r="G10" s="143" t="str">
        <f t="shared" si="0"/>
        <v/>
      </c>
      <c r="H10" s="143" t="str">
        <f t="shared" si="1"/>
        <v/>
      </c>
      <c r="I10" s="143"/>
      <c r="J10" s="143"/>
      <c r="K10" s="143">
        <v>1</v>
      </c>
      <c r="L10" s="188"/>
      <c r="M10" s="143"/>
      <c r="N10" s="143"/>
      <c r="O10" s="143" t="str">
        <f>①基本情報!$C$4</f>
        <v>島根</v>
      </c>
      <c r="P10" s="168"/>
      <c r="Q10" s="169"/>
      <c r="R10" s="170"/>
      <c r="S10" s="171"/>
      <c r="T10" s="172">
        <v>2</v>
      </c>
      <c r="U10" s="169"/>
      <c r="V10" s="170"/>
      <c r="W10" s="173"/>
      <c r="X10" s="168">
        <v>2</v>
      </c>
      <c r="Y10" s="169"/>
      <c r="Z10" s="143"/>
      <c r="AA10" s="146"/>
      <c r="AB10" s="173">
        <v>2</v>
      </c>
      <c r="AC10" s="143"/>
      <c r="AD10" s="170"/>
      <c r="AE10" s="143"/>
      <c r="AF10" s="168"/>
      <c r="AG10" s="169"/>
      <c r="AH10" s="174"/>
      <c r="AI10" s="146"/>
      <c r="AN10" s="197" t="s">
        <v>129</v>
      </c>
      <c r="AO10" s="1">
        <f t="shared" si="2"/>
        <v>0</v>
      </c>
    </row>
    <row r="11" spans="1:42">
      <c r="A11" s="109">
        <v>5</v>
      </c>
      <c r="B11" s="144" t="str">
        <f>IF(F11="","",①基本情報!$C$8)</f>
        <v/>
      </c>
      <c r="C11" s="144"/>
      <c r="D11" s="144"/>
      <c r="E11" s="144"/>
      <c r="F11" s="144"/>
      <c r="G11" s="144" t="str">
        <f t="shared" si="0"/>
        <v/>
      </c>
      <c r="H11" s="144" t="str">
        <f t="shared" si="1"/>
        <v/>
      </c>
      <c r="I11" s="144"/>
      <c r="J11" s="144"/>
      <c r="K11" s="144">
        <v>1</v>
      </c>
      <c r="L11" s="189"/>
      <c r="M11" s="144"/>
      <c r="N11" s="144"/>
      <c r="O11" s="144" t="str">
        <f>①基本情報!$C$4</f>
        <v>島根</v>
      </c>
      <c r="P11" s="175"/>
      <c r="Q11" s="176"/>
      <c r="R11" s="163"/>
      <c r="S11" s="177"/>
      <c r="T11" s="178">
        <v>2</v>
      </c>
      <c r="U11" s="176"/>
      <c r="V11" s="163"/>
      <c r="W11" s="179"/>
      <c r="X11" s="175">
        <v>2</v>
      </c>
      <c r="Y11" s="176"/>
      <c r="Z11" s="144"/>
      <c r="AA11" s="147"/>
      <c r="AB11" s="179">
        <v>2</v>
      </c>
      <c r="AC11" s="144"/>
      <c r="AD11" s="163"/>
      <c r="AE11" s="144"/>
      <c r="AF11" s="175"/>
      <c r="AG11" s="176"/>
      <c r="AH11" s="180"/>
      <c r="AI11" s="147"/>
      <c r="AN11" s="197" t="s">
        <v>130</v>
      </c>
      <c r="AO11" s="1">
        <f t="shared" si="2"/>
        <v>0</v>
      </c>
    </row>
    <row r="12" spans="1:42">
      <c r="A12" s="110">
        <v>6</v>
      </c>
      <c r="B12" s="143" t="str">
        <f>IF(F12="","",①基本情報!$C$8)</f>
        <v/>
      </c>
      <c r="C12" s="143"/>
      <c r="D12" s="143"/>
      <c r="E12" s="143"/>
      <c r="F12" s="143"/>
      <c r="G12" s="143" t="str">
        <f t="shared" si="0"/>
        <v/>
      </c>
      <c r="H12" s="143" t="str">
        <f t="shared" si="1"/>
        <v/>
      </c>
      <c r="I12" s="143"/>
      <c r="J12" s="143"/>
      <c r="K12" s="143">
        <v>1</v>
      </c>
      <c r="L12" s="188"/>
      <c r="M12" s="143"/>
      <c r="N12" s="143"/>
      <c r="O12" s="143" t="str">
        <f>①基本情報!$C$4</f>
        <v>島根</v>
      </c>
      <c r="P12" s="168"/>
      <c r="Q12" s="169"/>
      <c r="R12" s="170"/>
      <c r="S12" s="171"/>
      <c r="T12" s="172">
        <v>2</v>
      </c>
      <c r="U12" s="169"/>
      <c r="V12" s="170"/>
      <c r="W12" s="173"/>
      <c r="X12" s="168">
        <v>2</v>
      </c>
      <c r="Y12" s="169"/>
      <c r="Z12" s="143"/>
      <c r="AA12" s="146"/>
      <c r="AB12" s="173">
        <v>2</v>
      </c>
      <c r="AC12" s="143"/>
      <c r="AD12" s="170"/>
      <c r="AE12" s="143"/>
      <c r="AF12" s="168"/>
      <c r="AG12" s="169"/>
      <c r="AH12" s="174"/>
      <c r="AI12" s="146"/>
      <c r="AN12" s="197" t="s">
        <v>229</v>
      </c>
      <c r="AO12" s="1">
        <f t="shared" si="2"/>
        <v>0</v>
      </c>
    </row>
    <row r="13" spans="1:42">
      <c r="A13" s="109">
        <v>7</v>
      </c>
      <c r="B13" s="144" t="str">
        <f>IF(F13="","",①基本情報!$C$8)</f>
        <v/>
      </c>
      <c r="C13" s="144"/>
      <c r="D13" s="144"/>
      <c r="E13" s="144"/>
      <c r="F13" s="144"/>
      <c r="G13" s="144" t="str">
        <f t="shared" si="0"/>
        <v/>
      </c>
      <c r="H13" s="144" t="str">
        <f t="shared" si="1"/>
        <v/>
      </c>
      <c r="I13" s="144"/>
      <c r="J13" s="144"/>
      <c r="K13" s="144">
        <v>1</v>
      </c>
      <c r="L13" s="189"/>
      <c r="M13" s="144"/>
      <c r="N13" s="144"/>
      <c r="O13" s="144" t="str">
        <f>①基本情報!$C$4</f>
        <v>島根</v>
      </c>
      <c r="P13" s="175"/>
      <c r="Q13" s="176"/>
      <c r="R13" s="163"/>
      <c r="S13" s="177"/>
      <c r="T13" s="178">
        <v>2</v>
      </c>
      <c r="U13" s="176"/>
      <c r="V13" s="163"/>
      <c r="W13" s="179"/>
      <c r="X13" s="175">
        <v>2</v>
      </c>
      <c r="Y13" s="176"/>
      <c r="Z13" s="144"/>
      <c r="AA13" s="147"/>
      <c r="AB13" s="179">
        <v>2</v>
      </c>
      <c r="AC13" s="144"/>
      <c r="AD13" s="163"/>
      <c r="AE13" s="144"/>
      <c r="AF13" s="175"/>
      <c r="AG13" s="176"/>
      <c r="AH13" s="180"/>
      <c r="AI13" s="147"/>
      <c r="AN13" s="221" t="s">
        <v>148</v>
      </c>
      <c r="AO13" s="222">
        <f t="shared" si="2"/>
        <v>0</v>
      </c>
    </row>
    <row r="14" spans="1:42">
      <c r="A14" s="110">
        <v>8</v>
      </c>
      <c r="B14" s="143" t="str">
        <f>IF(F14="","",①基本情報!$C$8)</f>
        <v/>
      </c>
      <c r="C14" s="143"/>
      <c r="D14" s="143"/>
      <c r="E14" s="143"/>
      <c r="F14" s="143"/>
      <c r="G14" s="143" t="str">
        <f t="shared" si="0"/>
        <v/>
      </c>
      <c r="H14" s="143" t="str">
        <f t="shared" si="1"/>
        <v/>
      </c>
      <c r="I14" s="143"/>
      <c r="J14" s="143"/>
      <c r="K14" s="143">
        <v>1</v>
      </c>
      <c r="L14" s="188"/>
      <c r="M14" s="143"/>
      <c r="N14" s="143"/>
      <c r="O14" s="143" t="str">
        <f>①基本情報!$C$4</f>
        <v>島根</v>
      </c>
      <c r="P14" s="168"/>
      <c r="Q14" s="169"/>
      <c r="R14" s="170"/>
      <c r="S14" s="171"/>
      <c r="T14" s="172">
        <v>2</v>
      </c>
      <c r="U14" s="169"/>
      <c r="V14" s="170"/>
      <c r="W14" s="173"/>
      <c r="X14" s="168">
        <v>2</v>
      </c>
      <c r="Y14" s="169"/>
      <c r="Z14" s="143"/>
      <c r="AA14" s="146"/>
      <c r="AB14" s="173">
        <v>2</v>
      </c>
      <c r="AC14" s="143"/>
      <c r="AD14" s="170"/>
      <c r="AE14" s="143"/>
      <c r="AF14" s="168"/>
      <c r="AG14" s="169"/>
      <c r="AH14" s="174"/>
      <c r="AI14" s="146"/>
      <c r="AN14" s="221" t="s">
        <v>149</v>
      </c>
      <c r="AO14" s="222">
        <f t="shared" si="2"/>
        <v>0</v>
      </c>
    </row>
    <row r="15" spans="1:42">
      <c r="A15" s="109">
        <v>9</v>
      </c>
      <c r="B15" s="144" t="str">
        <f>IF(F15="","",①基本情報!$C$8)</f>
        <v/>
      </c>
      <c r="C15" s="144"/>
      <c r="D15" s="144"/>
      <c r="E15" s="144"/>
      <c r="F15" s="144"/>
      <c r="G15" s="144" t="str">
        <f t="shared" si="0"/>
        <v/>
      </c>
      <c r="H15" s="144" t="str">
        <f t="shared" si="1"/>
        <v/>
      </c>
      <c r="I15" s="144"/>
      <c r="J15" s="144"/>
      <c r="K15" s="144">
        <v>1</v>
      </c>
      <c r="L15" s="189"/>
      <c r="M15" s="144"/>
      <c r="N15" s="144"/>
      <c r="O15" s="144" t="str">
        <f>①基本情報!$C$4</f>
        <v>島根</v>
      </c>
      <c r="P15" s="175"/>
      <c r="Q15" s="176"/>
      <c r="R15" s="163"/>
      <c r="S15" s="177"/>
      <c r="T15" s="178">
        <v>2</v>
      </c>
      <c r="U15" s="176"/>
      <c r="V15" s="163"/>
      <c r="W15" s="179"/>
      <c r="X15" s="175">
        <v>2</v>
      </c>
      <c r="Y15" s="176"/>
      <c r="Z15" s="144"/>
      <c r="AA15" s="147"/>
      <c r="AB15" s="179">
        <v>2</v>
      </c>
      <c r="AC15" s="144"/>
      <c r="AD15" s="163"/>
      <c r="AE15" s="144"/>
      <c r="AF15" s="175"/>
      <c r="AG15" s="176"/>
      <c r="AH15" s="180"/>
      <c r="AI15" s="147"/>
      <c r="AN15" s="221" t="s">
        <v>150</v>
      </c>
      <c r="AO15" s="222">
        <f t="shared" si="2"/>
        <v>0</v>
      </c>
    </row>
    <row r="16" spans="1:42">
      <c r="A16" s="110">
        <v>10</v>
      </c>
      <c r="B16" s="143" t="str">
        <f>IF(F16="","",①基本情報!$C$8)</f>
        <v/>
      </c>
      <c r="C16" s="143"/>
      <c r="D16" s="143"/>
      <c r="E16" s="143"/>
      <c r="F16" s="143"/>
      <c r="G16" s="143" t="str">
        <f t="shared" si="0"/>
        <v/>
      </c>
      <c r="H16" s="143" t="str">
        <f t="shared" si="1"/>
        <v/>
      </c>
      <c r="I16" s="143"/>
      <c r="J16" s="143"/>
      <c r="K16" s="143">
        <v>1</v>
      </c>
      <c r="L16" s="188"/>
      <c r="M16" s="143"/>
      <c r="N16" s="143"/>
      <c r="O16" s="143" t="str">
        <f>①基本情報!$C$4</f>
        <v>島根</v>
      </c>
      <c r="P16" s="168"/>
      <c r="Q16" s="169"/>
      <c r="R16" s="170"/>
      <c r="S16" s="171"/>
      <c r="T16" s="172">
        <v>2</v>
      </c>
      <c r="U16" s="169"/>
      <c r="V16" s="170"/>
      <c r="W16" s="173"/>
      <c r="X16" s="168">
        <v>2</v>
      </c>
      <c r="Y16" s="169"/>
      <c r="Z16" s="143"/>
      <c r="AA16" s="146"/>
      <c r="AB16" s="173">
        <v>2</v>
      </c>
      <c r="AC16" s="143"/>
      <c r="AD16" s="170"/>
      <c r="AE16" s="143"/>
      <c r="AF16" s="168"/>
      <c r="AG16" s="169"/>
      <c r="AH16" s="174"/>
      <c r="AI16" s="146"/>
      <c r="AN16" s="221" t="s">
        <v>151</v>
      </c>
      <c r="AO16" s="222">
        <f t="shared" si="2"/>
        <v>0</v>
      </c>
    </row>
    <row r="17" spans="1:41">
      <c r="A17" s="109">
        <v>11</v>
      </c>
      <c r="B17" s="144" t="str">
        <f>IF(F17="","",①基本情報!$C$8)</f>
        <v/>
      </c>
      <c r="C17" s="144"/>
      <c r="D17" s="144"/>
      <c r="E17" s="144"/>
      <c r="F17" s="144"/>
      <c r="G17" s="144" t="str">
        <f t="shared" si="0"/>
        <v/>
      </c>
      <c r="H17" s="144" t="str">
        <f t="shared" si="1"/>
        <v/>
      </c>
      <c r="I17" s="144"/>
      <c r="J17" s="144"/>
      <c r="K17" s="144">
        <v>1</v>
      </c>
      <c r="L17" s="189"/>
      <c r="M17" s="144"/>
      <c r="N17" s="144"/>
      <c r="O17" s="144" t="str">
        <f>①基本情報!$C$4</f>
        <v>島根</v>
      </c>
      <c r="P17" s="175"/>
      <c r="Q17" s="176"/>
      <c r="R17" s="163"/>
      <c r="S17" s="177"/>
      <c r="T17" s="178">
        <v>2</v>
      </c>
      <c r="U17" s="176"/>
      <c r="V17" s="163"/>
      <c r="W17" s="179"/>
      <c r="X17" s="175">
        <v>2</v>
      </c>
      <c r="Y17" s="176"/>
      <c r="Z17" s="144"/>
      <c r="AA17" s="147"/>
      <c r="AB17" s="179">
        <v>2</v>
      </c>
      <c r="AC17" s="144"/>
      <c r="AD17" s="163"/>
      <c r="AE17" s="144"/>
      <c r="AF17" s="175"/>
      <c r="AG17" s="176"/>
      <c r="AH17" s="180"/>
      <c r="AI17" s="147"/>
      <c r="AN17" s="221" t="s">
        <v>152</v>
      </c>
      <c r="AO17" s="222">
        <f t="shared" si="2"/>
        <v>0</v>
      </c>
    </row>
    <row r="18" spans="1:41">
      <c r="A18" s="110">
        <v>12</v>
      </c>
      <c r="B18" s="143" t="str">
        <f>IF(F18="","",①基本情報!$C$8)</f>
        <v/>
      </c>
      <c r="C18" s="143"/>
      <c r="D18" s="143"/>
      <c r="E18" s="143"/>
      <c r="F18" s="143"/>
      <c r="G18" s="143" t="str">
        <f t="shared" si="0"/>
        <v/>
      </c>
      <c r="H18" s="143" t="str">
        <f t="shared" si="1"/>
        <v/>
      </c>
      <c r="I18" s="143"/>
      <c r="J18" s="143"/>
      <c r="K18" s="143">
        <v>1</v>
      </c>
      <c r="L18" s="188"/>
      <c r="M18" s="143"/>
      <c r="N18" s="143"/>
      <c r="O18" s="143" t="str">
        <f>①基本情報!$C$4</f>
        <v>島根</v>
      </c>
      <c r="P18" s="168"/>
      <c r="Q18" s="169"/>
      <c r="R18" s="170"/>
      <c r="S18" s="171"/>
      <c r="T18" s="172">
        <v>2</v>
      </c>
      <c r="U18" s="169"/>
      <c r="V18" s="170"/>
      <c r="W18" s="173"/>
      <c r="X18" s="168">
        <v>2</v>
      </c>
      <c r="Y18" s="169"/>
      <c r="Z18" s="143"/>
      <c r="AA18" s="146"/>
      <c r="AB18" s="173">
        <v>2</v>
      </c>
      <c r="AC18" s="143"/>
      <c r="AD18" s="170"/>
      <c r="AE18" s="143"/>
      <c r="AF18" s="168"/>
      <c r="AG18" s="169"/>
      <c r="AH18" s="174"/>
      <c r="AI18" s="146"/>
      <c r="AN18" s="221" t="s">
        <v>131</v>
      </c>
      <c r="AO18" s="222">
        <f t="shared" si="2"/>
        <v>0</v>
      </c>
    </row>
    <row r="19" spans="1:41">
      <c r="A19" s="109">
        <v>13</v>
      </c>
      <c r="B19" s="144" t="str">
        <f>IF(F19="","",①基本情報!$C$8)</f>
        <v/>
      </c>
      <c r="C19" s="144"/>
      <c r="D19" s="144"/>
      <c r="E19" s="144"/>
      <c r="F19" s="144"/>
      <c r="G19" s="144" t="str">
        <f t="shared" si="0"/>
        <v/>
      </c>
      <c r="H19" s="144" t="str">
        <f t="shared" si="1"/>
        <v/>
      </c>
      <c r="I19" s="144"/>
      <c r="J19" s="144"/>
      <c r="K19" s="144">
        <v>1</v>
      </c>
      <c r="L19" s="189"/>
      <c r="M19" s="144"/>
      <c r="N19" s="144"/>
      <c r="O19" s="144" t="str">
        <f>①基本情報!$C$4</f>
        <v>島根</v>
      </c>
      <c r="P19" s="175"/>
      <c r="Q19" s="176"/>
      <c r="R19" s="163"/>
      <c r="S19" s="177"/>
      <c r="T19" s="178">
        <v>2</v>
      </c>
      <c r="U19" s="176"/>
      <c r="V19" s="163"/>
      <c r="W19" s="179"/>
      <c r="X19" s="175">
        <v>2</v>
      </c>
      <c r="Y19" s="176"/>
      <c r="Z19" s="144"/>
      <c r="AA19" s="147"/>
      <c r="AB19" s="179">
        <v>2</v>
      </c>
      <c r="AC19" s="144"/>
      <c r="AD19" s="163"/>
      <c r="AE19" s="144"/>
      <c r="AF19" s="175"/>
      <c r="AG19" s="176"/>
      <c r="AH19" s="180"/>
      <c r="AI19" s="147"/>
      <c r="AN19" s="221" t="s">
        <v>132</v>
      </c>
      <c r="AO19" s="222">
        <f t="shared" si="2"/>
        <v>0</v>
      </c>
    </row>
    <row r="20" spans="1:41">
      <c r="A20" s="110">
        <v>14</v>
      </c>
      <c r="B20" s="143" t="str">
        <f>IF(F20="","",①基本情報!$C$8)</f>
        <v/>
      </c>
      <c r="C20" s="143"/>
      <c r="D20" s="143"/>
      <c r="E20" s="143"/>
      <c r="F20" s="143"/>
      <c r="G20" s="143" t="str">
        <f t="shared" si="0"/>
        <v/>
      </c>
      <c r="H20" s="143" t="str">
        <f t="shared" si="1"/>
        <v/>
      </c>
      <c r="I20" s="143"/>
      <c r="J20" s="143"/>
      <c r="K20" s="143">
        <v>1</v>
      </c>
      <c r="L20" s="188"/>
      <c r="M20" s="143"/>
      <c r="N20" s="143"/>
      <c r="O20" s="143" t="str">
        <f>①基本情報!$C$4</f>
        <v>島根</v>
      </c>
      <c r="P20" s="168"/>
      <c r="Q20" s="169"/>
      <c r="R20" s="170"/>
      <c r="S20" s="171"/>
      <c r="T20" s="172">
        <v>2</v>
      </c>
      <c r="U20" s="169"/>
      <c r="V20" s="170"/>
      <c r="W20" s="173"/>
      <c r="X20" s="168">
        <v>2</v>
      </c>
      <c r="Y20" s="169"/>
      <c r="Z20" s="143"/>
      <c r="AA20" s="146"/>
      <c r="AB20" s="173">
        <v>2</v>
      </c>
      <c r="AC20" s="143"/>
      <c r="AD20" s="170"/>
      <c r="AE20" s="143"/>
      <c r="AF20" s="168"/>
      <c r="AG20" s="169"/>
      <c r="AH20" s="174"/>
      <c r="AI20" s="146"/>
      <c r="AN20" s="221" t="s">
        <v>133</v>
      </c>
      <c r="AO20" s="222">
        <f t="shared" si="2"/>
        <v>0</v>
      </c>
    </row>
    <row r="21" spans="1:41">
      <c r="A21" s="109">
        <v>15</v>
      </c>
      <c r="B21" s="144" t="str">
        <f>IF(F21="","",①基本情報!$C$8)</f>
        <v/>
      </c>
      <c r="C21" s="144"/>
      <c r="D21" s="144"/>
      <c r="E21" s="144"/>
      <c r="F21" s="144"/>
      <c r="G21" s="144" t="str">
        <f t="shared" si="0"/>
        <v/>
      </c>
      <c r="H21" s="144" t="str">
        <f t="shared" si="1"/>
        <v/>
      </c>
      <c r="I21" s="144"/>
      <c r="J21" s="144"/>
      <c r="K21" s="144">
        <v>1</v>
      </c>
      <c r="L21" s="189"/>
      <c r="M21" s="144"/>
      <c r="N21" s="144"/>
      <c r="O21" s="144" t="str">
        <f>①基本情報!$C$4</f>
        <v>島根</v>
      </c>
      <c r="P21" s="175"/>
      <c r="Q21" s="176"/>
      <c r="R21" s="163"/>
      <c r="S21" s="177"/>
      <c r="T21" s="178">
        <v>2</v>
      </c>
      <c r="U21" s="176"/>
      <c r="V21" s="163"/>
      <c r="W21" s="179"/>
      <c r="X21" s="175">
        <v>2</v>
      </c>
      <c r="Y21" s="176"/>
      <c r="Z21" s="144"/>
      <c r="AA21" s="147"/>
      <c r="AB21" s="179">
        <v>2</v>
      </c>
      <c r="AC21" s="144"/>
      <c r="AD21" s="163"/>
      <c r="AE21" s="144"/>
      <c r="AF21" s="175"/>
      <c r="AG21" s="176"/>
      <c r="AH21" s="180"/>
      <c r="AI21" s="147"/>
      <c r="AN21" s="221" t="s">
        <v>134</v>
      </c>
      <c r="AO21" s="222">
        <f t="shared" si="2"/>
        <v>0</v>
      </c>
    </row>
    <row r="22" spans="1:41">
      <c r="A22" s="110">
        <v>16</v>
      </c>
      <c r="B22" s="143" t="str">
        <f>IF(F22="","",①基本情報!$C$8)</f>
        <v/>
      </c>
      <c r="C22" s="143"/>
      <c r="D22" s="143"/>
      <c r="E22" s="143"/>
      <c r="F22" s="143"/>
      <c r="G22" s="143" t="str">
        <f t="shared" si="0"/>
        <v/>
      </c>
      <c r="H22" s="143" t="str">
        <f t="shared" si="1"/>
        <v/>
      </c>
      <c r="I22" s="143"/>
      <c r="J22" s="143"/>
      <c r="K22" s="143">
        <v>1</v>
      </c>
      <c r="L22" s="188"/>
      <c r="M22" s="143"/>
      <c r="N22" s="143"/>
      <c r="O22" s="143" t="str">
        <f>①基本情報!$C$4</f>
        <v>島根</v>
      </c>
      <c r="P22" s="168"/>
      <c r="Q22" s="169"/>
      <c r="R22" s="170"/>
      <c r="S22" s="171"/>
      <c r="T22" s="172">
        <v>2</v>
      </c>
      <c r="U22" s="169"/>
      <c r="V22" s="170"/>
      <c r="W22" s="173"/>
      <c r="X22" s="168">
        <v>2</v>
      </c>
      <c r="Y22" s="169"/>
      <c r="Z22" s="143"/>
      <c r="AA22" s="146"/>
      <c r="AB22" s="173">
        <v>2</v>
      </c>
      <c r="AC22" s="143"/>
      <c r="AD22" s="170"/>
      <c r="AE22" s="143"/>
      <c r="AF22" s="168"/>
      <c r="AG22" s="169"/>
      <c r="AH22" s="174"/>
      <c r="AI22" s="146"/>
      <c r="AN22" s="221" t="s">
        <v>135</v>
      </c>
      <c r="AO22" s="222">
        <f t="shared" si="2"/>
        <v>0</v>
      </c>
    </row>
    <row r="23" spans="1:41">
      <c r="A23" s="109">
        <v>17</v>
      </c>
      <c r="B23" s="144" t="str">
        <f>IF(F23="","",①基本情報!$C$8)</f>
        <v/>
      </c>
      <c r="C23" s="144"/>
      <c r="D23" s="144"/>
      <c r="E23" s="144"/>
      <c r="F23" s="144"/>
      <c r="G23" s="144" t="str">
        <f t="shared" si="0"/>
        <v/>
      </c>
      <c r="H23" s="144" t="str">
        <f t="shared" si="1"/>
        <v/>
      </c>
      <c r="I23" s="144"/>
      <c r="J23" s="144"/>
      <c r="K23" s="144">
        <v>1</v>
      </c>
      <c r="L23" s="189"/>
      <c r="M23" s="144"/>
      <c r="N23" s="144"/>
      <c r="O23" s="144" t="str">
        <f>①基本情報!$C$4</f>
        <v>島根</v>
      </c>
      <c r="P23" s="175"/>
      <c r="Q23" s="176"/>
      <c r="R23" s="163"/>
      <c r="S23" s="177"/>
      <c r="T23" s="178">
        <v>2</v>
      </c>
      <c r="U23" s="176"/>
      <c r="V23" s="163"/>
      <c r="W23" s="179"/>
      <c r="X23" s="175">
        <v>2</v>
      </c>
      <c r="Y23" s="176"/>
      <c r="Z23" s="144"/>
      <c r="AA23" s="147"/>
      <c r="AB23" s="179">
        <v>2</v>
      </c>
      <c r="AC23" s="144"/>
      <c r="AD23" s="163"/>
      <c r="AE23" s="144"/>
      <c r="AF23" s="175"/>
      <c r="AG23" s="176"/>
      <c r="AH23" s="180"/>
      <c r="AI23" s="147"/>
      <c r="AN23" s="221" t="s">
        <v>136</v>
      </c>
      <c r="AO23" s="222">
        <f t="shared" si="2"/>
        <v>0</v>
      </c>
    </row>
    <row r="24" spans="1:41">
      <c r="A24" s="110">
        <v>18</v>
      </c>
      <c r="B24" s="143" t="str">
        <f>IF(F24="","",①基本情報!$C$8)</f>
        <v/>
      </c>
      <c r="C24" s="143"/>
      <c r="D24" s="143"/>
      <c r="E24" s="143"/>
      <c r="F24" s="143"/>
      <c r="G24" s="143" t="str">
        <f t="shared" si="0"/>
        <v/>
      </c>
      <c r="H24" s="143" t="str">
        <f t="shared" si="1"/>
        <v/>
      </c>
      <c r="I24" s="143"/>
      <c r="J24" s="143"/>
      <c r="K24" s="143">
        <v>1</v>
      </c>
      <c r="L24" s="188"/>
      <c r="M24" s="143"/>
      <c r="N24" s="143"/>
      <c r="O24" s="143" t="str">
        <f>①基本情報!$C$4</f>
        <v>島根</v>
      </c>
      <c r="P24" s="168"/>
      <c r="Q24" s="169"/>
      <c r="R24" s="170"/>
      <c r="S24" s="171"/>
      <c r="T24" s="172">
        <v>2</v>
      </c>
      <c r="U24" s="169"/>
      <c r="V24" s="170"/>
      <c r="W24" s="173"/>
      <c r="X24" s="168">
        <v>2</v>
      </c>
      <c r="Y24" s="169"/>
      <c r="Z24" s="143"/>
      <c r="AA24" s="146"/>
      <c r="AB24" s="173">
        <v>2</v>
      </c>
      <c r="AC24" s="143"/>
      <c r="AD24" s="170"/>
      <c r="AE24" s="143"/>
      <c r="AF24" s="168"/>
      <c r="AG24" s="169"/>
      <c r="AH24" s="174"/>
      <c r="AI24" s="146"/>
      <c r="AN24" s="221" t="s">
        <v>137</v>
      </c>
      <c r="AO24" s="222">
        <f t="shared" si="2"/>
        <v>0</v>
      </c>
    </row>
    <row r="25" spans="1:41">
      <c r="A25" s="109">
        <v>19</v>
      </c>
      <c r="B25" s="144" t="str">
        <f>IF(F25="","",①基本情報!$C$8)</f>
        <v/>
      </c>
      <c r="C25" s="144"/>
      <c r="D25" s="144"/>
      <c r="E25" s="144"/>
      <c r="F25" s="144"/>
      <c r="G25" s="144" t="str">
        <f t="shared" ref="G25:G71" si="3">IF(F25="","",ASC(PHONETIC(F25)))</f>
        <v/>
      </c>
      <c r="H25" s="144" t="str">
        <f t="shared" ref="H25:H73" si="4">IF(F25="","",F25)</f>
        <v/>
      </c>
      <c r="I25" s="144"/>
      <c r="J25" s="144"/>
      <c r="K25" s="144">
        <v>1</v>
      </c>
      <c r="L25" s="144"/>
      <c r="M25" s="144"/>
      <c r="N25" s="144"/>
      <c r="O25" s="144" t="str">
        <f>①基本情報!$C$4</f>
        <v>島根</v>
      </c>
      <c r="P25" s="175"/>
      <c r="Q25" s="176"/>
      <c r="R25" s="163"/>
      <c r="S25" s="177"/>
      <c r="T25" s="178">
        <v>2</v>
      </c>
      <c r="U25" s="176"/>
      <c r="V25" s="163"/>
      <c r="W25" s="179"/>
      <c r="X25" s="175">
        <v>2</v>
      </c>
      <c r="Y25" s="176"/>
      <c r="Z25" s="144"/>
      <c r="AA25" s="147"/>
      <c r="AB25" s="179">
        <v>2</v>
      </c>
      <c r="AC25" s="144"/>
      <c r="AD25" s="163"/>
      <c r="AE25" s="144"/>
      <c r="AF25" s="175"/>
      <c r="AG25" s="176"/>
      <c r="AH25" s="180"/>
      <c r="AI25" s="147"/>
      <c r="AN25" s="221" t="s">
        <v>153</v>
      </c>
      <c r="AO25" s="222">
        <f t="shared" si="2"/>
        <v>0</v>
      </c>
    </row>
    <row r="26" spans="1:41">
      <c r="A26" s="110">
        <v>20</v>
      </c>
      <c r="B26" s="143" t="str">
        <f>IF(F26="","",①基本情報!$C$8)</f>
        <v/>
      </c>
      <c r="C26" s="143"/>
      <c r="D26" s="143"/>
      <c r="E26" s="143"/>
      <c r="F26" s="143"/>
      <c r="G26" s="143" t="str">
        <f t="shared" si="3"/>
        <v/>
      </c>
      <c r="H26" s="143" t="str">
        <f t="shared" si="4"/>
        <v/>
      </c>
      <c r="I26" s="143"/>
      <c r="J26" s="143"/>
      <c r="K26" s="143">
        <v>1</v>
      </c>
      <c r="L26" s="143"/>
      <c r="M26" s="143"/>
      <c r="N26" s="143"/>
      <c r="O26" s="143" t="str">
        <f>①基本情報!$C$4</f>
        <v>島根</v>
      </c>
      <c r="P26" s="168"/>
      <c r="Q26" s="169"/>
      <c r="R26" s="170"/>
      <c r="S26" s="171"/>
      <c r="T26" s="172">
        <v>2</v>
      </c>
      <c r="U26" s="169"/>
      <c r="V26" s="170"/>
      <c r="W26" s="173"/>
      <c r="X26" s="168">
        <v>2</v>
      </c>
      <c r="Y26" s="169"/>
      <c r="Z26" s="143"/>
      <c r="AA26" s="146"/>
      <c r="AB26" s="173">
        <v>2</v>
      </c>
      <c r="AC26" s="143"/>
      <c r="AD26" s="170"/>
      <c r="AE26" s="143"/>
      <c r="AF26" s="168"/>
      <c r="AG26" s="169"/>
      <c r="AH26" s="174"/>
      <c r="AI26" s="146"/>
      <c r="AN26" s="221" t="s">
        <v>154</v>
      </c>
      <c r="AO26" s="222">
        <f t="shared" si="2"/>
        <v>0</v>
      </c>
    </row>
    <row r="27" spans="1:41">
      <c r="A27" s="109">
        <v>21</v>
      </c>
      <c r="B27" s="144" t="str">
        <f>IF(F27="","",①基本情報!$C$8)</f>
        <v/>
      </c>
      <c r="C27" s="144"/>
      <c r="D27" s="144"/>
      <c r="E27" s="144"/>
      <c r="F27" s="144"/>
      <c r="G27" s="144" t="str">
        <f t="shared" si="3"/>
        <v/>
      </c>
      <c r="H27" s="144" t="str">
        <f t="shared" si="4"/>
        <v/>
      </c>
      <c r="I27" s="144"/>
      <c r="J27" s="144"/>
      <c r="K27" s="144">
        <v>1</v>
      </c>
      <c r="L27" s="144"/>
      <c r="M27" s="144"/>
      <c r="N27" s="144"/>
      <c r="O27" s="144" t="str">
        <f>①基本情報!$C$4</f>
        <v>島根</v>
      </c>
      <c r="P27" s="175"/>
      <c r="Q27" s="176"/>
      <c r="R27" s="163"/>
      <c r="S27" s="177"/>
      <c r="T27" s="178">
        <v>2</v>
      </c>
      <c r="U27" s="176"/>
      <c r="V27" s="163"/>
      <c r="W27" s="179"/>
      <c r="X27" s="175">
        <v>2</v>
      </c>
      <c r="Y27" s="176"/>
      <c r="Z27" s="144"/>
      <c r="AA27" s="147"/>
      <c r="AB27" s="179">
        <v>2</v>
      </c>
      <c r="AC27" s="144"/>
      <c r="AD27" s="163"/>
      <c r="AE27" s="144"/>
      <c r="AF27" s="175"/>
      <c r="AG27" s="176"/>
      <c r="AH27" s="180"/>
      <c r="AI27" s="147"/>
      <c r="AN27" s="221" t="s">
        <v>155</v>
      </c>
      <c r="AO27" s="222">
        <f t="shared" si="2"/>
        <v>0</v>
      </c>
    </row>
    <row r="28" spans="1:41">
      <c r="A28" s="110">
        <v>22</v>
      </c>
      <c r="B28" s="143" t="str">
        <f>IF(F28="","",①基本情報!$C$8)</f>
        <v/>
      </c>
      <c r="C28" s="143"/>
      <c r="D28" s="143"/>
      <c r="E28" s="143"/>
      <c r="F28" s="143"/>
      <c r="G28" s="143" t="str">
        <f t="shared" si="3"/>
        <v/>
      </c>
      <c r="H28" s="143" t="str">
        <f t="shared" si="4"/>
        <v/>
      </c>
      <c r="I28" s="143"/>
      <c r="J28" s="143"/>
      <c r="K28" s="143">
        <v>1</v>
      </c>
      <c r="L28" s="143"/>
      <c r="M28" s="143"/>
      <c r="N28" s="143"/>
      <c r="O28" s="143" t="str">
        <f>①基本情報!$C$4</f>
        <v>島根</v>
      </c>
      <c r="P28" s="168"/>
      <c r="Q28" s="169"/>
      <c r="R28" s="170"/>
      <c r="S28" s="171"/>
      <c r="T28" s="172">
        <v>2</v>
      </c>
      <c r="U28" s="169"/>
      <c r="V28" s="170"/>
      <c r="W28" s="173"/>
      <c r="X28" s="168">
        <v>2</v>
      </c>
      <c r="Y28" s="169"/>
      <c r="Z28" s="143"/>
      <c r="AA28" s="146"/>
      <c r="AB28" s="173">
        <v>2</v>
      </c>
      <c r="AC28" s="143"/>
      <c r="AD28" s="170"/>
      <c r="AE28" s="143"/>
      <c r="AF28" s="168"/>
      <c r="AG28" s="169"/>
      <c r="AH28" s="174"/>
      <c r="AI28" s="146"/>
      <c r="AN28" s="221" t="s">
        <v>156</v>
      </c>
      <c r="AO28" s="222">
        <f t="shared" si="2"/>
        <v>0</v>
      </c>
    </row>
    <row r="29" spans="1:41">
      <c r="A29" s="109">
        <v>23</v>
      </c>
      <c r="B29" s="144" t="str">
        <f>IF(F29="","",①基本情報!$C$8)</f>
        <v/>
      </c>
      <c r="C29" s="144"/>
      <c r="D29" s="144"/>
      <c r="E29" s="144"/>
      <c r="F29" s="144"/>
      <c r="G29" s="144" t="str">
        <f t="shared" si="3"/>
        <v/>
      </c>
      <c r="H29" s="144" t="str">
        <f t="shared" si="4"/>
        <v/>
      </c>
      <c r="I29" s="144"/>
      <c r="J29" s="144"/>
      <c r="K29" s="144">
        <v>1</v>
      </c>
      <c r="L29" s="144"/>
      <c r="M29" s="144"/>
      <c r="N29" s="144"/>
      <c r="O29" s="144" t="str">
        <f>①基本情報!$C$4</f>
        <v>島根</v>
      </c>
      <c r="P29" s="175"/>
      <c r="Q29" s="176"/>
      <c r="R29" s="163"/>
      <c r="S29" s="177"/>
      <c r="T29" s="178">
        <v>2</v>
      </c>
      <c r="U29" s="176"/>
      <c r="V29" s="163"/>
      <c r="W29" s="179"/>
      <c r="X29" s="175">
        <v>2</v>
      </c>
      <c r="Y29" s="176"/>
      <c r="Z29" s="144"/>
      <c r="AA29" s="147"/>
      <c r="AB29" s="179">
        <v>2</v>
      </c>
      <c r="AC29" s="144"/>
      <c r="AD29" s="163"/>
      <c r="AE29" s="144"/>
      <c r="AF29" s="175"/>
      <c r="AG29" s="176"/>
      <c r="AH29" s="180"/>
      <c r="AI29" s="147"/>
      <c r="AN29" s="221" t="s">
        <v>157</v>
      </c>
      <c r="AO29" s="222">
        <f t="shared" si="2"/>
        <v>0</v>
      </c>
    </row>
    <row r="30" spans="1:41">
      <c r="A30" s="110">
        <v>24</v>
      </c>
      <c r="B30" s="143" t="str">
        <f>IF(F30="","",①基本情報!$C$8)</f>
        <v/>
      </c>
      <c r="C30" s="143"/>
      <c r="D30" s="143"/>
      <c r="E30" s="143"/>
      <c r="F30" s="143"/>
      <c r="G30" s="143" t="str">
        <f t="shared" si="3"/>
        <v/>
      </c>
      <c r="H30" s="143" t="str">
        <f t="shared" si="4"/>
        <v/>
      </c>
      <c r="I30" s="143"/>
      <c r="J30" s="143"/>
      <c r="K30" s="143">
        <v>1</v>
      </c>
      <c r="L30" s="143"/>
      <c r="M30" s="143"/>
      <c r="N30" s="143"/>
      <c r="O30" s="143" t="str">
        <f>①基本情報!$C$4</f>
        <v>島根</v>
      </c>
      <c r="P30" s="168"/>
      <c r="Q30" s="169"/>
      <c r="R30" s="170"/>
      <c r="S30" s="171"/>
      <c r="T30" s="172">
        <v>2</v>
      </c>
      <c r="U30" s="169"/>
      <c r="V30" s="170"/>
      <c r="W30" s="173"/>
      <c r="X30" s="168">
        <v>2</v>
      </c>
      <c r="Y30" s="169"/>
      <c r="Z30" s="143"/>
      <c r="AA30" s="146"/>
      <c r="AB30" s="173">
        <v>2</v>
      </c>
      <c r="AC30" s="143"/>
      <c r="AD30" s="170"/>
      <c r="AE30" s="143"/>
      <c r="AF30" s="168"/>
      <c r="AG30" s="169"/>
      <c r="AH30" s="174"/>
      <c r="AI30" s="146"/>
      <c r="AN30" s="221" t="s">
        <v>158</v>
      </c>
      <c r="AO30" s="222">
        <f t="shared" si="2"/>
        <v>0</v>
      </c>
    </row>
    <row r="31" spans="1:41">
      <c r="A31" s="109">
        <v>25</v>
      </c>
      <c r="B31" s="144" t="str">
        <f>IF(F31="","",①基本情報!$C$8)</f>
        <v/>
      </c>
      <c r="C31" s="144"/>
      <c r="D31" s="144"/>
      <c r="E31" s="144"/>
      <c r="F31" s="144"/>
      <c r="G31" s="144" t="str">
        <f t="shared" si="3"/>
        <v/>
      </c>
      <c r="H31" s="144" t="str">
        <f t="shared" si="4"/>
        <v/>
      </c>
      <c r="I31" s="144"/>
      <c r="J31" s="144"/>
      <c r="K31" s="144">
        <v>1</v>
      </c>
      <c r="L31" s="144"/>
      <c r="M31" s="144"/>
      <c r="N31" s="144"/>
      <c r="O31" s="144" t="str">
        <f>①基本情報!$C$4</f>
        <v>島根</v>
      </c>
      <c r="P31" s="175"/>
      <c r="Q31" s="176"/>
      <c r="R31" s="163"/>
      <c r="S31" s="177"/>
      <c r="T31" s="178">
        <v>2</v>
      </c>
      <c r="U31" s="176"/>
      <c r="V31" s="163"/>
      <c r="W31" s="179"/>
      <c r="X31" s="175">
        <v>2</v>
      </c>
      <c r="Y31" s="176"/>
      <c r="Z31" s="144"/>
      <c r="AA31" s="147"/>
      <c r="AB31" s="179">
        <v>2</v>
      </c>
      <c r="AC31" s="144"/>
      <c r="AD31" s="163"/>
      <c r="AE31" s="144"/>
      <c r="AF31" s="175"/>
      <c r="AG31" s="176"/>
      <c r="AH31" s="180"/>
      <c r="AI31" s="147"/>
      <c r="AN31" s="221" t="s">
        <v>159</v>
      </c>
      <c r="AO31" s="222">
        <f t="shared" si="2"/>
        <v>0</v>
      </c>
    </row>
    <row r="32" spans="1:41">
      <c r="A32" s="110">
        <v>26</v>
      </c>
      <c r="B32" s="143" t="str">
        <f>IF(F32="","",①基本情報!$C$8)</f>
        <v/>
      </c>
      <c r="C32" s="143"/>
      <c r="D32" s="143"/>
      <c r="E32" s="143"/>
      <c r="F32" s="143"/>
      <c r="G32" s="143" t="str">
        <f t="shared" si="3"/>
        <v/>
      </c>
      <c r="H32" s="143" t="str">
        <f t="shared" si="4"/>
        <v/>
      </c>
      <c r="I32" s="143"/>
      <c r="J32" s="143"/>
      <c r="K32" s="143">
        <v>1</v>
      </c>
      <c r="L32" s="143"/>
      <c r="M32" s="143"/>
      <c r="N32" s="143"/>
      <c r="O32" s="143" t="str">
        <f>①基本情報!$C$4</f>
        <v>島根</v>
      </c>
      <c r="P32" s="168"/>
      <c r="Q32" s="169"/>
      <c r="R32" s="170"/>
      <c r="S32" s="171"/>
      <c r="T32" s="172">
        <v>2</v>
      </c>
      <c r="U32" s="169"/>
      <c r="V32" s="170"/>
      <c r="W32" s="173"/>
      <c r="X32" s="168">
        <v>2</v>
      </c>
      <c r="Y32" s="169"/>
      <c r="Z32" s="143"/>
      <c r="AA32" s="146"/>
      <c r="AB32" s="173">
        <v>2</v>
      </c>
      <c r="AC32" s="143"/>
      <c r="AD32" s="170"/>
      <c r="AE32" s="143"/>
      <c r="AF32" s="168"/>
      <c r="AG32" s="169"/>
      <c r="AH32" s="174"/>
      <c r="AI32" s="146"/>
      <c r="AN32" s="221" t="s">
        <v>160</v>
      </c>
      <c r="AO32" s="222">
        <f t="shared" si="2"/>
        <v>0</v>
      </c>
    </row>
    <row r="33" spans="1:41">
      <c r="A33" s="109">
        <v>27</v>
      </c>
      <c r="B33" s="144" t="str">
        <f>IF(F33="","",①基本情報!$C$8)</f>
        <v/>
      </c>
      <c r="C33" s="144"/>
      <c r="D33" s="144"/>
      <c r="E33" s="144"/>
      <c r="F33" s="144"/>
      <c r="G33" s="144" t="str">
        <f t="shared" si="3"/>
        <v/>
      </c>
      <c r="H33" s="144" t="str">
        <f t="shared" si="4"/>
        <v/>
      </c>
      <c r="I33" s="144"/>
      <c r="J33" s="144"/>
      <c r="K33" s="144">
        <v>1</v>
      </c>
      <c r="L33" s="144"/>
      <c r="M33" s="144"/>
      <c r="N33" s="144"/>
      <c r="O33" s="144" t="str">
        <f>①基本情報!$C$4</f>
        <v>島根</v>
      </c>
      <c r="P33" s="175"/>
      <c r="Q33" s="176"/>
      <c r="R33" s="163"/>
      <c r="S33" s="177"/>
      <c r="T33" s="178">
        <v>2</v>
      </c>
      <c r="U33" s="176"/>
      <c r="V33" s="163"/>
      <c r="W33" s="179"/>
      <c r="X33" s="175">
        <v>2</v>
      </c>
      <c r="Y33" s="176"/>
      <c r="Z33" s="144"/>
      <c r="AA33" s="147"/>
      <c r="AB33" s="179">
        <v>2</v>
      </c>
      <c r="AC33" s="144"/>
      <c r="AD33" s="163"/>
      <c r="AE33" s="144"/>
      <c r="AF33" s="175"/>
      <c r="AG33" s="176"/>
      <c r="AH33" s="180"/>
      <c r="AI33" s="147"/>
      <c r="AN33" s="221" t="s">
        <v>161</v>
      </c>
      <c r="AO33" s="222">
        <f t="shared" si="2"/>
        <v>0</v>
      </c>
    </row>
    <row r="34" spans="1:41">
      <c r="A34" s="110">
        <v>28</v>
      </c>
      <c r="B34" s="143" t="str">
        <f>IF(F34="","",①基本情報!$C$8)</f>
        <v/>
      </c>
      <c r="C34" s="143"/>
      <c r="D34" s="143"/>
      <c r="E34" s="143"/>
      <c r="F34" s="143"/>
      <c r="G34" s="143" t="str">
        <f t="shared" si="3"/>
        <v/>
      </c>
      <c r="H34" s="143" t="str">
        <f t="shared" si="4"/>
        <v/>
      </c>
      <c r="I34" s="143"/>
      <c r="J34" s="143"/>
      <c r="K34" s="143">
        <v>1</v>
      </c>
      <c r="L34" s="143"/>
      <c r="M34" s="143"/>
      <c r="N34" s="143"/>
      <c r="O34" s="143" t="str">
        <f>①基本情報!$C$4</f>
        <v>島根</v>
      </c>
      <c r="P34" s="168"/>
      <c r="Q34" s="169"/>
      <c r="R34" s="170"/>
      <c r="S34" s="171"/>
      <c r="T34" s="172">
        <v>2</v>
      </c>
      <c r="U34" s="169"/>
      <c r="V34" s="170"/>
      <c r="W34" s="173"/>
      <c r="X34" s="168">
        <v>2</v>
      </c>
      <c r="Y34" s="169"/>
      <c r="Z34" s="143"/>
      <c r="AA34" s="146"/>
      <c r="AB34" s="173">
        <v>2</v>
      </c>
      <c r="AC34" s="143"/>
      <c r="AD34" s="170"/>
      <c r="AE34" s="143"/>
      <c r="AF34" s="168"/>
      <c r="AG34" s="169"/>
      <c r="AH34" s="174"/>
      <c r="AI34" s="146"/>
      <c r="AN34" s="221" t="s">
        <v>138</v>
      </c>
      <c r="AO34" s="222">
        <f t="shared" si="2"/>
        <v>0</v>
      </c>
    </row>
    <row r="35" spans="1:41">
      <c r="A35" s="109">
        <v>29</v>
      </c>
      <c r="B35" s="144" t="str">
        <f>IF(F35="","",①基本情報!$C$8)</f>
        <v/>
      </c>
      <c r="C35" s="144"/>
      <c r="D35" s="144"/>
      <c r="E35" s="144"/>
      <c r="F35" s="144"/>
      <c r="G35" s="144" t="str">
        <f t="shared" si="3"/>
        <v/>
      </c>
      <c r="H35" s="144" t="str">
        <f t="shared" si="4"/>
        <v/>
      </c>
      <c r="I35" s="144"/>
      <c r="J35" s="144"/>
      <c r="K35" s="144">
        <v>1</v>
      </c>
      <c r="L35" s="144"/>
      <c r="M35" s="144"/>
      <c r="N35" s="144"/>
      <c r="O35" s="144" t="str">
        <f>①基本情報!$C$4</f>
        <v>島根</v>
      </c>
      <c r="P35" s="175"/>
      <c r="Q35" s="176"/>
      <c r="R35" s="163"/>
      <c r="S35" s="177"/>
      <c r="T35" s="178">
        <v>2</v>
      </c>
      <c r="U35" s="176"/>
      <c r="V35" s="163"/>
      <c r="W35" s="179"/>
      <c r="X35" s="175">
        <v>2</v>
      </c>
      <c r="Y35" s="176"/>
      <c r="Z35" s="144"/>
      <c r="AA35" s="147"/>
      <c r="AB35" s="179">
        <v>2</v>
      </c>
      <c r="AC35" s="144"/>
      <c r="AD35" s="163"/>
      <c r="AE35" s="144"/>
      <c r="AF35" s="175"/>
      <c r="AG35" s="176"/>
      <c r="AH35" s="180"/>
      <c r="AI35" s="147"/>
      <c r="AN35" s="221" t="s">
        <v>139</v>
      </c>
      <c r="AO35" s="222">
        <f t="shared" si="2"/>
        <v>0</v>
      </c>
    </row>
    <row r="36" spans="1:41">
      <c r="A36" s="110">
        <v>30</v>
      </c>
      <c r="B36" s="143" t="str">
        <f>IF(F36="","",①基本情報!$C$8)</f>
        <v/>
      </c>
      <c r="C36" s="143"/>
      <c r="D36" s="143"/>
      <c r="E36" s="143"/>
      <c r="F36" s="143"/>
      <c r="G36" s="143" t="str">
        <f t="shared" si="3"/>
        <v/>
      </c>
      <c r="H36" s="143" t="str">
        <f t="shared" si="4"/>
        <v/>
      </c>
      <c r="I36" s="143"/>
      <c r="J36" s="143"/>
      <c r="K36" s="143">
        <v>1</v>
      </c>
      <c r="L36" s="143"/>
      <c r="M36" s="143"/>
      <c r="N36" s="143"/>
      <c r="O36" s="143" t="str">
        <f>①基本情報!$C$4</f>
        <v>島根</v>
      </c>
      <c r="P36" s="168"/>
      <c r="Q36" s="169"/>
      <c r="R36" s="170"/>
      <c r="S36" s="171"/>
      <c r="T36" s="172">
        <v>2</v>
      </c>
      <c r="U36" s="169"/>
      <c r="V36" s="170"/>
      <c r="W36" s="173"/>
      <c r="X36" s="168">
        <v>2</v>
      </c>
      <c r="Y36" s="169"/>
      <c r="Z36" s="143"/>
      <c r="AA36" s="146"/>
      <c r="AB36" s="173">
        <v>2</v>
      </c>
      <c r="AC36" s="143"/>
      <c r="AD36" s="170"/>
      <c r="AE36" s="143"/>
      <c r="AF36" s="168"/>
      <c r="AG36" s="169"/>
      <c r="AH36" s="174"/>
      <c r="AI36" s="146"/>
      <c r="AN36" s="221" t="s">
        <v>140</v>
      </c>
      <c r="AO36" s="222">
        <f t="shared" si="2"/>
        <v>0</v>
      </c>
    </row>
    <row r="37" spans="1:41">
      <c r="A37" s="109">
        <v>31</v>
      </c>
      <c r="B37" s="144" t="str">
        <f>IF(F37="","",①基本情報!$C$8)</f>
        <v/>
      </c>
      <c r="C37" s="144"/>
      <c r="D37" s="144"/>
      <c r="E37" s="144"/>
      <c r="F37" s="144"/>
      <c r="G37" s="144" t="str">
        <f t="shared" si="3"/>
        <v/>
      </c>
      <c r="H37" s="144" t="str">
        <f t="shared" si="4"/>
        <v/>
      </c>
      <c r="I37" s="144"/>
      <c r="J37" s="144"/>
      <c r="K37" s="144">
        <v>1</v>
      </c>
      <c r="L37" s="144"/>
      <c r="M37" s="144"/>
      <c r="N37" s="144"/>
      <c r="O37" s="144" t="str">
        <f>①基本情報!$C$4</f>
        <v>島根</v>
      </c>
      <c r="P37" s="175"/>
      <c r="Q37" s="176"/>
      <c r="R37" s="163"/>
      <c r="S37" s="177"/>
      <c r="T37" s="178">
        <v>2</v>
      </c>
      <c r="U37" s="176"/>
      <c r="V37" s="163"/>
      <c r="W37" s="179"/>
      <c r="X37" s="175">
        <v>2</v>
      </c>
      <c r="Y37" s="176"/>
      <c r="Z37" s="144"/>
      <c r="AA37" s="147"/>
      <c r="AB37" s="179">
        <v>2</v>
      </c>
      <c r="AC37" s="144"/>
      <c r="AD37" s="163"/>
      <c r="AE37" s="144"/>
      <c r="AF37" s="175"/>
      <c r="AG37" s="176"/>
      <c r="AH37" s="180"/>
      <c r="AI37" s="147"/>
      <c r="AN37" s="221" t="s">
        <v>141</v>
      </c>
      <c r="AO37" s="222">
        <f t="shared" si="2"/>
        <v>0</v>
      </c>
    </row>
    <row r="38" spans="1:41">
      <c r="A38" s="110">
        <v>32</v>
      </c>
      <c r="B38" s="143" t="str">
        <f>IF(F38="","",①基本情報!$C$8)</f>
        <v/>
      </c>
      <c r="C38" s="143"/>
      <c r="D38" s="143"/>
      <c r="E38" s="143"/>
      <c r="F38" s="143"/>
      <c r="G38" s="143" t="str">
        <f t="shared" si="3"/>
        <v/>
      </c>
      <c r="H38" s="143" t="str">
        <f t="shared" si="4"/>
        <v/>
      </c>
      <c r="I38" s="143"/>
      <c r="J38" s="143"/>
      <c r="K38" s="143">
        <v>1</v>
      </c>
      <c r="L38" s="143"/>
      <c r="M38" s="143"/>
      <c r="N38" s="143"/>
      <c r="O38" s="143" t="str">
        <f>①基本情報!$C$4</f>
        <v>島根</v>
      </c>
      <c r="P38" s="168"/>
      <c r="Q38" s="169"/>
      <c r="R38" s="170"/>
      <c r="S38" s="171"/>
      <c r="T38" s="172">
        <v>2</v>
      </c>
      <c r="U38" s="169"/>
      <c r="V38" s="170"/>
      <c r="W38" s="173"/>
      <c r="X38" s="168">
        <v>2</v>
      </c>
      <c r="Y38" s="169"/>
      <c r="Z38" s="143"/>
      <c r="AA38" s="146"/>
      <c r="AB38" s="173">
        <v>2</v>
      </c>
      <c r="AC38" s="143"/>
      <c r="AD38" s="170"/>
      <c r="AE38" s="143"/>
      <c r="AF38" s="168"/>
      <c r="AG38" s="169"/>
      <c r="AH38" s="174"/>
      <c r="AI38" s="146"/>
      <c r="AN38" s="221" t="s">
        <v>142</v>
      </c>
      <c r="AO38" s="222">
        <f t="shared" si="2"/>
        <v>0</v>
      </c>
    </row>
    <row r="39" spans="1:41">
      <c r="A39" s="109">
        <v>33</v>
      </c>
      <c r="B39" s="144" t="str">
        <f>IF(F39="","",①基本情報!$C$8)</f>
        <v/>
      </c>
      <c r="C39" s="144"/>
      <c r="D39" s="144"/>
      <c r="E39" s="144"/>
      <c r="F39" s="144"/>
      <c r="G39" s="144" t="str">
        <f t="shared" si="3"/>
        <v/>
      </c>
      <c r="H39" s="144" t="str">
        <f t="shared" si="4"/>
        <v/>
      </c>
      <c r="I39" s="144"/>
      <c r="J39" s="144"/>
      <c r="K39" s="144">
        <v>1</v>
      </c>
      <c r="L39" s="144"/>
      <c r="M39" s="144"/>
      <c r="N39" s="144"/>
      <c r="O39" s="144" t="str">
        <f>①基本情報!$C$4</f>
        <v>島根</v>
      </c>
      <c r="P39" s="175"/>
      <c r="Q39" s="176"/>
      <c r="R39" s="163"/>
      <c r="S39" s="177"/>
      <c r="T39" s="178">
        <v>2</v>
      </c>
      <c r="U39" s="176"/>
      <c r="V39" s="163"/>
      <c r="W39" s="179"/>
      <c r="X39" s="175">
        <v>2</v>
      </c>
      <c r="Y39" s="176"/>
      <c r="Z39" s="144"/>
      <c r="AA39" s="147"/>
      <c r="AB39" s="179">
        <v>2</v>
      </c>
      <c r="AC39" s="144"/>
      <c r="AD39" s="163"/>
      <c r="AE39" s="144"/>
      <c r="AF39" s="175"/>
      <c r="AG39" s="176"/>
      <c r="AH39" s="180"/>
      <c r="AI39" s="147"/>
      <c r="AN39" s="221" t="s">
        <v>143</v>
      </c>
      <c r="AO39" s="222">
        <f t="shared" si="2"/>
        <v>0</v>
      </c>
    </row>
    <row r="40" spans="1:41">
      <c r="A40" s="110">
        <v>34</v>
      </c>
      <c r="B40" s="143" t="str">
        <f>IF(F40="","",①基本情報!$C$8)</f>
        <v/>
      </c>
      <c r="C40" s="143"/>
      <c r="D40" s="143"/>
      <c r="E40" s="143"/>
      <c r="F40" s="143"/>
      <c r="G40" s="143" t="str">
        <f t="shared" si="3"/>
        <v/>
      </c>
      <c r="H40" s="143" t="str">
        <f t="shared" si="4"/>
        <v/>
      </c>
      <c r="I40" s="143"/>
      <c r="J40" s="143"/>
      <c r="K40" s="143">
        <v>1</v>
      </c>
      <c r="L40" s="143"/>
      <c r="M40" s="143"/>
      <c r="N40" s="143"/>
      <c r="O40" s="143" t="str">
        <f>①基本情報!$C$4</f>
        <v>島根</v>
      </c>
      <c r="P40" s="168"/>
      <c r="Q40" s="169"/>
      <c r="R40" s="170"/>
      <c r="S40" s="171"/>
      <c r="T40" s="172">
        <v>2</v>
      </c>
      <c r="U40" s="169"/>
      <c r="V40" s="170"/>
      <c r="W40" s="173"/>
      <c r="X40" s="168">
        <v>2</v>
      </c>
      <c r="Y40" s="169"/>
      <c r="Z40" s="143"/>
      <c r="AA40" s="146"/>
      <c r="AB40" s="173">
        <v>2</v>
      </c>
      <c r="AC40" s="143"/>
      <c r="AD40" s="170"/>
      <c r="AE40" s="143"/>
      <c r="AF40" s="168"/>
      <c r="AG40" s="169"/>
      <c r="AH40" s="174"/>
      <c r="AI40" s="146"/>
      <c r="AN40" s="221" t="s">
        <v>162</v>
      </c>
      <c r="AO40" s="222">
        <f t="shared" si="2"/>
        <v>0</v>
      </c>
    </row>
    <row r="41" spans="1:41">
      <c r="A41" s="109">
        <v>35</v>
      </c>
      <c r="B41" s="144" t="str">
        <f>IF(F41="","",①基本情報!$C$8)</f>
        <v/>
      </c>
      <c r="C41" s="144"/>
      <c r="D41" s="144"/>
      <c r="E41" s="144"/>
      <c r="F41" s="144"/>
      <c r="G41" s="144" t="str">
        <f t="shared" si="3"/>
        <v/>
      </c>
      <c r="H41" s="144" t="str">
        <f t="shared" si="4"/>
        <v/>
      </c>
      <c r="I41" s="144"/>
      <c r="J41" s="144"/>
      <c r="K41" s="144">
        <v>1</v>
      </c>
      <c r="L41" s="144"/>
      <c r="M41" s="144"/>
      <c r="N41" s="144"/>
      <c r="O41" s="144" t="str">
        <f>①基本情報!$C$4</f>
        <v>島根</v>
      </c>
      <c r="P41" s="175"/>
      <c r="Q41" s="176"/>
      <c r="R41" s="163"/>
      <c r="S41" s="177"/>
      <c r="T41" s="178">
        <v>2</v>
      </c>
      <c r="U41" s="176"/>
      <c r="V41" s="163"/>
      <c r="W41" s="179"/>
      <c r="X41" s="175">
        <v>2</v>
      </c>
      <c r="Y41" s="176"/>
      <c r="Z41" s="144"/>
      <c r="AA41" s="147"/>
      <c r="AB41" s="179">
        <v>2</v>
      </c>
      <c r="AC41" s="144"/>
      <c r="AD41" s="163"/>
      <c r="AE41" s="144"/>
      <c r="AF41" s="175"/>
      <c r="AG41" s="176"/>
      <c r="AH41" s="180"/>
      <c r="AI41" s="147"/>
      <c r="AN41" s="221" t="s">
        <v>144</v>
      </c>
      <c r="AO41" s="222">
        <f t="shared" si="2"/>
        <v>0</v>
      </c>
    </row>
    <row r="42" spans="1:41">
      <c r="A42" s="110">
        <v>36</v>
      </c>
      <c r="B42" s="143" t="str">
        <f>IF(F42="","",①基本情報!$C$8)</f>
        <v/>
      </c>
      <c r="C42" s="143"/>
      <c r="D42" s="143"/>
      <c r="E42" s="143"/>
      <c r="F42" s="143"/>
      <c r="G42" s="143" t="str">
        <f t="shared" si="3"/>
        <v/>
      </c>
      <c r="H42" s="143" t="str">
        <f t="shared" si="4"/>
        <v/>
      </c>
      <c r="I42" s="143"/>
      <c r="J42" s="143"/>
      <c r="K42" s="143">
        <v>1</v>
      </c>
      <c r="L42" s="143"/>
      <c r="M42" s="143"/>
      <c r="N42" s="143"/>
      <c r="O42" s="143" t="str">
        <f>①基本情報!$C$4</f>
        <v>島根</v>
      </c>
      <c r="P42" s="168"/>
      <c r="Q42" s="169"/>
      <c r="R42" s="170"/>
      <c r="S42" s="171"/>
      <c r="T42" s="172">
        <v>2</v>
      </c>
      <c r="U42" s="169"/>
      <c r="V42" s="170"/>
      <c r="W42" s="173"/>
      <c r="X42" s="168">
        <v>2</v>
      </c>
      <c r="Y42" s="169"/>
      <c r="Z42" s="143"/>
      <c r="AA42" s="146"/>
      <c r="AB42" s="173">
        <v>2</v>
      </c>
      <c r="AC42" s="143"/>
      <c r="AD42" s="170"/>
      <c r="AE42" s="143"/>
      <c r="AF42" s="168"/>
      <c r="AG42" s="169"/>
      <c r="AH42" s="174"/>
      <c r="AI42" s="146"/>
      <c r="AN42" s="197" t="s">
        <v>233</v>
      </c>
      <c r="AO42" s="1">
        <f>SUM(AO7:AO41)</f>
        <v>0</v>
      </c>
    </row>
    <row r="43" spans="1:41">
      <c r="A43" s="109">
        <v>37</v>
      </c>
      <c r="B43" s="144" t="str">
        <f>IF(F43="","",①基本情報!$C$8)</f>
        <v/>
      </c>
      <c r="C43" s="144"/>
      <c r="D43" s="144"/>
      <c r="E43" s="144"/>
      <c r="F43" s="144"/>
      <c r="G43" s="144" t="str">
        <f t="shared" si="3"/>
        <v/>
      </c>
      <c r="H43" s="144" t="str">
        <f t="shared" si="4"/>
        <v/>
      </c>
      <c r="I43" s="144"/>
      <c r="J43" s="144"/>
      <c r="K43" s="144">
        <v>1</v>
      </c>
      <c r="L43" s="144"/>
      <c r="M43" s="144"/>
      <c r="N43" s="144"/>
      <c r="O43" s="144" t="str">
        <f>①基本情報!$C$4</f>
        <v>島根</v>
      </c>
      <c r="P43" s="175"/>
      <c r="Q43" s="176"/>
      <c r="R43" s="163"/>
      <c r="S43" s="177"/>
      <c r="T43" s="178">
        <v>2</v>
      </c>
      <c r="U43" s="176"/>
      <c r="V43" s="163"/>
      <c r="W43" s="179"/>
      <c r="X43" s="175">
        <v>2</v>
      </c>
      <c r="Y43" s="176"/>
      <c r="Z43" s="144"/>
      <c r="AA43" s="147"/>
      <c r="AB43" s="179">
        <v>2</v>
      </c>
      <c r="AC43" s="144"/>
      <c r="AD43" s="163"/>
      <c r="AE43" s="144"/>
      <c r="AF43" s="175"/>
      <c r="AG43" s="176"/>
      <c r="AH43" s="180"/>
      <c r="AI43" s="147"/>
    </row>
    <row r="44" spans="1:41">
      <c r="A44" s="110">
        <v>38</v>
      </c>
      <c r="B44" s="143" t="str">
        <f>IF(F44="","",①基本情報!$C$8)</f>
        <v/>
      </c>
      <c r="C44" s="143"/>
      <c r="D44" s="143"/>
      <c r="E44" s="143"/>
      <c r="F44" s="143"/>
      <c r="G44" s="143" t="str">
        <f t="shared" si="3"/>
        <v/>
      </c>
      <c r="H44" s="143" t="str">
        <f t="shared" si="4"/>
        <v/>
      </c>
      <c r="I44" s="143"/>
      <c r="J44" s="143"/>
      <c r="K44" s="143">
        <v>1</v>
      </c>
      <c r="L44" s="143"/>
      <c r="M44" s="143"/>
      <c r="N44" s="143"/>
      <c r="O44" s="143" t="str">
        <f>①基本情報!$C$4</f>
        <v>島根</v>
      </c>
      <c r="P44" s="168"/>
      <c r="Q44" s="169"/>
      <c r="R44" s="170"/>
      <c r="S44" s="171"/>
      <c r="T44" s="172">
        <v>2</v>
      </c>
      <c r="U44" s="169"/>
      <c r="V44" s="170"/>
      <c r="W44" s="173"/>
      <c r="X44" s="168">
        <v>2</v>
      </c>
      <c r="Y44" s="169"/>
      <c r="Z44" s="143"/>
      <c r="AA44" s="146"/>
      <c r="AB44" s="173">
        <v>2</v>
      </c>
      <c r="AC44" s="143"/>
      <c r="AD44" s="170"/>
      <c r="AE44" s="143"/>
      <c r="AF44" s="168"/>
      <c r="AG44" s="169"/>
      <c r="AH44" s="174"/>
      <c r="AI44" s="146"/>
      <c r="AN44" s="226" t="s">
        <v>309</v>
      </c>
    </row>
    <row r="45" spans="1:41">
      <c r="A45" s="109">
        <v>39</v>
      </c>
      <c r="B45" s="144" t="str">
        <f>IF(F45="","",①基本情報!$C$8)</f>
        <v/>
      </c>
      <c r="C45" s="144"/>
      <c r="D45" s="144"/>
      <c r="E45" s="144"/>
      <c r="F45" s="144"/>
      <c r="G45" s="144" t="str">
        <f t="shared" si="3"/>
        <v/>
      </c>
      <c r="H45" s="144" t="str">
        <f t="shared" si="4"/>
        <v/>
      </c>
      <c r="I45" s="144"/>
      <c r="J45" s="144"/>
      <c r="K45" s="144">
        <v>1</v>
      </c>
      <c r="L45" s="144"/>
      <c r="M45" s="144"/>
      <c r="N45" s="144"/>
      <c r="O45" s="144" t="str">
        <f>①基本情報!$C$4</f>
        <v>島根</v>
      </c>
      <c r="P45" s="175"/>
      <c r="Q45" s="176"/>
      <c r="R45" s="163"/>
      <c r="S45" s="177"/>
      <c r="T45" s="178">
        <v>2</v>
      </c>
      <c r="U45" s="176"/>
      <c r="V45" s="163"/>
      <c r="W45" s="179"/>
      <c r="X45" s="175">
        <v>2</v>
      </c>
      <c r="Y45" s="176"/>
      <c r="Z45" s="144"/>
      <c r="AA45" s="147"/>
      <c r="AB45" s="179">
        <v>2</v>
      </c>
      <c r="AC45" s="144"/>
      <c r="AD45" s="163"/>
      <c r="AE45" s="144"/>
      <c r="AF45" s="175"/>
      <c r="AG45" s="176"/>
      <c r="AH45" s="180"/>
      <c r="AI45" s="147"/>
      <c r="AN45" s="197" t="s">
        <v>251</v>
      </c>
      <c r="AO45" s="1">
        <f>AC77</f>
        <v>0</v>
      </c>
    </row>
    <row r="46" spans="1:41">
      <c r="A46" s="110">
        <v>40</v>
      </c>
      <c r="B46" s="143" t="str">
        <f>IF(F46="","",①基本情報!$C$8)</f>
        <v/>
      </c>
      <c r="C46" s="143"/>
      <c r="D46" s="143"/>
      <c r="E46" s="143"/>
      <c r="F46" s="143"/>
      <c r="G46" s="143" t="str">
        <f t="shared" si="3"/>
        <v/>
      </c>
      <c r="H46" s="143" t="str">
        <f t="shared" si="4"/>
        <v/>
      </c>
      <c r="I46" s="143"/>
      <c r="J46" s="143"/>
      <c r="K46" s="143">
        <v>1</v>
      </c>
      <c r="L46" s="143"/>
      <c r="M46" s="143"/>
      <c r="N46" s="143"/>
      <c r="O46" s="143" t="str">
        <f>①基本情報!$C$4</f>
        <v>島根</v>
      </c>
      <c r="P46" s="168"/>
      <c r="Q46" s="169"/>
      <c r="R46" s="170"/>
      <c r="S46" s="171"/>
      <c r="T46" s="172">
        <v>2</v>
      </c>
      <c r="U46" s="169"/>
      <c r="V46" s="170"/>
      <c r="W46" s="173"/>
      <c r="X46" s="168">
        <v>2</v>
      </c>
      <c r="Y46" s="169"/>
      <c r="Z46" s="143"/>
      <c r="AA46" s="146"/>
      <c r="AB46" s="173">
        <v>2</v>
      </c>
      <c r="AC46" s="143"/>
      <c r="AD46" s="170"/>
      <c r="AE46" s="143"/>
      <c r="AF46" s="168"/>
      <c r="AG46" s="169"/>
      <c r="AH46" s="174"/>
      <c r="AI46" s="146"/>
    </row>
    <row r="47" spans="1:41">
      <c r="A47" s="109">
        <v>41</v>
      </c>
      <c r="B47" s="144" t="str">
        <f>IF(F47="","",①基本情報!$C$8)</f>
        <v/>
      </c>
      <c r="C47" s="144"/>
      <c r="D47" s="144"/>
      <c r="E47" s="144"/>
      <c r="F47" s="144"/>
      <c r="G47" s="144" t="str">
        <f t="shared" si="3"/>
        <v/>
      </c>
      <c r="H47" s="144" t="str">
        <f t="shared" si="4"/>
        <v/>
      </c>
      <c r="I47" s="144"/>
      <c r="J47" s="144"/>
      <c r="K47" s="144">
        <v>1</v>
      </c>
      <c r="L47" s="144"/>
      <c r="M47" s="144"/>
      <c r="N47" s="144"/>
      <c r="O47" s="144" t="str">
        <f>①基本情報!$C$4</f>
        <v>島根</v>
      </c>
      <c r="P47" s="175"/>
      <c r="Q47" s="176"/>
      <c r="R47" s="163"/>
      <c r="S47" s="177"/>
      <c r="T47" s="178">
        <v>2</v>
      </c>
      <c r="U47" s="176"/>
      <c r="V47" s="163"/>
      <c r="W47" s="179"/>
      <c r="X47" s="175">
        <v>2</v>
      </c>
      <c r="Y47" s="176"/>
      <c r="Z47" s="144"/>
      <c r="AA47" s="147"/>
      <c r="AB47" s="179">
        <v>2</v>
      </c>
      <c r="AC47" s="144"/>
      <c r="AD47" s="163"/>
      <c r="AE47" s="144"/>
      <c r="AF47" s="175"/>
      <c r="AG47" s="176"/>
      <c r="AH47" s="180"/>
      <c r="AI47" s="147"/>
    </row>
    <row r="48" spans="1:41">
      <c r="A48" s="110">
        <v>42</v>
      </c>
      <c r="B48" s="143" t="str">
        <f>IF(F48="","",①基本情報!$C$8)</f>
        <v/>
      </c>
      <c r="C48" s="143"/>
      <c r="D48" s="143"/>
      <c r="E48" s="143"/>
      <c r="F48" s="143"/>
      <c r="G48" s="143" t="str">
        <f t="shared" si="3"/>
        <v/>
      </c>
      <c r="H48" s="143" t="str">
        <f t="shared" si="4"/>
        <v/>
      </c>
      <c r="I48" s="143"/>
      <c r="J48" s="143"/>
      <c r="K48" s="143">
        <v>1</v>
      </c>
      <c r="L48" s="143"/>
      <c r="M48" s="143"/>
      <c r="N48" s="143"/>
      <c r="O48" s="143" t="str">
        <f>①基本情報!$C$4</f>
        <v>島根</v>
      </c>
      <c r="P48" s="168"/>
      <c r="Q48" s="169"/>
      <c r="R48" s="170"/>
      <c r="S48" s="171"/>
      <c r="T48" s="172">
        <v>2</v>
      </c>
      <c r="U48" s="169"/>
      <c r="V48" s="170"/>
      <c r="W48" s="173"/>
      <c r="X48" s="168">
        <v>2</v>
      </c>
      <c r="Y48" s="169"/>
      <c r="Z48" s="143"/>
      <c r="AA48" s="146"/>
      <c r="AB48" s="173">
        <v>2</v>
      </c>
      <c r="AC48" s="143"/>
      <c r="AD48" s="170"/>
      <c r="AE48" s="143"/>
      <c r="AF48" s="168"/>
      <c r="AG48" s="169"/>
      <c r="AH48" s="174"/>
      <c r="AI48" s="146"/>
    </row>
    <row r="49" spans="1:35">
      <c r="A49" s="109">
        <v>43</v>
      </c>
      <c r="B49" s="144" t="str">
        <f>IF(F49="","",①基本情報!$C$8)</f>
        <v/>
      </c>
      <c r="C49" s="144"/>
      <c r="D49" s="144"/>
      <c r="E49" s="144"/>
      <c r="F49" s="144"/>
      <c r="G49" s="144" t="str">
        <f t="shared" si="3"/>
        <v/>
      </c>
      <c r="H49" s="144" t="str">
        <f t="shared" si="4"/>
        <v/>
      </c>
      <c r="I49" s="144"/>
      <c r="J49" s="144"/>
      <c r="K49" s="144">
        <v>1</v>
      </c>
      <c r="L49" s="144"/>
      <c r="M49" s="144"/>
      <c r="N49" s="144"/>
      <c r="O49" s="144" t="str">
        <f>①基本情報!$C$4</f>
        <v>島根</v>
      </c>
      <c r="P49" s="175"/>
      <c r="Q49" s="176"/>
      <c r="R49" s="163"/>
      <c r="S49" s="177"/>
      <c r="T49" s="178">
        <v>2</v>
      </c>
      <c r="U49" s="176"/>
      <c r="V49" s="163"/>
      <c r="W49" s="179"/>
      <c r="X49" s="175">
        <v>2</v>
      </c>
      <c r="Y49" s="176"/>
      <c r="Z49" s="144"/>
      <c r="AA49" s="147"/>
      <c r="AB49" s="179">
        <v>2</v>
      </c>
      <c r="AC49" s="144"/>
      <c r="AD49" s="163"/>
      <c r="AE49" s="144"/>
      <c r="AF49" s="175"/>
      <c r="AG49" s="176"/>
      <c r="AH49" s="180"/>
      <c r="AI49" s="147"/>
    </row>
    <row r="50" spans="1:35">
      <c r="A50" s="110">
        <v>44</v>
      </c>
      <c r="B50" s="143" t="str">
        <f>IF(F50="","",①基本情報!$C$8)</f>
        <v/>
      </c>
      <c r="C50" s="143"/>
      <c r="D50" s="143"/>
      <c r="E50" s="143"/>
      <c r="F50" s="143"/>
      <c r="G50" s="143" t="str">
        <f t="shared" si="3"/>
        <v/>
      </c>
      <c r="H50" s="143" t="str">
        <f t="shared" si="4"/>
        <v/>
      </c>
      <c r="I50" s="143"/>
      <c r="J50" s="143"/>
      <c r="K50" s="143">
        <v>1</v>
      </c>
      <c r="L50" s="143"/>
      <c r="M50" s="143"/>
      <c r="N50" s="143"/>
      <c r="O50" s="143" t="str">
        <f>①基本情報!$C$4</f>
        <v>島根</v>
      </c>
      <c r="P50" s="168"/>
      <c r="Q50" s="169"/>
      <c r="R50" s="170"/>
      <c r="S50" s="171"/>
      <c r="T50" s="172">
        <v>2</v>
      </c>
      <c r="U50" s="169"/>
      <c r="V50" s="170"/>
      <c r="W50" s="173"/>
      <c r="X50" s="168">
        <v>2</v>
      </c>
      <c r="Y50" s="169"/>
      <c r="Z50" s="143"/>
      <c r="AA50" s="146"/>
      <c r="AB50" s="173">
        <v>2</v>
      </c>
      <c r="AC50" s="143"/>
      <c r="AD50" s="170"/>
      <c r="AE50" s="143"/>
      <c r="AF50" s="168"/>
      <c r="AG50" s="169"/>
      <c r="AH50" s="174"/>
      <c r="AI50" s="146"/>
    </row>
    <row r="51" spans="1:35">
      <c r="A51" s="109">
        <v>45</v>
      </c>
      <c r="B51" s="144" t="str">
        <f>IF(F51="","",①基本情報!$C$8)</f>
        <v/>
      </c>
      <c r="C51" s="144"/>
      <c r="D51" s="144"/>
      <c r="E51" s="144"/>
      <c r="F51" s="144"/>
      <c r="G51" s="144" t="str">
        <f t="shared" si="3"/>
        <v/>
      </c>
      <c r="H51" s="144" t="str">
        <f t="shared" si="4"/>
        <v/>
      </c>
      <c r="I51" s="144"/>
      <c r="J51" s="144"/>
      <c r="K51" s="144">
        <v>1</v>
      </c>
      <c r="L51" s="144"/>
      <c r="M51" s="144"/>
      <c r="N51" s="144"/>
      <c r="O51" s="144" t="str">
        <f>①基本情報!$C$4</f>
        <v>島根</v>
      </c>
      <c r="P51" s="175"/>
      <c r="Q51" s="176"/>
      <c r="R51" s="163"/>
      <c r="S51" s="177"/>
      <c r="T51" s="178">
        <v>2</v>
      </c>
      <c r="U51" s="176"/>
      <c r="V51" s="163"/>
      <c r="W51" s="179"/>
      <c r="X51" s="175">
        <v>2</v>
      </c>
      <c r="Y51" s="176"/>
      <c r="Z51" s="144"/>
      <c r="AA51" s="147"/>
      <c r="AB51" s="179">
        <v>2</v>
      </c>
      <c r="AC51" s="144"/>
      <c r="AD51" s="163"/>
      <c r="AE51" s="144"/>
      <c r="AF51" s="175"/>
      <c r="AG51" s="176"/>
      <c r="AH51" s="180"/>
      <c r="AI51" s="147"/>
    </row>
    <row r="52" spans="1:35">
      <c r="A52" s="110">
        <v>46</v>
      </c>
      <c r="B52" s="143" t="str">
        <f>IF(F52="","",①基本情報!$C$8)</f>
        <v/>
      </c>
      <c r="C52" s="143"/>
      <c r="D52" s="143"/>
      <c r="E52" s="143"/>
      <c r="F52" s="143"/>
      <c r="G52" s="143" t="str">
        <f t="shared" si="3"/>
        <v/>
      </c>
      <c r="H52" s="143" t="str">
        <f t="shared" si="4"/>
        <v/>
      </c>
      <c r="I52" s="143"/>
      <c r="J52" s="143"/>
      <c r="K52" s="143">
        <v>1</v>
      </c>
      <c r="L52" s="143"/>
      <c r="M52" s="143"/>
      <c r="N52" s="143"/>
      <c r="O52" s="143" t="str">
        <f>①基本情報!$C$4</f>
        <v>島根</v>
      </c>
      <c r="P52" s="168"/>
      <c r="Q52" s="169"/>
      <c r="R52" s="170"/>
      <c r="S52" s="171"/>
      <c r="T52" s="172">
        <v>2</v>
      </c>
      <c r="U52" s="169"/>
      <c r="V52" s="170"/>
      <c r="W52" s="173"/>
      <c r="X52" s="168">
        <v>2</v>
      </c>
      <c r="Y52" s="169"/>
      <c r="Z52" s="143"/>
      <c r="AA52" s="146"/>
      <c r="AB52" s="173">
        <v>2</v>
      </c>
      <c r="AC52" s="143"/>
      <c r="AD52" s="170"/>
      <c r="AE52" s="143"/>
      <c r="AF52" s="168"/>
      <c r="AG52" s="169"/>
      <c r="AH52" s="174"/>
      <c r="AI52" s="146"/>
    </row>
    <row r="53" spans="1:35">
      <c r="A53" s="109">
        <v>47</v>
      </c>
      <c r="B53" s="144" t="str">
        <f>IF(F53="","",①基本情報!$C$8)</f>
        <v/>
      </c>
      <c r="C53" s="144"/>
      <c r="D53" s="144"/>
      <c r="E53" s="144"/>
      <c r="F53" s="144"/>
      <c r="G53" s="144" t="str">
        <f t="shared" si="3"/>
        <v/>
      </c>
      <c r="H53" s="144" t="str">
        <f t="shared" si="4"/>
        <v/>
      </c>
      <c r="I53" s="144"/>
      <c r="J53" s="144"/>
      <c r="K53" s="144">
        <v>1</v>
      </c>
      <c r="L53" s="144"/>
      <c r="M53" s="144"/>
      <c r="N53" s="144"/>
      <c r="O53" s="144" t="str">
        <f>①基本情報!$C$4</f>
        <v>島根</v>
      </c>
      <c r="P53" s="175"/>
      <c r="Q53" s="176"/>
      <c r="R53" s="163"/>
      <c r="S53" s="177"/>
      <c r="T53" s="178">
        <v>2</v>
      </c>
      <c r="U53" s="176"/>
      <c r="V53" s="163"/>
      <c r="W53" s="179"/>
      <c r="X53" s="175">
        <v>2</v>
      </c>
      <c r="Y53" s="176"/>
      <c r="Z53" s="144"/>
      <c r="AA53" s="147"/>
      <c r="AB53" s="179">
        <v>2</v>
      </c>
      <c r="AC53" s="144"/>
      <c r="AD53" s="163"/>
      <c r="AE53" s="144"/>
      <c r="AF53" s="175"/>
      <c r="AG53" s="176"/>
      <c r="AH53" s="180"/>
      <c r="AI53" s="147"/>
    </row>
    <row r="54" spans="1:35">
      <c r="A54" s="110">
        <v>48</v>
      </c>
      <c r="B54" s="143" t="str">
        <f>IF(F54="","",①基本情報!$C$8)</f>
        <v/>
      </c>
      <c r="C54" s="143"/>
      <c r="D54" s="143"/>
      <c r="E54" s="143"/>
      <c r="F54" s="143"/>
      <c r="G54" s="143" t="str">
        <f t="shared" si="3"/>
        <v/>
      </c>
      <c r="H54" s="143" t="str">
        <f t="shared" si="4"/>
        <v/>
      </c>
      <c r="I54" s="143"/>
      <c r="J54" s="143"/>
      <c r="K54" s="143">
        <v>1</v>
      </c>
      <c r="L54" s="143"/>
      <c r="M54" s="143"/>
      <c r="N54" s="143"/>
      <c r="O54" s="143" t="str">
        <f>①基本情報!$C$4</f>
        <v>島根</v>
      </c>
      <c r="P54" s="168"/>
      <c r="Q54" s="169"/>
      <c r="R54" s="170"/>
      <c r="S54" s="171"/>
      <c r="T54" s="172">
        <v>2</v>
      </c>
      <c r="U54" s="169"/>
      <c r="V54" s="170"/>
      <c r="W54" s="173"/>
      <c r="X54" s="168">
        <v>2</v>
      </c>
      <c r="Y54" s="169"/>
      <c r="Z54" s="143"/>
      <c r="AA54" s="146"/>
      <c r="AB54" s="173">
        <v>2</v>
      </c>
      <c r="AC54" s="143"/>
      <c r="AD54" s="170"/>
      <c r="AE54" s="143"/>
      <c r="AF54" s="168"/>
      <c r="AG54" s="169"/>
      <c r="AH54" s="174"/>
      <c r="AI54" s="146"/>
    </row>
    <row r="55" spans="1:35">
      <c r="A55" s="109">
        <v>49</v>
      </c>
      <c r="B55" s="144" t="str">
        <f>IF(F55="","",①基本情報!$C$8)</f>
        <v/>
      </c>
      <c r="C55" s="144"/>
      <c r="D55" s="144"/>
      <c r="E55" s="144"/>
      <c r="F55" s="144"/>
      <c r="G55" s="144" t="str">
        <f t="shared" si="3"/>
        <v/>
      </c>
      <c r="H55" s="144" t="str">
        <f t="shared" si="4"/>
        <v/>
      </c>
      <c r="I55" s="144"/>
      <c r="J55" s="144"/>
      <c r="K55" s="144">
        <v>1</v>
      </c>
      <c r="L55" s="144"/>
      <c r="M55" s="144"/>
      <c r="N55" s="144"/>
      <c r="O55" s="144" t="str">
        <f>①基本情報!$C$4</f>
        <v>島根</v>
      </c>
      <c r="P55" s="175"/>
      <c r="Q55" s="176"/>
      <c r="R55" s="163"/>
      <c r="S55" s="177"/>
      <c r="T55" s="178">
        <v>2</v>
      </c>
      <c r="U55" s="176"/>
      <c r="V55" s="163"/>
      <c r="W55" s="179"/>
      <c r="X55" s="175">
        <v>2</v>
      </c>
      <c r="Y55" s="176"/>
      <c r="Z55" s="144"/>
      <c r="AA55" s="147"/>
      <c r="AB55" s="179">
        <v>2</v>
      </c>
      <c r="AC55" s="144"/>
      <c r="AD55" s="163"/>
      <c r="AE55" s="144"/>
      <c r="AF55" s="175"/>
      <c r="AG55" s="176"/>
      <c r="AH55" s="180"/>
      <c r="AI55" s="147"/>
    </row>
    <row r="56" spans="1:35" ht="13.5" thickBot="1">
      <c r="A56" s="111">
        <v>50</v>
      </c>
      <c r="B56" s="145" t="str">
        <f>IF(F56="","",①基本情報!$C$8)</f>
        <v/>
      </c>
      <c r="C56" s="145"/>
      <c r="D56" s="145"/>
      <c r="E56" s="145"/>
      <c r="F56" s="145"/>
      <c r="G56" s="145" t="str">
        <f t="shared" si="3"/>
        <v/>
      </c>
      <c r="H56" s="145" t="str">
        <f t="shared" si="4"/>
        <v/>
      </c>
      <c r="I56" s="145"/>
      <c r="J56" s="145"/>
      <c r="K56" s="145">
        <v>1</v>
      </c>
      <c r="L56" s="145"/>
      <c r="M56" s="145"/>
      <c r="N56" s="145"/>
      <c r="O56" s="145" t="str">
        <f>①基本情報!$C$4</f>
        <v>島根</v>
      </c>
      <c r="P56" s="181"/>
      <c r="Q56" s="182"/>
      <c r="R56" s="170"/>
      <c r="S56" s="183"/>
      <c r="T56" s="184">
        <v>2</v>
      </c>
      <c r="U56" s="182"/>
      <c r="V56" s="170"/>
      <c r="W56" s="185"/>
      <c r="X56" s="181">
        <v>2</v>
      </c>
      <c r="Y56" s="182"/>
      <c r="Z56" s="145"/>
      <c r="AA56" s="148"/>
      <c r="AB56" s="185">
        <v>2</v>
      </c>
      <c r="AC56" s="145"/>
      <c r="AD56" s="170"/>
      <c r="AE56" s="145"/>
      <c r="AF56" s="181"/>
      <c r="AG56" s="182"/>
      <c r="AH56" s="186"/>
      <c r="AI56" s="148"/>
    </row>
    <row r="57" spans="1:35" hidden="1">
      <c r="A57" s="117">
        <v>51</v>
      </c>
      <c r="B57" s="103" t="str">
        <f>IF(F57="","",①基本情報!$C$8)</f>
        <v/>
      </c>
      <c r="C57" s="103"/>
      <c r="D57" s="142"/>
      <c r="E57" s="142"/>
      <c r="F57" s="142"/>
      <c r="G57" s="142" t="str">
        <f t="shared" si="3"/>
        <v/>
      </c>
      <c r="H57" s="103" t="str">
        <f t="shared" si="4"/>
        <v/>
      </c>
      <c r="I57" s="103"/>
      <c r="J57" s="103"/>
      <c r="K57" s="103">
        <v>1</v>
      </c>
      <c r="L57" s="142"/>
      <c r="M57" s="103"/>
      <c r="N57" s="103"/>
      <c r="O57" s="103" t="str">
        <f>①基本情報!$C$4</f>
        <v>島根</v>
      </c>
      <c r="P57" s="118"/>
      <c r="Q57" s="162"/>
      <c r="R57" s="167"/>
      <c r="S57" s="104"/>
      <c r="T57" s="119">
        <v>2</v>
      </c>
      <c r="U57" s="142"/>
      <c r="V57" s="167"/>
      <c r="W57" s="103"/>
      <c r="X57" s="118">
        <v>2</v>
      </c>
      <c r="Y57" s="102"/>
      <c r="Z57" s="103"/>
      <c r="AA57" s="104"/>
      <c r="AB57" s="119">
        <v>2</v>
      </c>
      <c r="AC57" s="142"/>
      <c r="AD57" s="167"/>
      <c r="AE57" s="142"/>
      <c r="AF57" s="118"/>
      <c r="AG57" s="162"/>
      <c r="AH57" s="167"/>
      <c r="AI57" s="149"/>
    </row>
    <row r="58" spans="1:35" hidden="1">
      <c r="A58" s="110">
        <v>52</v>
      </c>
      <c r="B58" s="94" t="str">
        <f>IF(F58="","",①基本情報!$C$8)</f>
        <v/>
      </c>
      <c r="C58" s="94"/>
      <c r="D58" s="143"/>
      <c r="E58" s="143"/>
      <c r="F58" s="143"/>
      <c r="G58" s="143" t="str">
        <f t="shared" si="3"/>
        <v/>
      </c>
      <c r="H58" s="94" t="str">
        <f t="shared" si="4"/>
        <v/>
      </c>
      <c r="I58" s="94"/>
      <c r="J58" s="94"/>
      <c r="K58" s="94">
        <v>1</v>
      </c>
      <c r="L58" s="143"/>
      <c r="M58" s="94"/>
      <c r="N58" s="94"/>
      <c r="O58" s="94" t="str">
        <f>①基本情報!$C$4</f>
        <v>島根</v>
      </c>
      <c r="P58" s="99"/>
      <c r="Q58" s="169"/>
      <c r="R58" s="174"/>
      <c r="S58" s="106"/>
      <c r="T58" s="101">
        <v>2</v>
      </c>
      <c r="U58" s="143"/>
      <c r="V58" s="174"/>
      <c r="W58" s="94"/>
      <c r="X58" s="99">
        <v>2</v>
      </c>
      <c r="Y58" s="105"/>
      <c r="Z58" s="94"/>
      <c r="AA58" s="106"/>
      <c r="AB58" s="101">
        <v>2</v>
      </c>
      <c r="AC58" s="143"/>
      <c r="AD58" s="174"/>
      <c r="AE58" s="143"/>
      <c r="AF58" s="99"/>
      <c r="AG58" s="169"/>
      <c r="AH58" s="174"/>
      <c r="AI58" s="146"/>
    </row>
    <row r="59" spans="1:35" hidden="1">
      <c r="A59" s="109">
        <v>53</v>
      </c>
      <c r="B59" s="93" t="str">
        <f>IF(F59="","",①基本情報!$C$8)</f>
        <v/>
      </c>
      <c r="C59" s="93"/>
      <c r="D59" s="144"/>
      <c r="E59" s="144"/>
      <c r="F59" s="144"/>
      <c r="G59" s="144" t="str">
        <f t="shared" si="3"/>
        <v/>
      </c>
      <c r="H59" s="93" t="str">
        <f t="shared" si="4"/>
        <v/>
      </c>
      <c r="I59" s="93"/>
      <c r="J59" s="93"/>
      <c r="K59" s="93">
        <v>1</v>
      </c>
      <c r="L59" s="144"/>
      <c r="M59" s="93"/>
      <c r="N59" s="93"/>
      <c r="O59" s="93" t="str">
        <f>①基本情報!$C$4</f>
        <v>島根</v>
      </c>
      <c r="P59" s="98"/>
      <c r="Q59" s="176"/>
      <c r="R59" s="180"/>
      <c r="S59" s="108"/>
      <c r="T59" s="100">
        <v>2</v>
      </c>
      <c r="U59" s="144"/>
      <c r="V59" s="180"/>
      <c r="W59" s="93"/>
      <c r="X59" s="98">
        <v>2</v>
      </c>
      <c r="Y59" s="107"/>
      <c r="Z59" s="93"/>
      <c r="AA59" s="108"/>
      <c r="AB59" s="100">
        <v>2</v>
      </c>
      <c r="AC59" s="144"/>
      <c r="AD59" s="180"/>
      <c r="AE59" s="144"/>
      <c r="AF59" s="98"/>
      <c r="AG59" s="176"/>
      <c r="AH59" s="180"/>
      <c r="AI59" s="147"/>
    </row>
    <row r="60" spans="1:35" hidden="1">
      <c r="A60" s="110">
        <v>54</v>
      </c>
      <c r="B60" s="94" t="str">
        <f>IF(F60="","",①基本情報!$C$8)</f>
        <v/>
      </c>
      <c r="C60" s="94"/>
      <c r="D60" s="143"/>
      <c r="E60" s="143"/>
      <c r="F60" s="143"/>
      <c r="G60" s="143" t="str">
        <f t="shared" si="3"/>
        <v/>
      </c>
      <c r="H60" s="94" t="str">
        <f t="shared" si="4"/>
        <v/>
      </c>
      <c r="I60" s="94"/>
      <c r="J60" s="94"/>
      <c r="K60" s="94">
        <v>1</v>
      </c>
      <c r="L60" s="143"/>
      <c r="M60" s="94"/>
      <c r="N60" s="94"/>
      <c r="O60" s="94" t="str">
        <f>①基本情報!$C$4</f>
        <v>島根</v>
      </c>
      <c r="P60" s="99"/>
      <c r="Q60" s="169"/>
      <c r="R60" s="174"/>
      <c r="S60" s="106"/>
      <c r="T60" s="101">
        <v>2</v>
      </c>
      <c r="U60" s="143"/>
      <c r="V60" s="174"/>
      <c r="W60" s="94"/>
      <c r="X60" s="99">
        <v>2</v>
      </c>
      <c r="Y60" s="105"/>
      <c r="Z60" s="94"/>
      <c r="AA60" s="106"/>
      <c r="AB60" s="101">
        <v>2</v>
      </c>
      <c r="AC60" s="143"/>
      <c r="AD60" s="174"/>
      <c r="AE60" s="143"/>
      <c r="AF60" s="99"/>
      <c r="AG60" s="169"/>
      <c r="AH60" s="174"/>
      <c r="AI60" s="146"/>
    </row>
    <row r="61" spans="1:35" hidden="1">
      <c r="A61" s="109">
        <v>55</v>
      </c>
      <c r="B61" s="93" t="str">
        <f>IF(F61="","",①基本情報!$C$8)</f>
        <v/>
      </c>
      <c r="C61" s="93"/>
      <c r="D61" s="144"/>
      <c r="E61" s="144"/>
      <c r="F61" s="144"/>
      <c r="G61" s="144" t="str">
        <f t="shared" si="3"/>
        <v/>
      </c>
      <c r="H61" s="93" t="str">
        <f t="shared" si="4"/>
        <v/>
      </c>
      <c r="I61" s="93"/>
      <c r="J61" s="93"/>
      <c r="K61" s="93">
        <v>1</v>
      </c>
      <c r="L61" s="144"/>
      <c r="M61" s="93"/>
      <c r="N61" s="93"/>
      <c r="O61" s="93" t="str">
        <f>①基本情報!$C$4</f>
        <v>島根</v>
      </c>
      <c r="P61" s="98"/>
      <c r="Q61" s="176"/>
      <c r="R61" s="180"/>
      <c r="S61" s="108"/>
      <c r="T61" s="100">
        <v>2</v>
      </c>
      <c r="U61" s="144"/>
      <c r="V61" s="180"/>
      <c r="W61" s="93"/>
      <c r="X61" s="98">
        <v>2</v>
      </c>
      <c r="Y61" s="107"/>
      <c r="Z61" s="93"/>
      <c r="AA61" s="108"/>
      <c r="AB61" s="100">
        <v>2</v>
      </c>
      <c r="AC61" s="144"/>
      <c r="AD61" s="180"/>
      <c r="AE61" s="144"/>
      <c r="AF61" s="98"/>
      <c r="AG61" s="176"/>
      <c r="AH61" s="180"/>
      <c r="AI61" s="147"/>
    </row>
    <row r="62" spans="1:35" hidden="1">
      <c r="A62" s="110">
        <v>56</v>
      </c>
      <c r="B62" s="94" t="str">
        <f>IF(F62="","",①基本情報!$C$8)</f>
        <v/>
      </c>
      <c r="C62" s="94"/>
      <c r="D62" s="143"/>
      <c r="E62" s="143"/>
      <c r="F62" s="143"/>
      <c r="G62" s="143" t="str">
        <f t="shared" si="3"/>
        <v/>
      </c>
      <c r="H62" s="94" t="str">
        <f t="shared" si="4"/>
        <v/>
      </c>
      <c r="I62" s="94"/>
      <c r="J62" s="94"/>
      <c r="K62" s="94">
        <v>1</v>
      </c>
      <c r="L62" s="143"/>
      <c r="M62" s="94"/>
      <c r="N62" s="94"/>
      <c r="O62" s="94" t="str">
        <f>①基本情報!$C$4</f>
        <v>島根</v>
      </c>
      <c r="P62" s="99"/>
      <c r="Q62" s="169"/>
      <c r="R62" s="174"/>
      <c r="S62" s="106"/>
      <c r="T62" s="101">
        <v>2</v>
      </c>
      <c r="U62" s="143"/>
      <c r="V62" s="174"/>
      <c r="W62" s="94"/>
      <c r="X62" s="99">
        <v>2</v>
      </c>
      <c r="Y62" s="105"/>
      <c r="Z62" s="94"/>
      <c r="AA62" s="106"/>
      <c r="AB62" s="101">
        <v>2</v>
      </c>
      <c r="AC62" s="143"/>
      <c r="AD62" s="174"/>
      <c r="AE62" s="143"/>
      <c r="AF62" s="99"/>
      <c r="AG62" s="169"/>
      <c r="AH62" s="174"/>
      <c r="AI62" s="146"/>
    </row>
    <row r="63" spans="1:35" hidden="1">
      <c r="A63" s="109">
        <v>57</v>
      </c>
      <c r="B63" s="93" t="str">
        <f>IF(F63="","",①基本情報!$C$8)</f>
        <v/>
      </c>
      <c r="C63" s="93"/>
      <c r="D63" s="144"/>
      <c r="E63" s="144"/>
      <c r="F63" s="144"/>
      <c r="G63" s="144" t="str">
        <f t="shared" si="3"/>
        <v/>
      </c>
      <c r="H63" s="93" t="str">
        <f t="shared" si="4"/>
        <v/>
      </c>
      <c r="I63" s="93"/>
      <c r="J63" s="93"/>
      <c r="K63" s="93">
        <v>1</v>
      </c>
      <c r="L63" s="144"/>
      <c r="M63" s="93"/>
      <c r="N63" s="93"/>
      <c r="O63" s="93" t="str">
        <f>①基本情報!$C$4</f>
        <v>島根</v>
      </c>
      <c r="P63" s="98"/>
      <c r="Q63" s="176"/>
      <c r="R63" s="180"/>
      <c r="S63" s="108"/>
      <c r="T63" s="100">
        <v>2</v>
      </c>
      <c r="U63" s="144"/>
      <c r="V63" s="180"/>
      <c r="W63" s="93"/>
      <c r="X63" s="98">
        <v>2</v>
      </c>
      <c r="Y63" s="107"/>
      <c r="Z63" s="93"/>
      <c r="AA63" s="108"/>
      <c r="AB63" s="100">
        <v>2</v>
      </c>
      <c r="AC63" s="144"/>
      <c r="AD63" s="180"/>
      <c r="AE63" s="144"/>
      <c r="AF63" s="98"/>
      <c r="AG63" s="176"/>
      <c r="AH63" s="180"/>
      <c r="AI63" s="147"/>
    </row>
    <row r="64" spans="1:35" hidden="1">
      <c r="A64" s="110">
        <v>58</v>
      </c>
      <c r="B64" s="94" t="str">
        <f>IF(F64="","",①基本情報!$C$8)</f>
        <v/>
      </c>
      <c r="C64" s="94"/>
      <c r="D64" s="143"/>
      <c r="E64" s="143"/>
      <c r="F64" s="143"/>
      <c r="G64" s="143" t="str">
        <f t="shared" si="3"/>
        <v/>
      </c>
      <c r="H64" s="94" t="str">
        <f t="shared" si="4"/>
        <v/>
      </c>
      <c r="I64" s="94"/>
      <c r="J64" s="94"/>
      <c r="K64" s="94">
        <v>1</v>
      </c>
      <c r="L64" s="143"/>
      <c r="M64" s="94"/>
      <c r="N64" s="94"/>
      <c r="O64" s="94" t="str">
        <f>①基本情報!$C$4</f>
        <v>島根</v>
      </c>
      <c r="P64" s="99"/>
      <c r="Q64" s="169"/>
      <c r="R64" s="174"/>
      <c r="S64" s="106"/>
      <c r="T64" s="101">
        <v>2</v>
      </c>
      <c r="U64" s="143"/>
      <c r="V64" s="174"/>
      <c r="W64" s="94"/>
      <c r="X64" s="99">
        <v>2</v>
      </c>
      <c r="Y64" s="105"/>
      <c r="Z64" s="94"/>
      <c r="AA64" s="106"/>
      <c r="AB64" s="101">
        <v>2</v>
      </c>
      <c r="AC64" s="143"/>
      <c r="AD64" s="174"/>
      <c r="AE64" s="143"/>
      <c r="AF64" s="99"/>
      <c r="AG64" s="169"/>
      <c r="AH64" s="174"/>
      <c r="AI64" s="146"/>
    </row>
    <row r="65" spans="1:35" hidden="1">
      <c r="A65" s="109">
        <v>59</v>
      </c>
      <c r="B65" s="93" t="str">
        <f>IF(F65="","",①基本情報!$C$8)</f>
        <v/>
      </c>
      <c r="C65" s="93"/>
      <c r="D65" s="144"/>
      <c r="E65" s="144"/>
      <c r="F65" s="144"/>
      <c r="G65" s="144" t="str">
        <f t="shared" si="3"/>
        <v/>
      </c>
      <c r="H65" s="93" t="str">
        <f t="shared" si="4"/>
        <v/>
      </c>
      <c r="I65" s="93"/>
      <c r="J65" s="93"/>
      <c r="K65" s="93">
        <v>1</v>
      </c>
      <c r="L65" s="144"/>
      <c r="M65" s="93"/>
      <c r="N65" s="93"/>
      <c r="O65" s="93" t="str">
        <f>①基本情報!$C$4</f>
        <v>島根</v>
      </c>
      <c r="P65" s="98"/>
      <c r="Q65" s="176"/>
      <c r="R65" s="180"/>
      <c r="S65" s="108"/>
      <c r="T65" s="100">
        <v>2</v>
      </c>
      <c r="U65" s="144"/>
      <c r="V65" s="180"/>
      <c r="W65" s="93"/>
      <c r="X65" s="98">
        <v>2</v>
      </c>
      <c r="Y65" s="107"/>
      <c r="Z65" s="93"/>
      <c r="AA65" s="108"/>
      <c r="AB65" s="100">
        <v>2</v>
      </c>
      <c r="AC65" s="144"/>
      <c r="AD65" s="180"/>
      <c r="AE65" s="144"/>
      <c r="AF65" s="98"/>
      <c r="AG65" s="176"/>
      <c r="AH65" s="180"/>
      <c r="AI65" s="147"/>
    </row>
    <row r="66" spans="1:35" hidden="1">
      <c r="A66" s="110">
        <v>60</v>
      </c>
      <c r="B66" s="94" t="str">
        <f>IF(F66="","",①基本情報!$C$8)</f>
        <v/>
      </c>
      <c r="C66" s="94"/>
      <c r="D66" s="143"/>
      <c r="E66" s="143"/>
      <c r="F66" s="143"/>
      <c r="G66" s="143" t="str">
        <f t="shared" si="3"/>
        <v/>
      </c>
      <c r="H66" s="94" t="str">
        <f t="shared" si="4"/>
        <v/>
      </c>
      <c r="I66" s="94"/>
      <c r="J66" s="94"/>
      <c r="K66" s="94">
        <v>1</v>
      </c>
      <c r="L66" s="143"/>
      <c r="M66" s="94"/>
      <c r="N66" s="94"/>
      <c r="O66" s="94" t="str">
        <f>①基本情報!$C$4</f>
        <v>島根</v>
      </c>
      <c r="P66" s="99"/>
      <c r="Q66" s="169"/>
      <c r="R66" s="174"/>
      <c r="S66" s="106"/>
      <c r="T66" s="101">
        <v>2</v>
      </c>
      <c r="U66" s="143"/>
      <c r="V66" s="174"/>
      <c r="W66" s="94"/>
      <c r="X66" s="99">
        <v>2</v>
      </c>
      <c r="Y66" s="105"/>
      <c r="Z66" s="94"/>
      <c r="AA66" s="106"/>
      <c r="AB66" s="101">
        <v>2</v>
      </c>
      <c r="AC66" s="143"/>
      <c r="AD66" s="174"/>
      <c r="AE66" s="143"/>
      <c r="AF66" s="99"/>
      <c r="AG66" s="169"/>
      <c r="AH66" s="174"/>
      <c r="AI66" s="146"/>
    </row>
    <row r="67" spans="1:35" hidden="1">
      <c r="A67" s="109">
        <v>61</v>
      </c>
      <c r="B67" s="93" t="str">
        <f>IF(F67="","",①基本情報!$C$8)</f>
        <v/>
      </c>
      <c r="C67" s="93"/>
      <c r="D67" s="144"/>
      <c r="E67" s="144"/>
      <c r="F67" s="144"/>
      <c r="G67" s="144" t="str">
        <f t="shared" si="3"/>
        <v/>
      </c>
      <c r="H67" s="93" t="str">
        <f t="shared" si="4"/>
        <v/>
      </c>
      <c r="I67" s="93"/>
      <c r="J67" s="93"/>
      <c r="K67" s="93">
        <v>1</v>
      </c>
      <c r="L67" s="144"/>
      <c r="M67" s="93"/>
      <c r="N67" s="93"/>
      <c r="O67" s="93" t="str">
        <f>①基本情報!$C$4</f>
        <v>島根</v>
      </c>
      <c r="P67" s="98"/>
      <c r="Q67" s="176"/>
      <c r="R67" s="180"/>
      <c r="S67" s="108"/>
      <c r="T67" s="100">
        <v>2</v>
      </c>
      <c r="U67" s="144"/>
      <c r="V67" s="180"/>
      <c r="W67" s="93"/>
      <c r="X67" s="98">
        <v>2</v>
      </c>
      <c r="Y67" s="107"/>
      <c r="Z67" s="93"/>
      <c r="AA67" s="108"/>
      <c r="AB67" s="100">
        <v>2</v>
      </c>
      <c r="AC67" s="144"/>
      <c r="AD67" s="180"/>
      <c r="AE67" s="144"/>
      <c r="AF67" s="98"/>
      <c r="AG67" s="176"/>
      <c r="AH67" s="180"/>
      <c r="AI67" s="147"/>
    </row>
    <row r="68" spans="1:35" hidden="1">
      <c r="A68" s="110">
        <v>62</v>
      </c>
      <c r="B68" s="94" t="str">
        <f>IF(F68="","",①基本情報!$C$8)</f>
        <v/>
      </c>
      <c r="C68" s="94"/>
      <c r="D68" s="143"/>
      <c r="E68" s="143"/>
      <c r="F68" s="143"/>
      <c r="G68" s="143" t="str">
        <f t="shared" si="3"/>
        <v/>
      </c>
      <c r="H68" s="94" t="str">
        <f t="shared" si="4"/>
        <v/>
      </c>
      <c r="I68" s="94"/>
      <c r="J68" s="94"/>
      <c r="K68" s="94">
        <v>1</v>
      </c>
      <c r="L68" s="143"/>
      <c r="M68" s="94"/>
      <c r="N68" s="94"/>
      <c r="O68" s="94" t="str">
        <f>①基本情報!$C$4</f>
        <v>島根</v>
      </c>
      <c r="P68" s="99"/>
      <c r="Q68" s="169"/>
      <c r="R68" s="174"/>
      <c r="S68" s="106"/>
      <c r="T68" s="101">
        <v>2</v>
      </c>
      <c r="U68" s="143"/>
      <c r="V68" s="174"/>
      <c r="W68" s="94"/>
      <c r="X68" s="99">
        <v>2</v>
      </c>
      <c r="Y68" s="105"/>
      <c r="Z68" s="94"/>
      <c r="AA68" s="106"/>
      <c r="AB68" s="101">
        <v>2</v>
      </c>
      <c r="AC68" s="143"/>
      <c r="AD68" s="174"/>
      <c r="AE68" s="143"/>
      <c r="AF68" s="99"/>
      <c r="AG68" s="169"/>
      <c r="AH68" s="174"/>
      <c r="AI68" s="146"/>
    </row>
    <row r="69" spans="1:35" hidden="1">
      <c r="A69" s="109">
        <v>63</v>
      </c>
      <c r="B69" s="93" t="str">
        <f>IF(F69="","",①基本情報!$C$8)</f>
        <v/>
      </c>
      <c r="C69" s="93"/>
      <c r="D69" s="144"/>
      <c r="E69" s="144"/>
      <c r="F69" s="144"/>
      <c r="G69" s="144" t="str">
        <f t="shared" si="3"/>
        <v/>
      </c>
      <c r="H69" s="93" t="str">
        <f t="shared" si="4"/>
        <v/>
      </c>
      <c r="I69" s="93"/>
      <c r="J69" s="93"/>
      <c r="K69" s="93">
        <v>1</v>
      </c>
      <c r="L69" s="144"/>
      <c r="M69" s="93"/>
      <c r="N69" s="93"/>
      <c r="O69" s="93" t="str">
        <f>①基本情報!$C$4</f>
        <v>島根</v>
      </c>
      <c r="P69" s="98"/>
      <c r="Q69" s="176"/>
      <c r="R69" s="180"/>
      <c r="S69" s="108"/>
      <c r="T69" s="100">
        <v>2</v>
      </c>
      <c r="U69" s="144"/>
      <c r="V69" s="180"/>
      <c r="W69" s="93"/>
      <c r="X69" s="98">
        <v>2</v>
      </c>
      <c r="Y69" s="107"/>
      <c r="Z69" s="93"/>
      <c r="AA69" s="108"/>
      <c r="AB69" s="100">
        <v>2</v>
      </c>
      <c r="AC69" s="144"/>
      <c r="AD69" s="180"/>
      <c r="AE69" s="144"/>
      <c r="AF69" s="98"/>
      <c r="AG69" s="176"/>
      <c r="AH69" s="180"/>
      <c r="AI69" s="147"/>
    </row>
    <row r="70" spans="1:35" hidden="1">
      <c r="A70" s="110">
        <v>64</v>
      </c>
      <c r="B70" s="94" t="str">
        <f>IF(F70="","",①基本情報!$C$8)</f>
        <v/>
      </c>
      <c r="C70" s="94"/>
      <c r="D70" s="143"/>
      <c r="E70" s="143"/>
      <c r="F70" s="143"/>
      <c r="G70" s="143" t="str">
        <f t="shared" si="3"/>
        <v/>
      </c>
      <c r="H70" s="94" t="str">
        <f t="shared" si="4"/>
        <v/>
      </c>
      <c r="I70" s="94"/>
      <c r="J70" s="94"/>
      <c r="K70" s="94">
        <v>1</v>
      </c>
      <c r="L70" s="143"/>
      <c r="M70" s="94"/>
      <c r="N70" s="94"/>
      <c r="O70" s="94" t="str">
        <f>①基本情報!$C$4</f>
        <v>島根</v>
      </c>
      <c r="P70" s="99"/>
      <c r="Q70" s="169"/>
      <c r="R70" s="174"/>
      <c r="S70" s="106"/>
      <c r="T70" s="101">
        <v>2</v>
      </c>
      <c r="U70" s="143"/>
      <c r="V70" s="174"/>
      <c r="W70" s="94"/>
      <c r="X70" s="99">
        <v>2</v>
      </c>
      <c r="Y70" s="105"/>
      <c r="Z70" s="94"/>
      <c r="AA70" s="106"/>
      <c r="AB70" s="101">
        <v>2</v>
      </c>
      <c r="AC70" s="143"/>
      <c r="AD70" s="174"/>
      <c r="AE70" s="143"/>
      <c r="AF70" s="99"/>
      <c r="AG70" s="169"/>
      <c r="AH70" s="174"/>
      <c r="AI70" s="146"/>
    </row>
    <row r="71" spans="1:35" hidden="1">
      <c r="A71" s="109">
        <v>65</v>
      </c>
      <c r="B71" s="93" t="str">
        <f>IF(F71="","",①基本情報!$C$8)</f>
        <v/>
      </c>
      <c r="C71" s="93"/>
      <c r="D71" s="144"/>
      <c r="E71" s="144"/>
      <c r="F71" s="144"/>
      <c r="G71" s="144" t="str">
        <f t="shared" si="3"/>
        <v/>
      </c>
      <c r="H71" s="93" t="str">
        <f t="shared" si="4"/>
        <v/>
      </c>
      <c r="I71" s="93"/>
      <c r="J71" s="93"/>
      <c r="K71" s="93">
        <v>1</v>
      </c>
      <c r="L71" s="144"/>
      <c r="M71" s="93"/>
      <c r="N71" s="93"/>
      <c r="O71" s="93" t="str">
        <f>①基本情報!$C$4</f>
        <v>島根</v>
      </c>
      <c r="P71" s="98"/>
      <c r="Q71" s="176"/>
      <c r="R71" s="180"/>
      <c r="S71" s="108"/>
      <c r="T71" s="100">
        <v>2</v>
      </c>
      <c r="U71" s="144"/>
      <c r="V71" s="180"/>
      <c r="W71" s="93"/>
      <c r="X71" s="98">
        <v>2</v>
      </c>
      <c r="Y71" s="107"/>
      <c r="Z71" s="93"/>
      <c r="AA71" s="108"/>
      <c r="AB71" s="100">
        <v>2</v>
      </c>
      <c r="AC71" s="144"/>
      <c r="AD71" s="180"/>
      <c r="AE71" s="144"/>
      <c r="AF71" s="98"/>
      <c r="AG71" s="176"/>
      <c r="AH71" s="180"/>
      <c r="AI71" s="147"/>
    </row>
    <row r="72" spans="1:35" hidden="1">
      <c r="A72" s="110">
        <v>66</v>
      </c>
      <c r="B72" s="94" t="str">
        <f>IF(F72="","",①基本情報!$C$8)</f>
        <v/>
      </c>
      <c r="C72" s="94"/>
      <c r="D72" s="143"/>
      <c r="E72" s="143"/>
      <c r="F72" s="143"/>
      <c r="G72" s="143" t="str">
        <f>IF(F72="","",ASC(PHONETIC(F72)))</f>
        <v/>
      </c>
      <c r="H72" s="94" t="str">
        <f t="shared" si="4"/>
        <v/>
      </c>
      <c r="I72" s="94"/>
      <c r="J72" s="94"/>
      <c r="K72" s="94">
        <v>1</v>
      </c>
      <c r="L72" s="143"/>
      <c r="M72" s="94"/>
      <c r="N72" s="94"/>
      <c r="O72" s="94" t="str">
        <f>①基本情報!$C$4</f>
        <v>島根</v>
      </c>
      <c r="P72" s="99"/>
      <c r="Q72" s="169"/>
      <c r="R72" s="174"/>
      <c r="S72" s="106"/>
      <c r="T72" s="101">
        <v>2</v>
      </c>
      <c r="U72" s="143"/>
      <c r="V72" s="174"/>
      <c r="W72" s="94"/>
      <c r="X72" s="99">
        <v>2</v>
      </c>
      <c r="Y72" s="105"/>
      <c r="Z72" s="94"/>
      <c r="AA72" s="106"/>
      <c r="AB72" s="101">
        <v>2</v>
      </c>
      <c r="AC72" s="143"/>
      <c r="AD72" s="174"/>
      <c r="AE72" s="143"/>
      <c r="AF72" s="99"/>
      <c r="AG72" s="169"/>
      <c r="AH72" s="174"/>
      <c r="AI72" s="146"/>
    </row>
    <row r="73" spans="1:35" hidden="1">
      <c r="A73" s="109">
        <v>67</v>
      </c>
      <c r="B73" s="93" t="str">
        <f>IF(F73="","",①基本情報!$C$8)</f>
        <v/>
      </c>
      <c r="C73" s="93"/>
      <c r="D73" s="144"/>
      <c r="E73" s="144"/>
      <c r="F73" s="144"/>
      <c r="G73" s="144" t="str">
        <f>IF(F73="","",ASC(PHONETIC(F73)))</f>
        <v/>
      </c>
      <c r="H73" s="93" t="str">
        <f t="shared" si="4"/>
        <v/>
      </c>
      <c r="I73" s="93"/>
      <c r="J73" s="93"/>
      <c r="K73" s="93">
        <v>1</v>
      </c>
      <c r="L73" s="144"/>
      <c r="M73" s="93"/>
      <c r="N73" s="93"/>
      <c r="O73" s="93" t="str">
        <f>①基本情報!$C$4</f>
        <v>島根</v>
      </c>
      <c r="P73" s="98"/>
      <c r="Q73" s="176"/>
      <c r="R73" s="180"/>
      <c r="S73" s="108"/>
      <c r="T73" s="100">
        <v>2</v>
      </c>
      <c r="U73" s="144"/>
      <c r="V73" s="180"/>
      <c r="W73" s="93"/>
      <c r="X73" s="98">
        <v>2</v>
      </c>
      <c r="Y73" s="107"/>
      <c r="Z73" s="93"/>
      <c r="AA73" s="108"/>
      <c r="AB73" s="100">
        <v>2</v>
      </c>
      <c r="AC73" s="144"/>
      <c r="AD73" s="180"/>
      <c r="AE73" s="144"/>
      <c r="AF73" s="98"/>
      <c r="AG73" s="176"/>
      <c r="AH73" s="180"/>
      <c r="AI73" s="147"/>
    </row>
    <row r="74" spans="1:35" hidden="1">
      <c r="A74" s="110">
        <v>68</v>
      </c>
      <c r="B74" s="94" t="str">
        <f>IF(F74="","",①基本情報!$C$8)</f>
        <v/>
      </c>
      <c r="C74" s="94"/>
      <c r="D74" s="143"/>
      <c r="E74" s="143"/>
      <c r="F74" s="143"/>
      <c r="G74" s="143" t="str">
        <f>IF(F74="","",ASC(PHONETIC(F74)))</f>
        <v/>
      </c>
      <c r="H74" s="94" t="str">
        <f>IF(F74="","",F74)</f>
        <v/>
      </c>
      <c r="I74" s="94"/>
      <c r="J74" s="94"/>
      <c r="K74" s="94">
        <v>1</v>
      </c>
      <c r="L74" s="143"/>
      <c r="M74" s="94"/>
      <c r="N74" s="94"/>
      <c r="O74" s="94" t="str">
        <f>①基本情報!$C$4</f>
        <v>島根</v>
      </c>
      <c r="P74" s="99"/>
      <c r="Q74" s="169"/>
      <c r="R74" s="174"/>
      <c r="S74" s="106"/>
      <c r="T74" s="101">
        <v>2</v>
      </c>
      <c r="U74" s="143"/>
      <c r="V74" s="174"/>
      <c r="W74" s="94"/>
      <c r="X74" s="99">
        <v>2</v>
      </c>
      <c r="Y74" s="105"/>
      <c r="Z74" s="94"/>
      <c r="AA74" s="106"/>
      <c r="AB74" s="101">
        <v>2</v>
      </c>
      <c r="AC74" s="143"/>
      <c r="AD74" s="174"/>
      <c r="AE74" s="143"/>
      <c r="AF74" s="99"/>
      <c r="AG74" s="169"/>
      <c r="AH74" s="174"/>
      <c r="AI74" s="146"/>
    </row>
    <row r="75" spans="1:35" hidden="1">
      <c r="A75" s="109">
        <v>69</v>
      </c>
      <c r="B75" s="93" t="str">
        <f>IF(F75="","",①基本情報!$C$8)</f>
        <v/>
      </c>
      <c r="C75" s="93"/>
      <c r="D75" s="144"/>
      <c r="E75" s="144"/>
      <c r="F75" s="144"/>
      <c r="G75" s="144" t="str">
        <f>IF(F75="","",ASC(PHONETIC(F75)))</f>
        <v/>
      </c>
      <c r="H75" s="93" t="str">
        <f>IF(F75="","",F75)</f>
        <v/>
      </c>
      <c r="I75" s="93"/>
      <c r="J75" s="93"/>
      <c r="K75" s="93">
        <v>1</v>
      </c>
      <c r="L75" s="144"/>
      <c r="M75" s="93"/>
      <c r="N75" s="93"/>
      <c r="O75" s="93" t="str">
        <f>①基本情報!$C$4</f>
        <v>島根</v>
      </c>
      <c r="P75" s="98"/>
      <c r="Q75" s="176"/>
      <c r="R75" s="180"/>
      <c r="S75" s="108"/>
      <c r="T75" s="100">
        <v>2</v>
      </c>
      <c r="U75" s="144"/>
      <c r="V75" s="180"/>
      <c r="W75" s="93"/>
      <c r="X75" s="98">
        <v>2</v>
      </c>
      <c r="Y75" s="107"/>
      <c r="Z75" s="93"/>
      <c r="AA75" s="108"/>
      <c r="AB75" s="100">
        <v>2</v>
      </c>
      <c r="AC75" s="144"/>
      <c r="AD75" s="180"/>
      <c r="AE75" s="144"/>
      <c r="AF75" s="98"/>
      <c r="AG75" s="176"/>
      <c r="AH75" s="180"/>
      <c r="AI75" s="147"/>
    </row>
    <row r="76" spans="1:35" ht="13.5" hidden="1" thickBot="1">
      <c r="A76" s="111">
        <v>70</v>
      </c>
      <c r="B76" s="112" t="str">
        <f>IF(F76="","",①基本情報!$C$8)</f>
        <v/>
      </c>
      <c r="C76" s="112"/>
      <c r="D76" s="145"/>
      <c r="E76" s="145"/>
      <c r="F76" s="145"/>
      <c r="G76" s="145" t="str">
        <f>IF(F76="","",ASC(PHONETIC(F76)))</f>
        <v/>
      </c>
      <c r="H76" s="112" t="str">
        <f>IF(F76="","",F76)</f>
        <v/>
      </c>
      <c r="I76" s="112"/>
      <c r="J76" s="112"/>
      <c r="K76" s="112">
        <v>1</v>
      </c>
      <c r="L76" s="145"/>
      <c r="M76" s="112"/>
      <c r="N76" s="112"/>
      <c r="O76" s="112" t="str">
        <f>①基本情報!$C$4</f>
        <v>島根</v>
      </c>
      <c r="P76" s="113"/>
      <c r="Q76" s="182"/>
      <c r="R76" s="186"/>
      <c r="S76" s="115"/>
      <c r="T76" s="116">
        <v>2</v>
      </c>
      <c r="U76" s="145"/>
      <c r="V76" s="186"/>
      <c r="W76" s="112"/>
      <c r="X76" s="113">
        <v>2</v>
      </c>
      <c r="Y76" s="114"/>
      <c r="Z76" s="112"/>
      <c r="AA76" s="115"/>
      <c r="AB76" s="116">
        <v>2</v>
      </c>
      <c r="AC76" s="145"/>
      <c r="AD76" s="186"/>
      <c r="AE76" s="145"/>
      <c r="AF76" s="113"/>
      <c r="AG76" s="182"/>
      <c r="AH76" s="186"/>
      <c r="AI76" s="148"/>
    </row>
    <row r="77" spans="1:35" hidden="1">
      <c r="Q77" s="194">
        <f>COUNTA(Q7:Q76)</f>
        <v>0</v>
      </c>
      <c r="R77" s="195"/>
      <c r="U77" s="194">
        <f>COUNTA(U7:U76)</f>
        <v>0</v>
      </c>
      <c r="V77" s="195"/>
      <c r="Y77">
        <f>COUNTA(Y7:Y76)</f>
        <v>0</v>
      </c>
      <c r="AC77" s="194">
        <f>COUNTA(AC7:AC76)</f>
        <v>0</v>
      </c>
      <c r="AD77" s="195"/>
      <c r="AH77" s="195"/>
    </row>
    <row r="78" spans="1:35" hidden="1">
      <c r="R78" s="195"/>
      <c r="V78" s="195"/>
      <c r="AD78" s="195"/>
      <c r="AH78" s="195"/>
    </row>
    <row r="79" spans="1:35" hidden="1">
      <c r="Q79" s="194" t="s">
        <v>124</v>
      </c>
      <c r="R79" s="195"/>
      <c r="S79">
        <f>Q77+U77+Y77</f>
        <v>0</v>
      </c>
      <c r="V79" s="195"/>
      <c r="AD79" s="195"/>
      <c r="AH79" s="195"/>
    </row>
    <row r="80" spans="1:35">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jSOzjQSr02iEXOH4yB4jHcAj3h/+gQ0xBhNpi8vzR4pLKMWhglrsAIuVFlNaYXb9rjrGbIt72UeJAR9Li91yCw==" saltValue="M5UzQMH0XeuewLtlpTGJNQ==" spinCount="100000" sheet="1" objects="1" scenarios="1"/>
  <phoneticPr fontId="1"/>
  <conditionalFormatting sqref="AO7:AO12">
    <cfRule type="cellIs" dxfId="1" priority="1" operator="greaterThan">
      <formula>3</formula>
    </cfRule>
  </conditionalFormatting>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76"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P748"/>
  <sheetViews>
    <sheetView workbookViewId="0">
      <selection activeCell="F5" sqref="F5"/>
    </sheetView>
  </sheetViews>
  <sheetFormatPr defaultRowHeight="13"/>
  <cols>
    <col min="1" max="1" width="3.7265625" customWidth="1"/>
    <col min="2" max="2" width="11.6328125" customWidth="1"/>
    <col min="3" max="3" width="9" customWidth="1"/>
    <col min="4" max="4" width="9" style="194" hidden="1" customWidth="1"/>
    <col min="5" max="5" width="0" style="194" hidden="1" customWidth="1"/>
    <col min="6" max="7" width="13" style="194" customWidth="1"/>
    <col min="8" max="8" width="9" style="194" hidden="1" customWidth="1"/>
    <col min="9" max="9" width="16.90625" hidden="1" customWidth="1"/>
    <col min="10" max="10" width="7.08984375" hidden="1" customWidth="1"/>
    <col min="11" max="11" width="4.6328125" style="194" hidden="1" customWidth="1"/>
    <col min="12" max="12" width="9.6328125" style="194" customWidth="1"/>
    <col min="13" max="14" width="9" hidden="1"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2" ht="28">
      <c r="B1" s="199" t="str">
        <f>管理者シート!C3</f>
        <v>第108回全山陰陸上競技大会</v>
      </c>
    </row>
    <row r="2" spans="1:42" ht="14">
      <c r="B2" s="200"/>
    </row>
    <row r="3" spans="1:42" ht="28.5">
      <c r="B3" s="201" t="s">
        <v>249</v>
      </c>
      <c r="I3" s="209" t="s">
        <v>253</v>
      </c>
      <c r="J3" s="206" t="s">
        <v>238</v>
      </c>
      <c r="K3" s="208"/>
      <c r="L3" s="207" t="s">
        <v>245</v>
      </c>
      <c r="M3" s="206" t="s">
        <v>246</v>
      </c>
      <c r="AC3" s="198"/>
      <c r="AE3" s="231" t="s">
        <v>304</v>
      </c>
    </row>
    <row r="4" spans="1:42">
      <c r="B4" s="202" t="s">
        <v>68</v>
      </c>
      <c r="C4" s="89"/>
      <c r="D4" s="90" t="s">
        <v>212</v>
      </c>
      <c r="E4" s="90">
        <v>2234</v>
      </c>
      <c r="F4" s="90" t="s">
        <v>333</v>
      </c>
      <c r="G4" s="90" t="str">
        <f>IF(F4="","",ASC(PHONETIC(F4)))</f>
        <v>ｼﾏﾈ ﾘｸｺ</v>
      </c>
      <c r="H4" s="90"/>
      <c r="I4" s="89" t="s">
        <v>247</v>
      </c>
      <c r="J4" s="89" t="s">
        <v>240</v>
      </c>
      <c r="K4" s="90"/>
      <c r="L4" s="89">
        <v>2</v>
      </c>
      <c r="M4" s="89">
        <v>2000</v>
      </c>
      <c r="N4" s="89">
        <v>513</v>
      </c>
      <c r="O4" s="89" t="s">
        <v>198</v>
      </c>
      <c r="P4" s="89"/>
      <c r="Q4" s="90" t="s">
        <v>70</v>
      </c>
      <c r="R4" s="220">
        <v>16</v>
      </c>
      <c r="S4" s="91" t="s">
        <v>71</v>
      </c>
      <c r="T4" s="89"/>
      <c r="U4" s="90" t="s">
        <v>127</v>
      </c>
      <c r="V4" s="90" t="s">
        <v>332</v>
      </c>
      <c r="W4" s="90" t="s">
        <v>72</v>
      </c>
      <c r="X4" s="90"/>
      <c r="Y4" s="90" t="s">
        <v>73</v>
      </c>
      <c r="Z4" s="90" t="s">
        <v>74</v>
      </c>
      <c r="AA4" s="92" t="s">
        <v>75</v>
      </c>
      <c r="AB4" s="89"/>
      <c r="AC4" s="90" t="s">
        <v>305</v>
      </c>
      <c r="AD4" s="90">
        <v>59.99</v>
      </c>
      <c r="AE4" s="92" t="s">
        <v>225</v>
      </c>
      <c r="AF4" s="89"/>
      <c r="AG4" s="90" t="s">
        <v>76</v>
      </c>
      <c r="AH4" s="90" t="s">
        <v>290</v>
      </c>
      <c r="AI4" s="90" t="s">
        <v>226</v>
      </c>
    </row>
    <row r="5" spans="1:42" ht="22" customHeight="1" thickBot="1">
      <c r="B5" s="232" t="s">
        <v>308</v>
      </c>
      <c r="R5" s="198" t="s">
        <v>328</v>
      </c>
    </row>
    <row r="6" spans="1:42" ht="13.5" thickBot="1">
      <c r="A6" s="120" t="s">
        <v>66</v>
      </c>
      <c r="B6" s="159" t="s">
        <v>329</v>
      </c>
      <c r="C6" s="122" t="s">
        <v>327</v>
      </c>
      <c r="D6" s="204" t="s">
        <v>234</v>
      </c>
      <c r="E6" s="122" t="s">
        <v>35</v>
      </c>
      <c r="F6" s="122" t="s">
        <v>5</v>
      </c>
      <c r="G6" s="122" t="s">
        <v>6</v>
      </c>
      <c r="H6" s="122" t="s">
        <v>7</v>
      </c>
      <c r="I6" s="204" t="s">
        <v>241</v>
      </c>
      <c r="J6" s="122" t="s">
        <v>242</v>
      </c>
      <c r="K6" s="122" t="s">
        <v>8</v>
      </c>
      <c r="L6" s="204" t="s">
        <v>244</v>
      </c>
      <c r="M6" s="159" t="s">
        <v>10</v>
      </c>
      <c r="N6" s="122" t="s">
        <v>11</v>
      </c>
      <c r="O6" s="122" t="s">
        <v>196</v>
      </c>
      <c r="P6" s="129" t="s">
        <v>13</v>
      </c>
      <c r="Q6" s="122" t="s">
        <v>205</v>
      </c>
      <c r="R6" s="122" t="s">
        <v>207</v>
      </c>
      <c r="S6" s="122" t="s">
        <v>65</v>
      </c>
      <c r="T6" s="122" t="s">
        <v>17</v>
      </c>
      <c r="U6" s="122" t="s">
        <v>206</v>
      </c>
      <c r="V6" s="122" t="s">
        <v>208</v>
      </c>
      <c r="W6" s="123" t="s">
        <v>65</v>
      </c>
      <c r="X6" s="131" t="s">
        <v>21</v>
      </c>
      <c r="Y6" s="130" t="s">
        <v>223</v>
      </c>
      <c r="Z6" s="122" t="s">
        <v>224</v>
      </c>
      <c r="AA6" s="123" t="s">
        <v>65</v>
      </c>
      <c r="AB6" s="131" t="s">
        <v>25</v>
      </c>
      <c r="AC6" s="130" t="s">
        <v>251</v>
      </c>
      <c r="AD6" s="122" t="s">
        <v>37</v>
      </c>
      <c r="AE6" s="123" t="s">
        <v>202</v>
      </c>
      <c r="AF6" s="131" t="s">
        <v>29</v>
      </c>
      <c r="AG6" s="130" t="s">
        <v>252</v>
      </c>
      <c r="AH6" s="122" t="s">
        <v>37</v>
      </c>
      <c r="AI6" s="123" t="s">
        <v>202</v>
      </c>
      <c r="AN6" s="1" t="s">
        <v>231</v>
      </c>
      <c r="AO6" s="1" t="s">
        <v>232</v>
      </c>
    </row>
    <row r="7" spans="1:42">
      <c r="A7" s="128">
        <v>1</v>
      </c>
      <c r="B7" s="166" t="str">
        <f>IF(F7="","",①基本情報!$C$8)</f>
        <v/>
      </c>
      <c r="C7" s="142"/>
      <c r="D7" s="142"/>
      <c r="E7" s="142"/>
      <c r="F7" s="142"/>
      <c r="G7" s="142" t="str">
        <f t="shared" ref="G7:G14" si="0">IF(F7="","",ASC(PHONETIC(F7)))</f>
        <v/>
      </c>
      <c r="H7" s="142" t="str">
        <f t="shared" ref="H7:H14" si="1">IF(F7="","",F7)</f>
        <v/>
      </c>
      <c r="I7" s="142"/>
      <c r="J7" s="142"/>
      <c r="K7" s="142">
        <v>2</v>
      </c>
      <c r="L7" s="190"/>
      <c r="M7" s="166"/>
      <c r="N7" s="142"/>
      <c r="O7" s="142" t="str">
        <f>①基本情報!$C$4</f>
        <v>島根</v>
      </c>
      <c r="P7" s="161"/>
      <c r="Q7" s="162"/>
      <c r="R7" s="163"/>
      <c r="S7" s="149"/>
      <c r="T7" s="165">
        <v>2</v>
      </c>
      <c r="U7" s="162"/>
      <c r="V7" s="163"/>
      <c r="W7" s="149"/>
      <c r="X7" s="165">
        <v>2</v>
      </c>
      <c r="Y7" s="162"/>
      <c r="Z7" s="142"/>
      <c r="AA7" s="149"/>
      <c r="AB7" s="165">
        <v>2</v>
      </c>
      <c r="AC7" s="162"/>
      <c r="AD7" s="167"/>
      <c r="AE7" s="142"/>
      <c r="AF7" s="165"/>
      <c r="AG7" s="162"/>
      <c r="AH7" s="167"/>
      <c r="AI7" s="142"/>
      <c r="AL7" t="s">
        <v>216</v>
      </c>
      <c r="AN7" s="197" t="s">
        <v>177</v>
      </c>
      <c r="AO7" s="1">
        <f>COUNTIF($Q$7:$V$46,AN7)</f>
        <v>0</v>
      </c>
      <c r="AP7" s="229" t="s">
        <v>320</v>
      </c>
    </row>
    <row r="8" spans="1:42">
      <c r="A8" s="126">
        <v>2</v>
      </c>
      <c r="B8" s="173" t="str">
        <f>IF(F8="","",①基本情報!$C$8)</f>
        <v/>
      </c>
      <c r="C8" s="143"/>
      <c r="D8" s="143"/>
      <c r="E8" s="143"/>
      <c r="F8" s="143"/>
      <c r="G8" s="143" t="str">
        <f t="shared" si="0"/>
        <v/>
      </c>
      <c r="H8" s="143" t="str">
        <f t="shared" si="1"/>
        <v/>
      </c>
      <c r="I8" s="143"/>
      <c r="J8" s="143"/>
      <c r="K8" s="143">
        <v>2</v>
      </c>
      <c r="L8" s="191"/>
      <c r="M8" s="173"/>
      <c r="N8" s="143"/>
      <c r="O8" s="143" t="str">
        <f>①基本情報!$C$4</f>
        <v>島根</v>
      </c>
      <c r="P8" s="168"/>
      <c r="Q8" s="169"/>
      <c r="R8" s="174"/>
      <c r="S8" s="146"/>
      <c r="T8" s="172">
        <v>2</v>
      </c>
      <c r="U8" s="169"/>
      <c r="V8" s="174"/>
      <c r="W8" s="146"/>
      <c r="X8" s="172">
        <v>2</v>
      </c>
      <c r="Y8" s="169"/>
      <c r="Z8" s="143"/>
      <c r="AA8" s="146"/>
      <c r="AB8" s="172">
        <v>2</v>
      </c>
      <c r="AC8" s="169"/>
      <c r="AD8" s="174"/>
      <c r="AE8" s="146"/>
      <c r="AF8" s="172"/>
      <c r="AG8" s="169"/>
      <c r="AH8" s="174"/>
      <c r="AI8" s="146"/>
      <c r="AL8" t="s">
        <v>217</v>
      </c>
      <c r="AN8" s="197" t="s">
        <v>178</v>
      </c>
      <c r="AO8" s="1">
        <f t="shared" ref="AO8:AO32" si="2">COUNTIF($Q$7:$V$46,AN8)</f>
        <v>0</v>
      </c>
      <c r="AP8" s="229" t="s">
        <v>321</v>
      </c>
    </row>
    <row r="9" spans="1:42">
      <c r="A9" s="125">
        <v>3</v>
      </c>
      <c r="B9" s="179" t="str">
        <f>IF(F9="","",①基本情報!$C$8)</f>
        <v/>
      </c>
      <c r="C9" s="144"/>
      <c r="D9" s="144"/>
      <c r="E9" s="144"/>
      <c r="F9" s="144"/>
      <c r="G9" s="144" t="str">
        <f t="shared" si="0"/>
        <v/>
      </c>
      <c r="H9" s="144" t="str">
        <f t="shared" si="1"/>
        <v/>
      </c>
      <c r="I9" s="144"/>
      <c r="J9" s="144"/>
      <c r="K9" s="144">
        <v>2</v>
      </c>
      <c r="L9" s="192"/>
      <c r="M9" s="179"/>
      <c r="N9" s="144"/>
      <c r="O9" s="144" t="str">
        <f>①基本情報!$C$4</f>
        <v>島根</v>
      </c>
      <c r="P9" s="175"/>
      <c r="Q9" s="176"/>
      <c r="R9" s="180"/>
      <c r="S9" s="147"/>
      <c r="T9" s="178">
        <v>2</v>
      </c>
      <c r="U9" s="176"/>
      <c r="V9" s="180"/>
      <c r="W9" s="147"/>
      <c r="X9" s="178">
        <v>2</v>
      </c>
      <c r="Y9" s="176"/>
      <c r="Z9" s="144"/>
      <c r="AA9" s="147"/>
      <c r="AB9" s="178">
        <v>2</v>
      </c>
      <c r="AC9" s="176"/>
      <c r="AD9" s="180"/>
      <c r="AE9" s="147"/>
      <c r="AF9" s="178"/>
      <c r="AG9" s="176"/>
      <c r="AH9" s="180"/>
      <c r="AI9" s="147"/>
      <c r="AL9" t="s">
        <v>218</v>
      </c>
      <c r="AN9" s="233" t="s">
        <v>179</v>
      </c>
      <c r="AO9" s="234">
        <f t="shared" si="2"/>
        <v>0</v>
      </c>
      <c r="AP9" s="229" t="s">
        <v>319</v>
      </c>
    </row>
    <row r="10" spans="1:42">
      <c r="A10" s="126">
        <v>4</v>
      </c>
      <c r="B10" s="173" t="str">
        <f>IF(F10="","",①基本情報!$C$8)</f>
        <v/>
      </c>
      <c r="C10" s="143"/>
      <c r="D10" s="143"/>
      <c r="E10" s="143"/>
      <c r="F10" s="143"/>
      <c r="G10" s="143" t="str">
        <f t="shared" si="0"/>
        <v/>
      </c>
      <c r="H10" s="143" t="str">
        <f t="shared" si="1"/>
        <v/>
      </c>
      <c r="I10" s="143"/>
      <c r="J10" s="143"/>
      <c r="K10" s="143">
        <v>2</v>
      </c>
      <c r="L10" s="191"/>
      <c r="M10" s="173"/>
      <c r="N10" s="143"/>
      <c r="O10" s="143" t="str">
        <f>①基本情報!$C$4</f>
        <v>島根</v>
      </c>
      <c r="P10" s="168"/>
      <c r="Q10" s="169"/>
      <c r="R10" s="174"/>
      <c r="S10" s="146"/>
      <c r="T10" s="172">
        <v>2</v>
      </c>
      <c r="U10" s="169"/>
      <c r="V10" s="174"/>
      <c r="W10" s="146"/>
      <c r="X10" s="172">
        <v>2</v>
      </c>
      <c r="Y10" s="169"/>
      <c r="Z10" s="143"/>
      <c r="AA10" s="146"/>
      <c r="AB10" s="172">
        <v>2</v>
      </c>
      <c r="AC10" s="169"/>
      <c r="AD10" s="174"/>
      <c r="AE10" s="146"/>
      <c r="AF10" s="172"/>
      <c r="AG10" s="169"/>
      <c r="AH10" s="174"/>
      <c r="AI10" s="146"/>
      <c r="AN10" s="197" t="s">
        <v>167</v>
      </c>
      <c r="AO10" s="1">
        <f t="shared" si="2"/>
        <v>0</v>
      </c>
    </row>
    <row r="11" spans="1:42">
      <c r="A11" s="125">
        <v>5</v>
      </c>
      <c r="B11" s="179" t="str">
        <f>IF(F11="","",①基本情報!$C$8)</f>
        <v/>
      </c>
      <c r="C11" s="144"/>
      <c r="D11" s="144"/>
      <c r="E11" s="144"/>
      <c r="F11" s="144"/>
      <c r="G11" s="144" t="str">
        <f t="shared" si="0"/>
        <v/>
      </c>
      <c r="H11" s="144" t="str">
        <f t="shared" si="1"/>
        <v/>
      </c>
      <c r="I11" s="144"/>
      <c r="J11" s="144"/>
      <c r="K11" s="144">
        <v>2</v>
      </c>
      <c r="L11" s="192"/>
      <c r="M11" s="179"/>
      <c r="N11" s="144"/>
      <c r="O11" s="144" t="str">
        <f>①基本情報!$C$4</f>
        <v>島根</v>
      </c>
      <c r="P11" s="175"/>
      <c r="Q11" s="176"/>
      <c r="R11" s="180"/>
      <c r="S11" s="147"/>
      <c r="T11" s="178">
        <v>2</v>
      </c>
      <c r="U11" s="176"/>
      <c r="V11" s="180"/>
      <c r="W11" s="147"/>
      <c r="X11" s="178">
        <v>2</v>
      </c>
      <c r="Y11" s="176"/>
      <c r="Z11" s="144"/>
      <c r="AA11" s="147"/>
      <c r="AB11" s="178">
        <v>2</v>
      </c>
      <c r="AC11" s="176"/>
      <c r="AD11" s="180"/>
      <c r="AE11" s="147"/>
      <c r="AF11" s="178"/>
      <c r="AG11" s="176"/>
      <c r="AH11" s="180"/>
      <c r="AI11" s="147"/>
      <c r="AN11" s="197" t="s">
        <v>168</v>
      </c>
      <c r="AO11" s="1">
        <f t="shared" si="2"/>
        <v>0</v>
      </c>
    </row>
    <row r="12" spans="1:42">
      <c r="A12" s="126">
        <v>6</v>
      </c>
      <c r="B12" s="173" t="str">
        <f>IF(F12="","",①基本情報!$C$8)</f>
        <v/>
      </c>
      <c r="C12" s="143"/>
      <c r="D12" s="143"/>
      <c r="E12" s="143"/>
      <c r="F12" s="143"/>
      <c r="G12" s="143" t="str">
        <f t="shared" si="0"/>
        <v/>
      </c>
      <c r="H12" s="143" t="str">
        <f t="shared" si="1"/>
        <v/>
      </c>
      <c r="I12" s="143"/>
      <c r="J12" s="143"/>
      <c r="K12" s="143">
        <v>2</v>
      </c>
      <c r="L12" s="191"/>
      <c r="M12" s="173"/>
      <c r="N12" s="143"/>
      <c r="O12" s="143" t="str">
        <f>①基本情報!$C$4</f>
        <v>島根</v>
      </c>
      <c r="P12" s="168"/>
      <c r="Q12" s="169"/>
      <c r="R12" s="174"/>
      <c r="S12" s="146"/>
      <c r="T12" s="172">
        <v>2</v>
      </c>
      <c r="U12" s="169"/>
      <c r="V12" s="174"/>
      <c r="W12" s="146"/>
      <c r="X12" s="172">
        <v>2</v>
      </c>
      <c r="Y12" s="169"/>
      <c r="Z12" s="143"/>
      <c r="AA12" s="146"/>
      <c r="AB12" s="172">
        <v>2</v>
      </c>
      <c r="AC12" s="169"/>
      <c r="AD12" s="174"/>
      <c r="AE12" s="146"/>
      <c r="AF12" s="172"/>
      <c r="AG12" s="169"/>
      <c r="AH12" s="174"/>
      <c r="AI12" s="146"/>
      <c r="AN12" s="197" t="s">
        <v>230</v>
      </c>
      <c r="AO12" s="1">
        <f t="shared" si="2"/>
        <v>0</v>
      </c>
    </row>
    <row r="13" spans="1:42">
      <c r="A13" s="125">
        <v>7</v>
      </c>
      <c r="B13" s="179" t="str">
        <f>IF(F13="","",①基本情報!$C$8)</f>
        <v/>
      </c>
      <c r="C13" s="144"/>
      <c r="D13" s="144"/>
      <c r="E13" s="144"/>
      <c r="F13" s="144"/>
      <c r="G13" s="144" t="str">
        <f t="shared" si="0"/>
        <v/>
      </c>
      <c r="H13" s="144" t="str">
        <f t="shared" si="1"/>
        <v/>
      </c>
      <c r="I13" s="144"/>
      <c r="J13" s="144"/>
      <c r="K13" s="144">
        <v>2</v>
      </c>
      <c r="L13" s="192"/>
      <c r="M13" s="179"/>
      <c r="N13" s="144"/>
      <c r="O13" s="144" t="str">
        <f>①基本情報!$C$4</f>
        <v>島根</v>
      </c>
      <c r="P13" s="175"/>
      <c r="Q13" s="176"/>
      <c r="R13" s="180"/>
      <c r="S13" s="147"/>
      <c r="T13" s="178">
        <v>2</v>
      </c>
      <c r="U13" s="176"/>
      <c r="V13" s="180"/>
      <c r="W13" s="147"/>
      <c r="X13" s="178">
        <v>2</v>
      </c>
      <c r="Y13" s="176"/>
      <c r="Z13" s="144"/>
      <c r="AA13" s="147"/>
      <c r="AB13" s="178">
        <v>2</v>
      </c>
      <c r="AC13" s="176"/>
      <c r="AD13" s="180"/>
      <c r="AE13" s="147"/>
      <c r="AF13" s="178"/>
      <c r="AG13" s="176"/>
      <c r="AH13" s="180"/>
      <c r="AI13" s="147"/>
      <c r="AN13" s="221" t="s">
        <v>180</v>
      </c>
      <c r="AO13" s="222">
        <f t="shared" si="2"/>
        <v>0</v>
      </c>
    </row>
    <row r="14" spans="1:42">
      <c r="A14" s="126">
        <v>8</v>
      </c>
      <c r="B14" s="173" t="str">
        <f>IF(F14="","",①基本情報!$C$8)</f>
        <v/>
      </c>
      <c r="C14" s="143"/>
      <c r="D14" s="143"/>
      <c r="E14" s="143"/>
      <c r="F14" s="143"/>
      <c r="G14" s="143" t="str">
        <f t="shared" si="0"/>
        <v/>
      </c>
      <c r="H14" s="143" t="str">
        <f t="shared" si="1"/>
        <v/>
      </c>
      <c r="I14" s="143"/>
      <c r="J14" s="143"/>
      <c r="K14" s="143">
        <v>2</v>
      </c>
      <c r="L14" s="191"/>
      <c r="M14" s="173"/>
      <c r="N14" s="143"/>
      <c r="O14" s="143" t="str">
        <f>①基本情報!$C$4</f>
        <v>島根</v>
      </c>
      <c r="P14" s="168"/>
      <c r="Q14" s="169"/>
      <c r="R14" s="174"/>
      <c r="S14" s="146"/>
      <c r="T14" s="172">
        <v>2</v>
      </c>
      <c r="U14" s="169"/>
      <c r="V14" s="174"/>
      <c r="W14" s="146"/>
      <c r="X14" s="172">
        <v>2</v>
      </c>
      <c r="Y14" s="169"/>
      <c r="Z14" s="143"/>
      <c r="AA14" s="146"/>
      <c r="AB14" s="172">
        <v>2</v>
      </c>
      <c r="AC14" s="169"/>
      <c r="AD14" s="174"/>
      <c r="AE14" s="146"/>
      <c r="AF14" s="172"/>
      <c r="AG14" s="169"/>
      <c r="AH14" s="174"/>
      <c r="AI14" s="146"/>
      <c r="AN14" s="221" t="s">
        <v>181</v>
      </c>
      <c r="AO14" s="222">
        <f t="shared" si="2"/>
        <v>0</v>
      </c>
    </row>
    <row r="15" spans="1:42">
      <c r="A15" s="125">
        <v>9</v>
      </c>
      <c r="B15" s="179" t="str">
        <f>IF(F15="","",①基本情報!$C$8)</f>
        <v/>
      </c>
      <c r="C15" s="144"/>
      <c r="D15" s="144"/>
      <c r="E15" s="144"/>
      <c r="F15" s="144"/>
      <c r="G15" s="144" t="str">
        <f t="shared" ref="G15:G71" si="3">IF(F15="","",ASC(PHONETIC(F15)))</f>
        <v/>
      </c>
      <c r="H15" s="144" t="str">
        <f t="shared" ref="H15:H74" si="4">IF(F15="","",F15)</f>
        <v/>
      </c>
      <c r="I15" s="144"/>
      <c r="J15" s="144"/>
      <c r="K15" s="144">
        <v>2</v>
      </c>
      <c r="L15" s="147"/>
      <c r="M15" s="179"/>
      <c r="N15" s="144"/>
      <c r="O15" s="144" t="str">
        <f>①基本情報!$C$4</f>
        <v>島根</v>
      </c>
      <c r="P15" s="175"/>
      <c r="Q15" s="176"/>
      <c r="R15" s="180"/>
      <c r="S15" s="147"/>
      <c r="T15" s="178">
        <v>2</v>
      </c>
      <c r="U15" s="176"/>
      <c r="V15" s="180"/>
      <c r="W15" s="147"/>
      <c r="X15" s="178">
        <v>2</v>
      </c>
      <c r="Y15" s="176"/>
      <c r="Z15" s="144"/>
      <c r="AA15" s="147"/>
      <c r="AB15" s="178">
        <v>2</v>
      </c>
      <c r="AC15" s="176"/>
      <c r="AD15" s="180"/>
      <c r="AE15" s="147"/>
      <c r="AF15" s="178"/>
      <c r="AG15" s="176"/>
      <c r="AH15" s="180"/>
      <c r="AI15" s="147"/>
      <c r="AN15" s="221" t="s">
        <v>182</v>
      </c>
      <c r="AO15" s="222">
        <f t="shared" si="2"/>
        <v>0</v>
      </c>
    </row>
    <row r="16" spans="1:42">
      <c r="A16" s="126">
        <v>10</v>
      </c>
      <c r="B16" s="173" t="str">
        <f>IF(F16="","",①基本情報!$C$8)</f>
        <v/>
      </c>
      <c r="C16" s="143"/>
      <c r="D16" s="143"/>
      <c r="E16" s="143"/>
      <c r="F16" s="143"/>
      <c r="G16" s="143" t="str">
        <f t="shared" si="3"/>
        <v/>
      </c>
      <c r="H16" s="143" t="str">
        <f t="shared" si="4"/>
        <v/>
      </c>
      <c r="I16" s="143"/>
      <c r="J16" s="143"/>
      <c r="K16" s="143">
        <v>2</v>
      </c>
      <c r="L16" s="146"/>
      <c r="M16" s="173"/>
      <c r="N16" s="143"/>
      <c r="O16" s="143" t="str">
        <f>①基本情報!$C$4</f>
        <v>島根</v>
      </c>
      <c r="P16" s="168"/>
      <c r="Q16" s="169"/>
      <c r="R16" s="174"/>
      <c r="S16" s="146"/>
      <c r="T16" s="172">
        <v>2</v>
      </c>
      <c r="U16" s="169"/>
      <c r="V16" s="174"/>
      <c r="W16" s="146"/>
      <c r="X16" s="172">
        <v>2</v>
      </c>
      <c r="Y16" s="169"/>
      <c r="Z16" s="143"/>
      <c r="AA16" s="146"/>
      <c r="AB16" s="172">
        <v>2</v>
      </c>
      <c r="AC16" s="169"/>
      <c r="AD16" s="174"/>
      <c r="AE16" s="146"/>
      <c r="AF16" s="172"/>
      <c r="AG16" s="169"/>
      <c r="AH16" s="174"/>
      <c r="AI16" s="146"/>
      <c r="AN16" s="221" t="s">
        <v>183</v>
      </c>
      <c r="AO16" s="222">
        <f t="shared" si="2"/>
        <v>0</v>
      </c>
    </row>
    <row r="17" spans="1:41">
      <c r="A17" s="125">
        <v>11</v>
      </c>
      <c r="B17" s="179" t="str">
        <f>IF(F17="","",①基本情報!$C$8)</f>
        <v/>
      </c>
      <c r="C17" s="144"/>
      <c r="D17" s="144"/>
      <c r="E17" s="144"/>
      <c r="F17" s="144"/>
      <c r="G17" s="144" t="str">
        <f t="shared" si="3"/>
        <v/>
      </c>
      <c r="H17" s="144" t="str">
        <f t="shared" si="4"/>
        <v/>
      </c>
      <c r="I17" s="144"/>
      <c r="J17" s="144"/>
      <c r="K17" s="144">
        <v>2</v>
      </c>
      <c r="L17" s="147"/>
      <c r="M17" s="179"/>
      <c r="N17" s="144"/>
      <c r="O17" s="144" t="str">
        <f>①基本情報!$C$4</f>
        <v>島根</v>
      </c>
      <c r="P17" s="175"/>
      <c r="Q17" s="176"/>
      <c r="R17" s="180"/>
      <c r="S17" s="147"/>
      <c r="T17" s="178">
        <v>2</v>
      </c>
      <c r="U17" s="176"/>
      <c r="V17" s="180"/>
      <c r="W17" s="147"/>
      <c r="X17" s="178">
        <v>2</v>
      </c>
      <c r="Y17" s="176"/>
      <c r="Z17" s="144"/>
      <c r="AA17" s="147"/>
      <c r="AB17" s="178">
        <v>2</v>
      </c>
      <c r="AC17" s="176"/>
      <c r="AD17" s="180"/>
      <c r="AE17" s="147"/>
      <c r="AF17" s="178"/>
      <c r="AG17" s="176"/>
      <c r="AH17" s="180"/>
      <c r="AI17" s="147"/>
      <c r="AN17" s="221" t="s">
        <v>169</v>
      </c>
      <c r="AO17" s="222">
        <f t="shared" si="2"/>
        <v>0</v>
      </c>
    </row>
    <row r="18" spans="1:41">
      <c r="A18" s="126">
        <v>12</v>
      </c>
      <c r="B18" s="173" t="str">
        <f>IF(F18="","",①基本情報!$C$8)</f>
        <v/>
      </c>
      <c r="C18" s="143"/>
      <c r="D18" s="143"/>
      <c r="E18" s="143"/>
      <c r="F18" s="143"/>
      <c r="G18" s="143" t="str">
        <f t="shared" si="3"/>
        <v/>
      </c>
      <c r="H18" s="143" t="str">
        <f t="shared" si="4"/>
        <v/>
      </c>
      <c r="I18" s="143"/>
      <c r="J18" s="143"/>
      <c r="K18" s="143">
        <v>2</v>
      </c>
      <c r="L18" s="146"/>
      <c r="M18" s="173"/>
      <c r="N18" s="143"/>
      <c r="O18" s="143" t="str">
        <f>①基本情報!$C$4</f>
        <v>島根</v>
      </c>
      <c r="P18" s="168"/>
      <c r="Q18" s="169"/>
      <c r="R18" s="174"/>
      <c r="S18" s="146"/>
      <c r="T18" s="172">
        <v>2</v>
      </c>
      <c r="U18" s="169"/>
      <c r="V18" s="174"/>
      <c r="W18" s="146"/>
      <c r="X18" s="172">
        <v>2</v>
      </c>
      <c r="Y18" s="169"/>
      <c r="Z18" s="143"/>
      <c r="AA18" s="146"/>
      <c r="AB18" s="172">
        <v>2</v>
      </c>
      <c r="AC18" s="169"/>
      <c r="AD18" s="174"/>
      <c r="AE18" s="146"/>
      <c r="AF18" s="172"/>
      <c r="AG18" s="169"/>
      <c r="AH18" s="174"/>
      <c r="AI18" s="146"/>
      <c r="AN18" s="221" t="s">
        <v>170</v>
      </c>
      <c r="AO18" s="222">
        <f t="shared" si="2"/>
        <v>0</v>
      </c>
    </row>
    <row r="19" spans="1:41">
      <c r="A19" s="125">
        <v>13</v>
      </c>
      <c r="B19" s="179" t="str">
        <f>IF(F19="","",①基本情報!$C$8)</f>
        <v/>
      </c>
      <c r="C19" s="144"/>
      <c r="D19" s="144"/>
      <c r="E19" s="144"/>
      <c r="F19" s="144"/>
      <c r="G19" s="144" t="str">
        <f t="shared" si="3"/>
        <v/>
      </c>
      <c r="H19" s="144" t="str">
        <f t="shared" si="4"/>
        <v/>
      </c>
      <c r="I19" s="144"/>
      <c r="J19" s="144"/>
      <c r="K19" s="144">
        <v>2</v>
      </c>
      <c r="L19" s="147"/>
      <c r="M19" s="179"/>
      <c r="N19" s="144"/>
      <c r="O19" s="144" t="str">
        <f>①基本情報!$C$4</f>
        <v>島根</v>
      </c>
      <c r="P19" s="175"/>
      <c r="Q19" s="176"/>
      <c r="R19" s="180"/>
      <c r="S19" s="147"/>
      <c r="T19" s="178">
        <v>2</v>
      </c>
      <c r="U19" s="176"/>
      <c r="V19" s="180"/>
      <c r="W19" s="147"/>
      <c r="X19" s="178">
        <v>2</v>
      </c>
      <c r="Y19" s="176"/>
      <c r="Z19" s="144"/>
      <c r="AA19" s="147"/>
      <c r="AB19" s="178">
        <v>2</v>
      </c>
      <c r="AC19" s="176"/>
      <c r="AD19" s="180"/>
      <c r="AE19" s="147"/>
      <c r="AF19" s="178"/>
      <c r="AG19" s="176"/>
      <c r="AH19" s="180"/>
      <c r="AI19" s="147"/>
      <c r="AN19" s="221" t="s">
        <v>171</v>
      </c>
      <c r="AO19" s="222">
        <f t="shared" si="2"/>
        <v>0</v>
      </c>
    </row>
    <row r="20" spans="1:41">
      <c r="A20" s="126">
        <v>14</v>
      </c>
      <c r="B20" s="173" t="str">
        <f>IF(F20="","",①基本情報!$C$8)</f>
        <v/>
      </c>
      <c r="C20" s="143"/>
      <c r="D20" s="143"/>
      <c r="E20" s="143"/>
      <c r="F20" s="143"/>
      <c r="G20" s="143" t="str">
        <f t="shared" si="3"/>
        <v/>
      </c>
      <c r="H20" s="143" t="str">
        <f t="shared" si="4"/>
        <v/>
      </c>
      <c r="I20" s="143"/>
      <c r="J20" s="143"/>
      <c r="K20" s="143">
        <v>2</v>
      </c>
      <c r="L20" s="146"/>
      <c r="M20" s="173"/>
      <c r="N20" s="143"/>
      <c r="O20" s="143" t="str">
        <f>①基本情報!$C$4</f>
        <v>島根</v>
      </c>
      <c r="P20" s="168"/>
      <c r="Q20" s="169"/>
      <c r="R20" s="174"/>
      <c r="S20" s="146"/>
      <c r="T20" s="172">
        <v>2</v>
      </c>
      <c r="U20" s="169"/>
      <c r="V20" s="174"/>
      <c r="W20" s="146"/>
      <c r="X20" s="172">
        <v>2</v>
      </c>
      <c r="Y20" s="169"/>
      <c r="Z20" s="143"/>
      <c r="AA20" s="146"/>
      <c r="AB20" s="172">
        <v>2</v>
      </c>
      <c r="AC20" s="169"/>
      <c r="AD20" s="174"/>
      <c r="AE20" s="146"/>
      <c r="AF20" s="172"/>
      <c r="AG20" s="169"/>
      <c r="AH20" s="174"/>
      <c r="AI20" s="146"/>
      <c r="AN20" s="221" t="s">
        <v>184</v>
      </c>
      <c r="AO20" s="222">
        <f t="shared" si="2"/>
        <v>0</v>
      </c>
    </row>
    <row r="21" spans="1:41">
      <c r="A21" s="125">
        <v>15</v>
      </c>
      <c r="B21" s="179" t="str">
        <f>IF(F21="","",①基本情報!$C$8)</f>
        <v/>
      </c>
      <c r="C21" s="144"/>
      <c r="D21" s="144"/>
      <c r="E21" s="144"/>
      <c r="F21" s="144"/>
      <c r="G21" s="144" t="str">
        <f t="shared" si="3"/>
        <v/>
      </c>
      <c r="H21" s="144" t="str">
        <f t="shared" si="4"/>
        <v/>
      </c>
      <c r="I21" s="144"/>
      <c r="J21" s="144"/>
      <c r="K21" s="144">
        <v>2</v>
      </c>
      <c r="L21" s="147"/>
      <c r="M21" s="179"/>
      <c r="N21" s="144"/>
      <c r="O21" s="144" t="str">
        <f>①基本情報!$C$4</f>
        <v>島根</v>
      </c>
      <c r="P21" s="175"/>
      <c r="Q21" s="176"/>
      <c r="R21" s="180"/>
      <c r="S21" s="147"/>
      <c r="T21" s="178">
        <v>2</v>
      </c>
      <c r="U21" s="176"/>
      <c r="V21" s="180"/>
      <c r="W21" s="147"/>
      <c r="X21" s="178">
        <v>2</v>
      </c>
      <c r="Y21" s="176"/>
      <c r="Z21" s="144"/>
      <c r="AA21" s="147"/>
      <c r="AB21" s="178">
        <v>2</v>
      </c>
      <c r="AC21" s="176"/>
      <c r="AD21" s="180"/>
      <c r="AE21" s="147"/>
      <c r="AF21" s="178"/>
      <c r="AG21" s="176"/>
      <c r="AH21" s="180"/>
      <c r="AI21" s="147"/>
      <c r="AN21" s="221" t="s">
        <v>185</v>
      </c>
      <c r="AO21" s="222">
        <f t="shared" si="2"/>
        <v>0</v>
      </c>
    </row>
    <row r="22" spans="1:41">
      <c r="A22" s="126">
        <v>16</v>
      </c>
      <c r="B22" s="173" t="str">
        <f>IF(F22="","",①基本情報!$C$8)</f>
        <v/>
      </c>
      <c r="C22" s="143"/>
      <c r="D22" s="143"/>
      <c r="E22" s="143"/>
      <c r="F22" s="143"/>
      <c r="G22" s="143" t="str">
        <f t="shared" si="3"/>
        <v/>
      </c>
      <c r="H22" s="143" t="str">
        <f t="shared" si="4"/>
        <v/>
      </c>
      <c r="I22" s="143"/>
      <c r="J22" s="143"/>
      <c r="K22" s="143">
        <v>2</v>
      </c>
      <c r="L22" s="146"/>
      <c r="M22" s="173"/>
      <c r="N22" s="143"/>
      <c r="O22" s="143" t="str">
        <f>①基本情報!$C$4</f>
        <v>島根</v>
      </c>
      <c r="P22" s="168"/>
      <c r="Q22" s="169"/>
      <c r="R22" s="174"/>
      <c r="S22" s="146"/>
      <c r="T22" s="172">
        <v>2</v>
      </c>
      <c r="U22" s="169"/>
      <c r="V22" s="174"/>
      <c r="W22" s="146"/>
      <c r="X22" s="172">
        <v>2</v>
      </c>
      <c r="Y22" s="169"/>
      <c r="Z22" s="143"/>
      <c r="AA22" s="146"/>
      <c r="AB22" s="172">
        <v>2</v>
      </c>
      <c r="AC22" s="169"/>
      <c r="AD22" s="174"/>
      <c r="AE22" s="146"/>
      <c r="AF22" s="172"/>
      <c r="AG22" s="169"/>
      <c r="AH22" s="174"/>
      <c r="AI22" s="146"/>
      <c r="AN22" s="221" t="s">
        <v>186</v>
      </c>
      <c r="AO22" s="222">
        <f t="shared" si="2"/>
        <v>0</v>
      </c>
    </row>
    <row r="23" spans="1:41">
      <c r="A23" s="125">
        <v>17</v>
      </c>
      <c r="B23" s="179" t="str">
        <f>IF(F23="","",①基本情報!$C$8)</f>
        <v/>
      </c>
      <c r="C23" s="144"/>
      <c r="D23" s="144"/>
      <c r="E23" s="144"/>
      <c r="F23" s="144"/>
      <c r="G23" s="144" t="str">
        <f t="shared" si="3"/>
        <v/>
      </c>
      <c r="H23" s="144" t="str">
        <f t="shared" si="4"/>
        <v/>
      </c>
      <c r="I23" s="144"/>
      <c r="J23" s="144"/>
      <c r="K23" s="144">
        <v>2</v>
      </c>
      <c r="L23" s="147"/>
      <c r="M23" s="179"/>
      <c r="N23" s="144"/>
      <c r="O23" s="144" t="str">
        <f>①基本情報!$C$4</f>
        <v>島根</v>
      </c>
      <c r="P23" s="175"/>
      <c r="Q23" s="176"/>
      <c r="R23" s="180"/>
      <c r="S23" s="147"/>
      <c r="T23" s="178">
        <v>2</v>
      </c>
      <c r="U23" s="176"/>
      <c r="V23" s="180"/>
      <c r="W23" s="147"/>
      <c r="X23" s="178">
        <v>2</v>
      </c>
      <c r="Y23" s="176"/>
      <c r="Z23" s="144"/>
      <c r="AA23" s="147"/>
      <c r="AB23" s="178">
        <v>2</v>
      </c>
      <c r="AC23" s="176"/>
      <c r="AD23" s="180"/>
      <c r="AE23" s="147"/>
      <c r="AF23" s="178"/>
      <c r="AG23" s="176"/>
      <c r="AH23" s="180"/>
      <c r="AI23" s="147"/>
      <c r="AN23" s="221" t="s">
        <v>187</v>
      </c>
      <c r="AO23" s="222">
        <f t="shared" si="2"/>
        <v>0</v>
      </c>
    </row>
    <row r="24" spans="1:41">
      <c r="A24" s="126">
        <v>18</v>
      </c>
      <c r="B24" s="173" t="str">
        <f>IF(F24="","",①基本情報!$C$8)</f>
        <v/>
      </c>
      <c r="C24" s="143"/>
      <c r="D24" s="143"/>
      <c r="E24" s="143"/>
      <c r="F24" s="143"/>
      <c r="G24" s="143" t="str">
        <f t="shared" si="3"/>
        <v/>
      </c>
      <c r="H24" s="143" t="str">
        <f t="shared" si="4"/>
        <v/>
      </c>
      <c r="I24" s="143"/>
      <c r="J24" s="143"/>
      <c r="K24" s="143">
        <v>2</v>
      </c>
      <c r="L24" s="146"/>
      <c r="M24" s="173"/>
      <c r="N24" s="143"/>
      <c r="O24" s="143" t="str">
        <f>①基本情報!$C$4</f>
        <v>島根</v>
      </c>
      <c r="P24" s="168"/>
      <c r="Q24" s="169"/>
      <c r="R24" s="174"/>
      <c r="S24" s="146"/>
      <c r="T24" s="172">
        <v>2</v>
      </c>
      <c r="U24" s="169"/>
      <c r="V24" s="174"/>
      <c r="W24" s="146"/>
      <c r="X24" s="172">
        <v>2</v>
      </c>
      <c r="Y24" s="169"/>
      <c r="Z24" s="143"/>
      <c r="AA24" s="146"/>
      <c r="AB24" s="172">
        <v>2</v>
      </c>
      <c r="AC24" s="169"/>
      <c r="AD24" s="174"/>
      <c r="AE24" s="146"/>
      <c r="AF24" s="172"/>
      <c r="AG24" s="169"/>
      <c r="AH24" s="174"/>
      <c r="AI24" s="146"/>
      <c r="AN24" s="221" t="s">
        <v>188</v>
      </c>
      <c r="AO24" s="222">
        <f t="shared" si="2"/>
        <v>0</v>
      </c>
    </row>
    <row r="25" spans="1:41">
      <c r="A25" s="125">
        <v>19</v>
      </c>
      <c r="B25" s="179" t="str">
        <f>IF(F25="","",①基本情報!$C$8)</f>
        <v/>
      </c>
      <c r="C25" s="144"/>
      <c r="D25" s="144"/>
      <c r="E25" s="144"/>
      <c r="F25" s="144"/>
      <c r="G25" s="144" t="str">
        <f t="shared" si="3"/>
        <v/>
      </c>
      <c r="H25" s="144" t="str">
        <f t="shared" si="4"/>
        <v/>
      </c>
      <c r="I25" s="144"/>
      <c r="J25" s="144"/>
      <c r="K25" s="144">
        <v>2</v>
      </c>
      <c r="L25" s="147"/>
      <c r="M25" s="179"/>
      <c r="N25" s="144"/>
      <c r="O25" s="144" t="str">
        <f>①基本情報!$C$4</f>
        <v>島根</v>
      </c>
      <c r="P25" s="175"/>
      <c r="Q25" s="176"/>
      <c r="R25" s="180"/>
      <c r="S25" s="147"/>
      <c r="T25" s="178">
        <v>2</v>
      </c>
      <c r="U25" s="176"/>
      <c r="V25" s="180"/>
      <c r="W25" s="147"/>
      <c r="X25" s="178">
        <v>2</v>
      </c>
      <c r="Y25" s="176"/>
      <c r="Z25" s="144"/>
      <c r="AA25" s="147"/>
      <c r="AB25" s="178">
        <v>2</v>
      </c>
      <c r="AC25" s="176"/>
      <c r="AD25" s="180"/>
      <c r="AE25" s="147"/>
      <c r="AF25" s="178"/>
      <c r="AG25" s="176"/>
      <c r="AH25" s="180"/>
      <c r="AI25" s="147"/>
      <c r="AN25" s="221" t="s">
        <v>189</v>
      </c>
      <c r="AO25" s="222">
        <f t="shared" si="2"/>
        <v>0</v>
      </c>
    </row>
    <row r="26" spans="1:41">
      <c r="A26" s="126">
        <v>20</v>
      </c>
      <c r="B26" s="173" t="str">
        <f>IF(F26="","",①基本情報!$C$8)</f>
        <v/>
      </c>
      <c r="C26" s="143"/>
      <c r="D26" s="143"/>
      <c r="E26" s="143"/>
      <c r="F26" s="143"/>
      <c r="G26" s="143" t="str">
        <f t="shared" si="3"/>
        <v/>
      </c>
      <c r="H26" s="143" t="str">
        <f t="shared" si="4"/>
        <v/>
      </c>
      <c r="I26" s="143"/>
      <c r="J26" s="143"/>
      <c r="K26" s="143">
        <v>2</v>
      </c>
      <c r="L26" s="146"/>
      <c r="M26" s="173"/>
      <c r="N26" s="143"/>
      <c r="O26" s="143" t="str">
        <f>①基本情報!$C$4</f>
        <v>島根</v>
      </c>
      <c r="P26" s="168"/>
      <c r="Q26" s="169"/>
      <c r="R26" s="174"/>
      <c r="S26" s="146"/>
      <c r="T26" s="172">
        <v>2</v>
      </c>
      <c r="U26" s="169"/>
      <c r="V26" s="174"/>
      <c r="W26" s="146"/>
      <c r="X26" s="172">
        <v>2</v>
      </c>
      <c r="Y26" s="169"/>
      <c r="Z26" s="143"/>
      <c r="AA26" s="146"/>
      <c r="AB26" s="172">
        <v>2</v>
      </c>
      <c r="AC26" s="169"/>
      <c r="AD26" s="174"/>
      <c r="AE26" s="146"/>
      <c r="AF26" s="172"/>
      <c r="AG26" s="169"/>
      <c r="AH26" s="174"/>
      <c r="AI26" s="146"/>
      <c r="AN26" s="221" t="s">
        <v>172</v>
      </c>
      <c r="AO26" s="222">
        <f t="shared" si="2"/>
        <v>0</v>
      </c>
    </row>
    <row r="27" spans="1:41">
      <c r="A27" s="125">
        <v>21</v>
      </c>
      <c r="B27" s="179" t="str">
        <f>IF(F27="","",①基本情報!$C$8)</f>
        <v/>
      </c>
      <c r="C27" s="144"/>
      <c r="D27" s="144"/>
      <c r="E27" s="144"/>
      <c r="F27" s="144"/>
      <c r="G27" s="144" t="str">
        <f t="shared" si="3"/>
        <v/>
      </c>
      <c r="H27" s="144" t="str">
        <f t="shared" si="4"/>
        <v/>
      </c>
      <c r="I27" s="144"/>
      <c r="J27" s="144"/>
      <c r="K27" s="144">
        <v>2</v>
      </c>
      <c r="L27" s="147"/>
      <c r="M27" s="179"/>
      <c r="N27" s="144"/>
      <c r="O27" s="144" t="str">
        <f>①基本情報!$C$4</f>
        <v>島根</v>
      </c>
      <c r="P27" s="175"/>
      <c r="Q27" s="176"/>
      <c r="R27" s="180"/>
      <c r="S27" s="147"/>
      <c r="T27" s="178">
        <v>2</v>
      </c>
      <c r="U27" s="176"/>
      <c r="V27" s="180"/>
      <c r="W27" s="147"/>
      <c r="X27" s="178">
        <v>2</v>
      </c>
      <c r="Y27" s="176"/>
      <c r="Z27" s="144"/>
      <c r="AA27" s="147"/>
      <c r="AB27" s="178">
        <v>2</v>
      </c>
      <c r="AC27" s="176"/>
      <c r="AD27" s="180"/>
      <c r="AE27" s="147"/>
      <c r="AF27" s="178"/>
      <c r="AG27" s="176"/>
      <c r="AH27" s="180"/>
      <c r="AI27" s="147"/>
      <c r="AN27" s="221" t="s">
        <v>173</v>
      </c>
      <c r="AO27" s="222">
        <f t="shared" si="2"/>
        <v>0</v>
      </c>
    </row>
    <row r="28" spans="1:41">
      <c r="A28" s="126">
        <v>22</v>
      </c>
      <c r="B28" s="173" t="str">
        <f>IF(F28="","",①基本情報!$C$8)</f>
        <v/>
      </c>
      <c r="C28" s="143"/>
      <c r="D28" s="143"/>
      <c r="E28" s="143"/>
      <c r="F28" s="143"/>
      <c r="G28" s="143" t="str">
        <f t="shared" si="3"/>
        <v/>
      </c>
      <c r="H28" s="143" t="str">
        <f t="shared" si="4"/>
        <v/>
      </c>
      <c r="I28" s="143"/>
      <c r="J28" s="143"/>
      <c r="K28" s="143">
        <v>2</v>
      </c>
      <c r="L28" s="146"/>
      <c r="M28" s="173"/>
      <c r="N28" s="143"/>
      <c r="O28" s="143" t="str">
        <f>①基本情報!$C$4</f>
        <v>島根</v>
      </c>
      <c r="P28" s="168"/>
      <c r="Q28" s="169"/>
      <c r="R28" s="174"/>
      <c r="S28" s="146"/>
      <c r="T28" s="172">
        <v>2</v>
      </c>
      <c r="U28" s="169"/>
      <c r="V28" s="174"/>
      <c r="W28" s="146"/>
      <c r="X28" s="172">
        <v>2</v>
      </c>
      <c r="Y28" s="169"/>
      <c r="Z28" s="143"/>
      <c r="AA28" s="146"/>
      <c r="AB28" s="172">
        <v>2</v>
      </c>
      <c r="AC28" s="169"/>
      <c r="AD28" s="174"/>
      <c r="AE28" s="146"/>
      <c r="AF28" s="172"/>
      <c r="AG28" s="169"/>
      <c r="AH28" s="174"/>
      <c r="AI28" s="146"/>
      <c r="AN28" s="221" t="s">
        <v>174</v>
      </c>
      <c r="AO28" s="222">
        <f t="shared" si="2"/>
        <v>0</v>
      </c>
    </row>
    <row r="29" spans="1:41">
      <c r="A29" s="125">
        <v>23</v>
      </c>
      <c r="B29" s="179" t="str">
        <f>IF(F29="","",①基本情報!$C$8)</f>
        <v/>
      </c>
      <c r="C29" s="144"/>
      <c r="D29" s="144"/>
      <c r="E29" s="144"/>
      <c r="F29" s="144"/>
      <c r="G29" s="144" t="str">
        <f t="shared" si="3"/>
        <v/>
      </c>
      <c r="H29" s="144" t="str">
        <f t="shared" si="4"/>
        <v/>
      </c>
      <c r="I29" s="144"/>
      <c r="J29" s="144"/>
      <c r="K29" s="144">
        <v>2</v>
      </c>
      <c r="L29" s="147"/>
      <c r="M29" s="179"/>
      <c r="N29" s="144"/>
      <c r="O29" s="144" t="str">
        <f>①基本情報!$C$4</f>
        <v>島根</v>
      </c>
      <c r="P29" s="175"/>
      <c r="Q29" s="176"/>
      <c r="R29" s="180"/>
      <c r="S29" s="147"/>
      <c r="T29" s="178">
        <v>2</v>
      </c>
      <c r="U29" s="176"/>
      <c r="V29" s="180"/>
      <c r="W29" s="147"/>
      <c r="X29" s="178">
        <v>2</v>
      </c>
      <c r="Y29" s="176"/>
      <c r="Z29" s="144"/>
      <c r="AA29" s="147"/>
      <c r="AB29" s="178">
        <v>2</v>
      </c>
      <c r="AC29" s="176"/>
      <c r="AD29" s="180"/>
      <c r="AE29" s="147"/>
      <c r="AF29" s="178"/>
      <c r="AG29" s="176"/>
      <c r="AH29" s="180"/>
      <c r="AI29" s="147"/>
      <c r="AN29" s="221" t="s">
        <v>175</v>
      </c>
      <c r="AO29" s="222">
        <f t="shared" si="2"/>
        <v>0</v>
      </c>
    </row>
    <row r="30" spans="1:41">
      <c r="A30" s="126">
        <v>24</v>
      </c>
      <c r="B30" s="173" t="str">
        <f>IF(F30="","",①基本情報!$C$8)</f>
        <v/>
      </c>
      <c r="C30" s="143"/>
      <c r="D30" s="143"/>
      <c r="E30" s="143"/>
      <c r="F30" s="143"/>
      <c r="G30" s="143" t="str">
        <f t="shared" si="3"/>
        <v/>
      </c>
      <c r="H30" s="143" t="str">
        <f t="shared" si="4"/>
        <v/>
      </c>
      <c r="I30" s="143"/>
      <c r="J30" s="143"/>
      <c r="K30" s="143">
        <v>2</v>
      </c>
      <c r="L30" s="146"/>
      <c r="M30" s="173"/>
      <c r="N30" s="143"/>
      <c r="O30" s="143" t="str">
        <f>①基本情報!$C$4</f>
        <v>島根</v>
      </c>
      <c r="P30" s="168"/>
      <c r="Q30" s="169"/>
      <c r="R30" s="174"/>
      <c r="S30" s="146"/>
      <c r="T30" s="172">
        <v>2</v>
      </c>
      <c r="U30" s="169"/>
      <c r="V30" s="174"/>
      <c r="W30" s="146"/>
      <c r="X30" s="172">
        <v>2</v>
      </c>
      <c r="Y30" s="169"/>
      <c r="Z30" s="143"/>
      <c r="AA30" s="146"/>
      <c r="AB30" s="172">
        <v>2</v>
      </c>
      <c r="AC30" s="169"/>
      <c r="AD30" s="174"/>
      <c r="AE30" s="146"/>
      <c r="AF30" s="172"/>
      <c r="AG30" s="169"/>
      <c r="AH30" s="174"/>
      <c r="AI30" s="146"/>
      <c r="AN30" s="221" t="s">
        <v>190</v>
      </c>
      <c r="AO30" s="222">
        <f t="shared" si="2"/>
        <v>0</v>
      </c>
    </row>
    <row r="31" spans="1:41">
      <c r="A31" s="125">
        <v>25</v>
      </c>
      <c r="B31" s="179" t="str">
        <f>IF(F31="","",①基本情報!$C$8)</f>
        <v/>
      </c>
      <c r="C31" s="144"/>
      <c r="D31" s="144"/>
      <c r="E31" s="144"/>
      <c r="F31" s="144"/>
      <c r="G31" s="144" t="str">
        <f t="shared" si="3"/>
        <v/>
      </c>
      <c r="H31" s="144" t="str">
        <f t="shared" si="4"/>
        <v/>
      </c>
      <c r="I31" s="144"/>
      <c r="J31" s="144"/>
      <c r="K31" s="144">
        <v>2</v>
      </c>
      <c r="L31" s="147"/>
      <c r="M31" s="179"/>
      <c r="N31" s="144"/>
      <c r="O31" s="144" t="str">
        <f>①基本情報!$C$4</f>
        <v>島根</v>
      </c>
      <c r="P31" s="175"/>
      <c r="Q31" s="176"/>
      <c r="R31" s="180"/>
      <c r="S31" s="147"/>
      <c r="T31" s="178">
        <v>2</v>
      </c>
      <c r="U31" s="176"/>
      <c r="V31" s="180"/>
      <c r="W31" s="147"/>
      <c r="X31" s="178">
        <v>2</v>
      </c>
      <c r="Y31" s="176"/>
      <c r="Z31" s="144"/>
      <c r="AA31" s="147"/>
      <c r="AB31" s="178">
        <v>2</v>
      </c>
      <c r="AC31" s="176"/>
      <c r="AD31" s="180"/>
      <c r="AE31" s="147"/>
      <c r="AF31" s="178"/>
      <c r="AG31" s="176"/>
      <c r="AH31" s="180"/>
      <c r="AI31" s="147"/>
      <c r="AN31" s="221" t="s">
        <v>176</v>
      </c>
      <c r="AO31" s="222">
        <f t="shared" si="2"/>
        <v>0</v>
      </c>
    </row>
    <row r="32" spans="1:41">
      <c r="A32" s="126">
        <v>26</v>
      </c>
      <c r="B32" s="173" t="str">
        <f>IF(F32="","",①基本情報!$C$8)</f>
        <v/>
      </c>
      <c r="C32" s="143"/>
      <c r="D32" s="143"/>
      <c r="E32" s="143"/>
      <c r="F32" s="143"/>
      <c r="G32" s="143" t="str">
        <f t="shared" si="3"/>
        <v/>
      </c>
      <c r="H32" s="143" t="str">
        <f t="shared" si="4"/>
        <v/>
      </c>
      <c r="I32" s="143"/>
      <c r="J32" s="143"/>
      <c r="K32" s="143">
        <v>2</v>
      </c>
      <c r="L32" s="146"/>
      <c r="M32" s="173"/>
      <c r="N32" s="143"/>
      <c r="O32" s="143" t="str">
        <f>①基本情報!$C$4</f>
        <v>島根</v>
      </c>
      <c r="P32" s="168"/>
      <c r="Q32" s="169"/>
      <c r="R32" s="174"/>
      <c r="S32" s="146"/>
      <c r="T32" s="172">
        <v>2</v>
      </c>
      <c r="U32" s="169"/>
      <c r="V32" s="174"/>
      <c r="W32" s="146"/>
      <c r="X32" s="172">
        <v>2</v>
      </c>
      <c r="Y32" s="169"/>
      <c r="Z32" s="143"/>
      <c r="AA32" s="146"/>
      <c r="AB32" s="172">
        <v>2</v>
      </c>
      <c r="AC32" s="169"/>
      <c r="AD32" s="174"/>
      <c r="AE32" s="146"/>
      <c r="AF32" s="172"/>
      <c r="AG32" s="169"/>
      <c r="AH32" s="174"/>
      <c r="AI32" s="146"/>
      <c r="AN32" s="221" t="s">
        <v>191</v>
      </c>
      <c r="AO32" s="222">
        <f t="shared" si="2"/>
        <v>0</v>
      </c>
    </row>
    <row r="33" spans="1:41">
      <c r="A33" s="125">
        <v>27</v>
      </c>
      <c r="B33" s="179" t="str">
        <f>IF(F33="","",①基本情報!$C$8)</f>
        <v/>
      </c>
      <c r="C33" s="144"/>
      <c r="D33" s="144"/>
      <c r="E33" s="144"/>
      <c r="F33" s="144"/>
      <c r="G33" s="144" t="str">
        <f t="shared" si="3"/>
        <v/>
      </c>
      <c r="H33" s="144" t="str">
        <f t="shared" si="4"/>
        <v/>
      </c>
      <c r="I33" s="144"/>
      <c r="J33" s="144"/>
      <c r="K33" s="144">
        <v>2</v>
      </c>
      <c r="L33" s="147"/>
      <c r="M33" s="179"/>
      <c r="N33" s="144"/>
      <c r="O33" s="144" t="str">
        <f>①基本情報!$C$4</f>
        <v>島根</v>
      </c>
      <c r="P33" s="175"/>
      <c r="Q33" s="176"/>
      <c r="R33" s="180"/>
      <c r="S33" s="147"/>
      <c r="T33" s="178">
        <v>2</v>
      </c>
      <c r="U33" s="176"/>
      <c r="V33" s="180"/>
      <c r="W33" s="147"/>
      <c r="X33" s="178">
        <v>2</v>
      </c>
      <c r="Y33" s="176"/>
      <c r="Z33" s="144"/>
      <c r="AA33" s="147"/>
      <c r="AB33" s="178">
        <v>2</v>
      </c>
      <c r="AC33" s="176"/>
      <c r="AD33" s="180"/>
      <c r="AE33" s="147"/>
      <c r="AF33" s="178"/>
      <c r="AG33" s="176"/>
      <c r="AH33" s="180"/>
      <c r="AI33" s="147"/>
      <c r="AN33" s="197" t="s">
        <v>233</v>
      </c>
      <c r="AO33" s="1">
        <f>SUM(AO7:AO32)</f>
        <v>0</v>
      </c>
    </row>
    <row r="34" spans="1:41">
      <c r="A34" s="126">
        <v>28</v>
      </c>
      <c r="B34" s="173" t="str">
        <f>IF(F34="","",①基本情報!$C$8)</f>
        <v/>
      </c>
      <c r="C34" s="143"/>
      <c r="D34" s="143"/>
      <c r="E34" s="143"/>
      <c r="F34" s="143"/>
      <c r="G34" s="143" t="str">
        <f t="shared" si="3"/>
        <v/>
      </c>
      <c r="H34" s="143" t="str">
        <f t="shared" si="4"/>
        <v/>
      </c>
      <c r="I34" s="143"/>
      <c r="J34" s="143"/>
      <c r="K34" s="143">
        <v>2</v>
      </c>
      <c r="L34" s="146"/>
      <c r="M34" s="173"/>
      <c r="N34" s="143"/>
      <c r="O34" s="143" t="str">
        <f>①基本情報!$C$4</f>
        <v>島根</v>
      </c>
      <c r="P34" s="168"/>
      <c r="Q34" s="169"/>
      <c r="R34" s="174"/>
      <c r="S34" s="146"/>
      <c r="T34" s="172">
        <v>2</v>
      </c>
      <c r="U34" s="169"/>
      <c r="V34" s="174"/>
      <c r="W34" s="146"/>
      <c r="X34" s="172">
        <v>2</v>
      </c>
      <c r="Y34" s="169"/>
      <c r="Z34" s="143"/>
      <c r="AA34" s="146"/>
      <c r="AB34" s="172">
        <v>2</v>
      </c>
      <c r="AC34" s="169"/>
      <c r="AD34" s="174"/>
      <c r="AE34" s="146"/>
      <c r="AF34" s="172"/>
      <c r="AG34" s="169"/>
      <c r="AH34" s="174"/>
      <c r="AI34" s="146"/>
    </row>
    <row r="35" spans="1:41">
      <c r="A35" s="125">
        <v>29</v>
      </c>
      <c r="B35" s="179" t="str">
        <f>IF(F35="","",①基本情報!$C$8)</f>
        <v/>
      </c>
      <c r="C35" s="144"/>
      <c r="D35" s="144"/>
      <c r="E35" s="144"/>
      <c r="F35" s="144"/>
      <c r="G35" s="144" t="str">
        <f t="shared" si="3"/>
        <v/>
      </c>
      <c r="H35" s="144" t="str">
        <f t="shared" si="4"/>
        <v/>
      </c>
      <c r="I35" s="144"/>
      <c r="J35" s="144"/>
      <c r="K35" s="144">
        <v>2</v>
      </c>
      <c r="L35" s="147"/>
      <c r="M35" s="179"/>
      <c r="N35" s="144"/>
      <c r="O35" s="144" t="str">
        <f>①基本情報!$C$4</f>
        <v>島根</v>
      </c>
      <c r="P35" s="175"/>
      <c r="Q35" s="176"/>
      <c r="R35" s="180"/>
      <c r="S35" s="147"/>
      <c r="T35" s="178">
        <v>2</v>
      </c>
      <c r="U35" s="176"/>
      <c r="V35" s="180"/>
      <c r="W35" s="147"/>
      <c r="X35" s="178">
        <v>2</v>
      </c>
      <c r="Y35" s="176"/>
      <c r="Z35" s="144"/>
      <c r="AA35" s="147"/>
      <c r="AB35" s="178">
        <v>2</v>
      </c>
      <c r="AC35" s="176"/>
      <c r="AD35" s="180"/>
      <c r="AE35" s="147"/>
      <c r="AF35" s="178"/>
      <c r="AG35" s="176"/>
      <c r="AH35" s="180"/>
      <c r="AI35" s="147"/>
      <c r="AN35" s="226" t="s">
        <v>309</v>
      </c>
    </row>
    <row r="36" spans="1:41">
      <c r="A36" s="126">
        <v>30</v>
      </c>
      <c r="B36" s="173" t="str">
        <f>IF(F36="","",①基本情報!$C$8)</f>
        <v/>
      </c>
      <c r="C36" s="143"/>
      <c r="D36" s="143"/>
      <c r="E36" s="143"/>
      <c r="F36" s="143"/>
      <c r="G36" s="143" t="str">
        <f t="shared" si="3"/>
        <v/>
      </c>
      <c r="H36" s="143" t="str">
        <f t="shared" si="4"/>
        <v/>
      </c>
      <c r="I36" s="143"/>
      <c r="J36" s="143"/>
      <c r="K36" s="143">
        <v>2</v>
      </c>
      <c r="L36" s="146"/>
      <c r="M36" s="173"/>
      <c r="N36" s="143"/>
      <c r="O36" s="143" t="str">
        <f>①基本情報!$C$4</f>
        <v>島根</v>
      </c>
      <c r="P36" s="168"/>
      <c r="Q36" s="169"/>
      <c r="R36" s="174"/>
      <c r="S36" s="146"/>
      <c r="T36" s="172">
        <v>2</v>
      </c>
      <c r="U36" s="169"/>
      <c r="V36" s="174"/>
      <c r="W36" s="146"/>
      <c r="X36" s="172">
        <v>2</v>
      </c>
      <c r="Y36" s="169"/>
      <c r="Z36" s="143"/>
      <c r="AA36" s="146"/>
      <c r="AB36" s="172">
        <v>2</v>
      </c>
      <c r="AC36" s="169"/>
      <c r="AD36" s="174"/>
      <c r="AE36" s="146"/>
      <c r="AF36" s="172"/>
      <c r="AG36" s="169"/>
      <c r="AH36" s="174"/>
      <c r="AI36" s="146"/>
      <c r="AN36" s="197" t="s">
        <v>251</v>
      </c>
      <c r="AO36" s="1">
        <f>AC77</f>
        <v>0</v>
      </c>
    </row>
    <row r="37" spans="1:41">
      <c r="A37" s="125">
        <v>31</v>
      </c>
      <c r="B37" s="179" t="str">
        <f>IF(F37="","",①基本情報!$C$8)</f>
        <v/>
      </c>
      <c r="C37" s="144"/>
      <c r="D37" s="144"/>
      <c r="E37" s="144"/>
      <c r="F37" s="144"/>
      <c r="G37" s="144" t="str">
        <f t="shared" si="3"/>
        <v/>
      </c>
      <c r="H37" s="144" t="str">
        <f t="shared" si="4"/>
        <v/>
      </c>
      <c r="I37" s="144"/>
      <c r="J37" s="144"/>
      <c r="K37" s="144">
        <v>2</v>
      </c>
      <c r="L37" s="147"/>
      <c r="M37" s="179"/>
      <c r="N37" s="144"/>
      <c r="O37" s="144" t="str">
        <f>①基本情報!$C$4</f>
        <v>島根</v>
      </c>
      <c r="P37" s="175"/>
      <c r="Q37" s="176"/>
      <c r="R37" s="180"/>
      <c r="S37" s="147"/>
      <c r="T37" s="178">
        <v>2</v>
      </c>
      <c r="U37" s="176"/>
      <c r="V37" s="180"/>
      <c r="W37" s="147"/>
      <c r="X37" s="178">
        <v>2</v>
      </c>
      <c r="Y37" s="176"/>
      <c r="Z37" s="144"/>
      <c r="AA37" s="147"/>
      <c r="AB37" s="178">
        <v>2</v>
      </c>
      <c r="AC37" s="176"/>
      <c r="AD37" s="180"/>
      <c r="AE37" s="147"/>
      <c r="AF37" s="178"/>
      <c r="AG37" s="176"/>
      <c r="AH37" s="180"/>
      <c r="AI37" s="147"/>
    </row>
    <row r="38" spans="1:41">
      <c r="A38" s="126">
        <v>32</v>
      </c>
      <c r="B38" s="173" t="str">
        <f>IF(F38="","",①基本情報!$C$8)</f>
        <v/>
      </c>
      <c r="C38" s="143"/>
      <c r="D38" s="143"/>
      <c r="E38" s="143"/>
      <c r="F38" s="143"/>
      <c r="G38" s="143" t="str">
        <f t="shared" si="3"/>
        <v/>
      </c>
      <c r="H38" s="143" t="str">
        <f t="shared" si="4"/>
        <v/>
      </c>
      <c r="I38" s="143"/>
      <c r="J38" s="143"/>
      <c r="K38" s="143">
        <v>2</v>
      </c>
      <c r="L38" s="146"/>
      <c r="M38" s="173"/>
      <c r="N38" s="143"/>
      <c r="O38" s="143" t="str">
        <f>①基本情報!$C$4</f>
        <v>島根</v>
      </c>
      <c r="P38" s="168"/>
      <c r="Q38" s="169"/>
      <c r="R38" s="174"/>
      <c r="S38" s="146"/>
      <c r="T38" s="172">
        <v>2</v>
      </c>
      <c r="U38" s="169"/>
      <c r="V38" s="174"/>
      <c r="W38" s="146"/>
      <c r="X38" s="172">
        <v>2</v>
      </c>
      <c r="Y38" s="169"/>
      <c r="Z38" s="143"/>
      <c r="AA38" s="146"/>
      <c r="AB38" s="172">
        <v>2</v>
      </c>
      <c r="AC38" s="169"/>
      <c r="AD38" s="174"/>
      <c r="AE38" s="146"/>
      <c r="AF38" s="172"/>
      <c r="AG38" s="169"/>
      <c r="AH38" s="174"/>
      <c r="AI38" s="146"/>
    </row>
    <row r="39" spans="1:41">
      <c r="A39" s="125">
        <v>33</v>
      </c>
      <c r="B39" s="179" t="str">
        <f>IF(F39="","",①基本情報!$C$8)</f>
        <v/>
      </c>
      <c r="C39" s="144"/>
      <c r="D39" s="144"/>
      <c r="E39" s="144"/>
      <c r="F39" s="144"/>
      <c r="G39" s="144" t="str">
        <f t="shared" si="3"/>
        <v/>
      </c>
      <c r="H39" s="144" t="str">
        <f t="shared" si="4"/>
        <v/>
      </c>
      <c r="I39" s="144"/>
      <c r="J39" s="144"/>
      <c r="K39" s="144">
        <v>2</v>
      </c>
      <c r="L39" s="147"/>
      <c r="M39" s="179"/>
      <c r="N39" s="144"/>
      <c r="O39" s="144" t="str">
        <f>①基本情報!$C$4</f>
        <v>島根</v>
      </c>
      <c r="P39" s="175"/>
      <c r="Q39" s="176"/>
      <c r="R39" s="180"/>
      <c r="S39" s="147"/>
      <c r="T39" s="178">
        <v>2</v>
      </c>
      <c r="U39" s="176"/>
      <c r="V39" s="180"/>
      <c r="W39" s="147"/>
      <c r="X39" s="178">
        <v>2</v>
      </c>
      <c r="Y39" s="176"/>
      <c r="Z39" s="144"/>
      <c r="AA39" s="147"/>
      <c r="AB39" s="178">
        <v>2</v>
      </c>
      <c r="AC39" s="176"/>
      <c r="AD39" s="180"/>
      <c r="AE39" s="147"/>
      <c r="AF39" s="178"/>
      <c r="AG39" s="176"/>
      <c r="AH39" s="180"/>
      <c r="AI39" s="147"/>
    </row>
    <row r="40" spans="1:41">
      <c r="A40" s="126">
        <v>34</v>
      </c>
      <c r="B40" s="173" t="str">
        <f>IF(F40="","",①基本情報!$C$8)</f>
        <v/>
      </c>
      <c r="C40" s="143"/>
      <c r="D40" s="143"/>
      <c r="E40" s="143"/>
      <c r="F40" s="143"/>
      <c r="G40" s="143" t="str">
        <f t="shared" si="3"/>
        <v/>
      </c>
      <c r="H40" s="143" t="str">
        <f t="shared" si="4"/>
        <v/>
      </c>
      <c r="I40" s="143"/>
      <c r="J40" s="143"/>
      <c r="K40" s="143">
        <v>2</v>
      </c>
      <c r="L40" s="146"/>
      <c r="M40" s="173"/>
      <c r="N40" s="143"/>
      <c r="O40" s="143" t="str">
        <f>①基本情報!$C$4</f>
        <v>島根</v>
      </c>
      <c r="P40" s="168"/>
      <c r="Q40" s="169"/>
      <c r="R40" s="174"/>
      <c r="S40" s="146"/>
      <c r="T40" s="172">
        <v>2</v>
      </c>
      <c r="U40" s="169"/>
      <c r="V40" s="174"/>
      <c r="W40" s="146"/>
      <c r="X40" s="172">
        <v>2</v>
      </c>
      <c r="Y40" s="169"/>
      <c r="Z40" s="143"/>
      <c r="AA40" s="146"/>
      <c r="AB40" s="172">
        <v>2</v>
      </c>
      <c r="AC40" s="169"/>
      <c r="AD40" s="174"/>
      <c r="AE40" s="146"/>
      <c r="AF40" s="172"/>
      <c r="AG40" s="169"/>
      <c r="AH40" s="174"/>
      <c r="AI40" s="146"/>
    </row>
    <row r="41" spans="1:41">
      <c r="A41" s="125">
        <v>35</v>
      </c>
      <c r="B41" s="179" t="str">
        <f>IF(F41="","",①基本情報!$C$8)</f>
        <v/>
      </c>
      <c r="C41" s="144"/>
      <c r="D41" s="144"/>
      <c r="E41" s="144"/>
      <c r="F41" s="144"/>
      <c r="G41" s="144" t="str">
        <f t="shared" si="3"/>
        <v/>
      </c>
      <c r="H41" s="144" t="str">
        <f t="shared" si="4"/>
        <v/>
      </c>
      <c r="I41" s="144"/>
      <c r="J41" s="144"/>
      <c r="K41" s="144">
        <v>2</v>
      </c>
      <c r="L41" s="147"/>
      <c r="M41" s="179"/>
      <c r="N41" s="144"/>
      <c r="O41" s="144" t="str">
        <f>①基本情報!$C$4</f>
        <v>島根</v>
      </c>
      <c r="P41" s="175"/>
      <c r="Q41" s="176"/>
      <c r="R41" s="180"/>
      <c r="S41" s="147"/>
      <c r="T41" s="178">
        <v>2</v>
      </c>
      <c r="U41" s="176"/>
      <c r="V41" s="180"/>
      <c r="W41" s="147"/>
      <c r="X41" s="178">
        <v>2</v>
      </c>
      <c r="Y41" s="176"/>
      <c r="Z41" s="144"/>
      <c r="AA41" s="147"/>
      <c r="AB41" s="178">
        <v>2</v>
      </c>
      <c r="AC41" s="176"/>
      <c r="AD41" s="180"/>
      <c r="AE41" s="147"/>
      <c r="AF41" s="178"/>
      <c r="AG41" s="176"/>
      <c r="AH41" s="180"/>
      <c r="AI41" s="147"/>
    </row>
    <row r="42" spans="1:41">
      <c r="A42" s="126">
        <v>36</v>
      </c>
      <c r="B42" s="173" t="str">
        <f>IF(F42="","",①基本情報!$C$8)</f>
        <v/>
      </c>
      <c r="C42" s="143"/>
      <c r="D42" s="143"/>
      <c r="E42" s="143"/>
      <c r="F42" s="143"/>
      <c r="G42" s="143" t="str">
        <f t="shared" si="3"/>
        <v/>
      </c>
      <c r="H42" s="143" t="str">
        <f t="shared" si="4"/>
        <v/>
      </c>
      <c r="I42" s="143"/>
      <c r="J42" s="143"/>
      <c r="K42" s="143">
        <v>2</v>
      </c>
      <c r="L42" s="146"/>
      <c r="M42" s="173"/>
      <c r="N42" s="143"/>
      <c r="O42" s="143" t="str">
        <f>①基本情報!$C$4</f>
        <v>島根</v>
      </c>
      <c r="P42" s="168"/>
      <c r="Q42" s="169"/>
      <c r="R42" s="174"/>
      <c r="S42" s="146"/>
      <c r="T42" s="172">
        <v>2</v>
      </c>
      <c r="U42" s="169"/>
      <c r="V42" s="174"/>
      <c r="W42" s="146"/>
      <c r="X42" s="172">
        <v>2</v>
      </c>
      <c r="Y42" s="169"/>
      <c r="Z42" s="143"/>
      <c r="AA42" s="146"/>
      <c r="AB42" s="172">
        <v>2</v>
      </c>
      <c r="AC42" s="169"/>
      <c r="AD42" s="174"/>
      <c r="AE42" s="146"/>
      <c r="AF42" s="172"/>
      <c r="AG42" s="169"/>
      <c r="AH42" s="174"/>
      <c r="AI42" s="146"/>
    </row>
    <row r="43" spans="1:41">
      <c r="A43" s="125">
        <v>37</v>
      </c>
      <c r="B43" s="179" t="str">
        <f>IF(F43="","",①基本情報!$C$8)</f>
        <v/>
      </c>
      <c r="C43" s="144"/>
      <c r="D43" s="144"/>
      <c r="E43" s="144"/>
      <c r="F43" s="144"/>
      <c r="G43" s="144" t="str">
        <f t="shared" si="3"/>
        <v/>
      </c>
      <c r="H43" s="144" t="str">
        <f t="shared" si="4"/>
        <v/>
      </c>
      <c r="I43" s="144"/>
      <c r="J43" s="144"/>
      <c r="K43" s="144">
        <v>2</v>
      </c>
      <c r="L43" s="147"/>
      <c r="M43" s="179"/>
      <c r="N43" s="144"/>
      <c r="O43" s="144" t="str">
        <f>①基本情報!$C$4</f>
        <v>島根</v>
      </c>
      <c r="P43" s="175"/>
      <c r="Q43" s="176"/>
      <c r="R43" s="180"/>
      <c r="S43" s="147"/>
      <c r="T43" s="178">
        <v>2</v>
      </c>
      <c r="U43" s="176"/>
      <c r="V43" s="180"/>
      <c r="W43" s="147"/>
      <c r="X43" s="178">
        <v>2</v>
      </c>
      <c r="Y43" s="176"/>
      <c r="Z43" s="144"/>
      <c r="AA43" s="147"/>
      <c r="AB43" s="178">
        <v>2</v>
      </c>
      <c r="AC43" s="176"/>
      <c r="AD43" s="180"/>
      <c r="AE43" s="147"/>
      <c r="AF43" s="178"/>
      <c r="AG43" s="176"/>
      <c r="AH43" s="180"/>
      <c r="AI43" s="147"/>
    </row>
    <row r="44" spans="1:41">
      <c r="A44" s="126">
        <v>38</v>
      </c>
      <c r="B44" s="173" t="str">
        <f>IF(F44="","",①基本情報!$C$8)</f>
        <v/>
      </c>
      <c r="C44" s="143"/>
      <c r="D44" s="143"/>
      <c r="E44" s="143"/>
      <c r="F44" s="143"/>
      <c r="G44" s="143" t="str">
        <f t="shared" si="3"/>
        <v/>
      </c>
      <c r="H44" s="143" t="str">
        <f t="shared" si="4"/>
        <v/>
      </c>
      <c r="I44" s="143"/>
      <c r="J44" s="143"/>
      <c r="K44" s="143">
        <v>2</v>
      </c>
      <c r="L44" s="146"/>
      <c r="M44" s="173"/>
      <c r="N44" s="143"/>
      <c r="O44" s="143" t="str">
        <f>①基本情報!$C$4</f>
        <v>島根</v>
      </c>
      <c r="P44" s="168"/>
      <c r="Q44" s="169"/>
      <c r="R44" s="174"/>
      <c r="S44" s="146"/>
      <c r="T44" s="172">
        <v>2</v>
      </c>
      <c r="U44" s="169"/>
      <c r="V44" s="174"/>
      <c r="W44" s="146"/>
      <c r="X44" s="172">
        <v>2</v>
      </c>
      <c r="Y44" s="169"/>
      <c r="Z44" s="143"/>
      <c r="AA44" s="146"/>
      <c r="AB44" s="172">
        <v>2</v>
      </c>
      <c r="AC44" s="169"/>
      <c r="AD44" s="174"/>
      <c r="AE44" s="146"/>
      <c r="AF44" s="172"/>
      <c r="AG44" s="169"/>
      <c r="AH44" s="174"/>
      <c r="AI44" s="146"/>
    </row>
    <row r="45" spans="1:41">
      <c r="A45" s="125">
        <v>39</v>
      </c>
      <c r="B45" s="179" t="str">
        <f>IF(F45="","",①基本情報!$C$8)</f>
        <v/>
      </c>
      <c r="C45" s="144"/>
      <c r="D45" s="144"/>
      <c r="E45" s="144"/>
      <c r="F45" s="144"/>
      <c r="G45" s="144" t="str">
        <f t="shared" si="3"/>
        <v/>
      </c>
      <c r="H45" s="144" t="str">
        <f t="shared" si="4"/>
        <v/>
      </c>
      <c r="I45" s="144"/>
      <c r="J45" s="144"/>
      <c r="K45" s="144">
        <v>2</v>
      </c>
      <c r="L45" s="147"/>
      <c r="M45" s="179"/>
      <c r="N45" s="144"/>
      <c r="O45" s="144" t="str">
        <f>①基本情報!$C$4</f>
        <v>島根</v>
      </c>
      <c r="P45" s="175"/>
      <c r="Q45" s="176"/>
      <c r="R45" s="180"/>
      <c r="S45" s="147"/>
      <c r="T45" s="178">
        <v>2</v>
      </c>
      <c r="U45" s="176"/>
      <c r="V45" s="180"/>
      <c r="W45" s="147"/>
      <c r="X45" s="178">
        <v>2</v>
      </c>
      <c r="Y45" s="176"/>
      <c r="Z45" s="144"/>
      <c r="AA45" s="147"/>
      <c r="AB45" s="178">
        <v>2</v>
      </c>
      <c r="AC45" s="176"/>
      <c r="AD45" s="180"/>
      <c r="AE45" s="147"/>
      <c r="AF45" s="178"/>
      <c r="AG45" s="176"/>
      <c r="AH45" s="180"/>
      <c r="AI45" s="147"/>
    </row>
    <row r="46" spans="1:41" ht="13.5" thickBot="1">
      <c r="A46" s="127">
        <v>40</v>
      </c>
      <c r="B46" s="185" t="str">
        <f>IF(F46="","",①基本情報!$C$8)</f>
        <v/>
      </c>
      <c r="C46" s="145"/>
      <c r="D46" s="145"/>
      <c r="E46" s="145"/>
      <c r="F46" s="145"/>
      <c r="G46" s="145" t="str">
        <f t="shared" si="3"/>
        <v/>
      </c>
      <c r="H46" s="145" t="str">
        <f t="shared" si="4"/>
        <v/>
      </c>
      <c r="I46" s="145"/>
      <c r="J46" s="145"/>
      <c r="K46" s="145">
        <v>2</v>
      </c>
      <c r="L46" s="148"/>
      <c r="M46" s="173"/>
      <c r="N46" s="143"/>
      <c r="O46" s="145" t="str">
        <f>①基本情報!$C$4</f>
        <v>島根</v>
      </c>
      <c r="P46" s="168"/>
      <c r="Q46" s="182"/>
      <c r="R46" s="186"/>
      <c r="S46" s="148"/>
      <c r="T46" s="172">
        <v>2</v>
      </c>
      <c r="U46" s="182"/>
      <c r="V46" s="186"/>
      <c r="W46" s="148"/>
      <c r="X46" s="172">
        <v>2</v>
      </c>
      <c r="Y46" s="182"/>
      <c r="Z46" s="145"/>
      <c r="AA46" s="148"/>
      <c r="AB46" s="172">
        <v>2</v>
      </c>
      <c r="AC46" s="182"/>
      <c r="AD46" s="186"/>
      <c r="AE46" s="148"/>
      <c r="AF46" s="172"/>
      <c r="AG46" s="182"/>
      <c r="AH46" s="186"/>
      <c r="AI46" s="148"/>
    </row>
    <row r="47" spans="1:41" hidden="1">
      <c r="A47" s="124">
        <v>41</v>
      </c>
      <c r="B47" s="142" t="str">
        <f>IF(F47="","",①基本情報!$C$8)</f>
        <v/>
      </c>
      <c r="C47" s="142"/>
      <c r="D47" s="142"/>
      <c r="E47" s="142"/>
      <c r="F47" s="142"/>
      <c r="G47" s="142" t="str">
        <f t="shared" si="3"/>
        <v/>
      </c>
      <c r="H47" s="142" t="str">
        <f t="shared" si="4"/>
        <v/>
      </c>
      <c r="I47" s="142" t="s">
        <v>248</v>
      </c>
      <c r="J47" s="142"/>
      <c r="K47" s="142">
        <v>2</v>
      </c>
      <c r="L47" s="142"/>
      <c r="M47" s="144"/>
      <c r="N47" s="144"/>
      <c r="O47" s="142" t="str">
        <f>①基本情報!$C$4</f>
        <v>島根</v>
      </c>
      <c r="P47" s="144"/>
      <c r="Q47" s="142"/>
      <c r="R47" s="167"/>
      <c r="S47" s="142"/>
      <c r="T47" s="144">
        <v>2</v>
      </c>
      <c r="U47" s="142"/>
      <c r="V47" s="167"/>
      <c r="W47" s="142"/>
      <c r="X47" s="144">
        <v>2</v>
      </c>
      <c r="Y47" s="142"/>
      <c r="Z47" s="142"/>
      <c r="AA47" s="142"/>
      <c r="AB47" s="144">
        <v>2</v>
      </c>
      <c r="AC47" s="142"/>
      <c r="AD47" s="167"/>
      <c r="AE47" s="142"/>
      <c r="AF47" s="144"/>
      <c r="AG47" s="142"/>
      <c r="AH47" s="167"/>
      <c r="AI47" s="142"/>
    </row>
    <row r="48" spans="1:41" hidden="1">
      <c r="A48" s="2">
        <v>42</v>
      </c>
      <c r="B48" s="143" t="str">
        <f>IF(F48="","",①基本情報!$C$8)</f>
        <v/>
      </c>
      <c r="C48" s="143"/>
      <c r="D48" s="143"/>
      <c r="E48" s="143"/>
      <c r="F48" s="143"/>
      <c r="G48" s="143" t="str">
        <f t="shared" si="3"/>
        <v/>
      </c>
      <c r="H48" s="143" t="str">
        <f t="shared" si="4"/>
        <v/>
      </c>
      <c r="I48" s="143" t="s">
        <v>248</v>
      </c>
      <c r="J48" s="143"/>
      <c r="K48" s="143">
        <v>2</v>
      </c>
      <c r="L48" s="143"/>
      <c r="M48" s="143"/>
      <c r="N48" s="143"/>
      <c r="O48" s="143" t="str">
        <f>①基本情報!$C$4</f>
        <v>島根</v>
      </c>
      <c r="P48" s="143"/>
      <c r="Q48" s="143"/>
      <c r="R48" s="174"/>
      <c r="S48" s="143"/>
      <c r="T48" s="143">
        <v>2</v>
      </c>
      <c r="U48" s="143"/>
      <c r="V48" s="174"/>
      <c r="W48" s="143"/>
      <c r="X48" s="143">
        <v>2</v>
      </c>
      <c r="Y48" s="143"/>
      <c r="Z48" s="143"/>
      <c r="AA48" s="143"/>
      <c r="AB48" s="143">
        <v>2</v>
      </c>
      <c r="AC48" s="143"/>
      <c r="AD48" s="174"/>
      <c r="AE48" s="143"/>
      <c r="AF48" s="143"/>
      <c r="AG48" s="143"/>
      <c r="AH48" s="174"/>
      <c r="AI48" s="143"/>
    </row>
    <row r="49" spans="1:35" hidden="1">
      <c r="A49" s="1">
        <v>43</v>
      </c>
      <c r="B49" s="144" t="str">
        <f>IF(F49="","",①基本情報!$C$8)</f>
        <v/>
      </c>
      <c r="C49" s="144"/>
      <c r="D49" s="144"/>
      <c r="E49" s="144"/>
      <c r="F49" s="144"/>
      <c r="G49" s="144" t="str">
        <f t="shared" si="3"/>
        <v/>
      </c>
      <c r="H49" s="144" t="str">
        <f t="shared" si="4"/>
        <v/>
      </c>
      <c r="I49" s="144" t="s">
        <v>248</v>
      </c>
      <c r="J49" s="144"/>
      <c r="K49" s="144">
        <v>2</v>
      </c>
      <c r="L49" s="144"/>
      <c r="M49" s="144"/>
      <c r="N49" s="144"/>
      <c r="O49" s="144" t="str">
        <f>①基本情報!$C$4</f>
        <v>島根</v>
      </c>
      <c r="P49" s="144"/>
      <c r="Q49" s="144"/>
      <c r="R49" s="180"/>
      <c r="S49" s="144"/>
      <c r="T49" s="144">
        <v>2</v>
      </c>
      <c r="U49" s="144"/>
      <c r="V49" s="180"/>
      <c r="W49" s="144"/>
      <c r="X49" s="144">
        <v>2</v>
      </c>
      <c r="Y49" s="144"/>
      <c r="Z49" s="144"/>
      <c r="AA49" s="144"/>
      <c r="AB49" s="144">
        <v>2</v>
      </c>
      <c r="AC49" s="144"/>
      <c r="AD49" s="180"/>
      <c r="AE49" s="144"/>
      <c r="AF49" s="144"/>
      <c r="AG49" s="144"/>
      <c r="AH49" s="180"/>
      <c r="AI49" s="144"/>
    </row>
    <row r="50" spans="1:35" hidden="1">
      <c r="A50" s="2">
        <v>44</v>
      </c>
      <c r="B50" s="143" t="str">
        <f>IF(F50="","",①基本情報!$C$8)</f>
        <v/>
      </c>
      <c r="C50" s="143"/>
      <c r="D50" s="143"/>
      <c r="E50" s="143"/>
      <c r="F50" s="143"/>
      <c r="G50" s="143" t="str">
        <f t="shared" si="3"/>
        <v/>
      </c>
      <c r="H50" s="143" t="str">
        <f t="shared" si="4"/>
        <v/>
      </c>
      <c r="I50" s="143" t="s">
        <v>248</v>
      </c>
      <c r="J50" s="143"/>
      <c r="K50" s="143">
        <v>2</v>
      </c>
      <c r="L50" s="143"/>
      <c r="M50" s="143"/>
      <c r="N50" s="143"/>
      <c r="O50" s="143" t="str">
        <f>①基本情報!$C$4</f>
        <v>島根</v>
      </c>
      <c r="P50" s="143"/>
      <c r="Q50" s="143"/>
      <c r="R50" s="174"/>
      <c r="S50" s="143"/>
      <c r="T50" s="143">
        <v>2</v>
      </c>
      <c r="U50" s="143"/>
      <c r="V50" s="174"/>
      <c r="W50" s="143"/>
      <c r="X50" s="143">
        <v>2</v>
      </c>
      <c r="Y50" s="143"/>
      <c r="Z50" s="143"/>
      <c r="AA50" s="143"/>
      <c r="AB50" s="143">
        <v>2</v>
      </c>
      <c r="AC50" s="143"/>
      <c r="AD50" s="174"/>
      <c r="AE50" s="143"/>
      <c r="AF50" s="143"/>
      <c r="AG50" s="143"/>
      <c r="AH50" s="174"/>
      <c r="AI50" s="143"/>
    </row>
    <row r="51" spans="1:35" hidden="1">
      <c r="A51" s="1">
        <v>45</v>
      </c>
      <c r="B51" s="144" t="str">
        <f>IF(F51="","",①基本情報!$C$8)</f>
        <v/>
      </c>
      <c r="C51" s="144"/>
      <c r="D51" s="144"/>
      <c r="E51" s="144"/>
      <c r="F51" s="144"/>
      <c r="G51" s="144" t="str">
        <f t="shared" si="3"/>
        <v/>
      </c>
      <c r="H51" s="144" t="str">
        <f t="shared" si="4"/>
        <v/>
      </c>
      <c r="I51" s="144" t="s">
        <v>248</v>
      </c>
      <c r="J51" s="144"/>
      <c r="K51" s="144">
        <v>2</v>
      </c>
      <c r="L51" s="144"/>
      <c r="M51" s="144"/>
      <c r="N51" s="144"/>
      <c r="O51" s="144" t="str">
        <f>①基本情報!$C$4</f>
        <v>島根</v>
      </c>
      <c r="P51" s="144"/>
      <c r="Q51" s="144"/>
      <c r="R51" s="180"/>
      <c r="S51" s="144"/>
      <c r="T51" s="144">
        <v>2</v>
      </c>
      <c r="U51" s="144"/>
      <c r="V51" s="180"/>
      <c r="W51" s="144"/>
      <c r="X51" s="144">
        <v>2</v>
      </c>
      <c r="Y51" s="144"/>
      <c r="Z51" s="144"/>
      <c r="AA51" s="144"/>
      <c r="AB51" s="144">
        <v>2</v>
      </c>
      <c r="AC51" s="144"/>
      <c r="AD51" s="180"/>
      <c r="AE51" s="144"/>
      <c r="AF51" s="144"/>
      <c r="AG51" s="144"/>
      <c r="AH51" s="180"/>
      <c r="AI51" s="144"/>
    </row>
    <row r="52" spans="1:35" hidden="1">
      <c r="A52" s="2">
        <v>46</v>
      </c>
      <c r="B52" s="143" t="str">
        <f>IF(F52="","",①基本情報!$C$8)</f>
        <v/>
      </c>
      <c r="C52" s="143"/>
      <c r="D52" s="143"/>
      <c r="E52" s="143"/>
      <c r="F52" s="143"/>
      <c r="G52" s="143" t="str">
        <f t="shared" si="3"/>
        <v/>
      </c>
      <c r="H52" s="143" t="str">
        <f t="shared" si="4"/>
        <v/>
      </c>
      <c r="I52" s="143" t="s">
        <v>248</v>
      </c>
      <c r="J52" s="143"/>
      <c r="K52" s="143">
        <v>2</v>
      </c>
      <c r="L52" s="143"/>
      <c r="M52" s="143"/>
      <c r="N52" s="143"/>
      <c r="O52" s="143" t="str">
        <f>①基本情報!$C$4</f>
        <v>島根</v>
      </c>
      <c r="P52" s="143"/>
      <c r="Q52" s="143"/>
      <c r="R52" s="174"/>
      <c r="S52" s="143"/>
      <c r="T52" s="143">
        <v>2</v>
      </c>
      <c r="U52" s="143"/>
      <c r="V52" s="174"/>
      <c r="W52" s="143"/>
      <c r="X52" s="143">
        <v>2</v>
      </c>
      <c r="Y52" s="143"/>
      <c r="Z52" s="143"/>
      <c r="AA52" s="143"/>
      <c r="AB52" s="143">
        <v>2</v>
      </c>
      <c r="AC52" s="143"/>
      <c r="AD52" s="174"/>
      <c r="AE52" s="143"/>
      <c r="AF52" s="143"/>
      <c r="AG52" s="143"/>
      <c r="AH52" s="174"/>
      <c r="AI52" s="143"/>
    </row>
    <row r="53" spans="1:35" hidden="1">
      <c r="A53" s="1">
        <v>47</v>
      </c>
      <c r="B53" s="144" t="str">
        <f>IF(F53="","",①基本情報!$C$8)</f>
        <v/>
      </c>
      <c r="C53" s="144"/>
      <c r="D53" s="144"/>
      <c r="E53" s="144"/>
      <c r="F53" s="144"/>
      <c r="G53" s="144" t="str">
        <f t="shared" si="3"/>
        <v/>
      </c>
      <c r="H53" s="144" t="str">
        <f t="shared" si="4"/>
        <v/>
      </c>
      <c r="I53" s="144" t="s">
        <v>248</v>
      </c>
      <c r="J53" s="144"/>
      <c r="K53" s="144">
        <v>2</v>
      </c>
      <c r="L53" s="144"/>
      <c r="M53" s="144"/>
      <c r="N53" s="144"/>
      <c r="O53" s="144" t="str">
        <f>①基本情報!$C$4</f>
        <v>島根</v>
      </c>
      <c r="P53" s="144"/>
      <c r="Q53" s="144"/>
      <c r="R53" s="180"/>
      <c r="S53" s="144"/>
      <c r="T53" s="144">
        <v>2</v>
      </c>
      <c r="U53" s="144"/>
      <c r="V53" s="180"/>
      <c r="W53" s="144"/>
      <c r="X53" s="144">
        <v>2</v>
      </c>
      <c r="Y53" s="144"/>
      <c r="Z53" s="144"/>
      <c r="AA53" s="144"/>
      <c r="AB53" s="144">
        <v>2</v>
      </c>
      <c r="AC53" s="144"/>
      <c r="AD53" s="180"/>
      <c r="AE53" s="144"/>
      <c r="AF53" s="144"/>
      <c r="AG53" s="144"/>
      <c r="AH53" s="180"/>
      <c r="AI53" s="144"/>
    </row>
    <row r="54" spans="1:35" hidden="1">
      <c r="A54" s="2">
        <v>48</v>
      </c>
      <c r="B54" s="143" t="str">
        <f>IF(F54="","",①基本情報!$C$8)</f>
        <v/>
      </c>
      <c r="C54" s="143"/>
      <c r="D54" s="143"/>
      <c r="E54" s="143"/>
      <c r="F54" s="143"/>
      <c r="G54" s="143" t="str">
        <f t="shared" si="3"/>
        <v/>
      </c>
      <c r="H54" s="143" t="str">
        <f t="shared" si="4"/>
        <v/>
      </c>
      <c r="I54" s="143" t="s">
        <v>248</v>
      </c>
      <c r="J54" s="143"/>
      <c r="K54" s="143">
        <v>2</v>
      </c>
      <c r="L54" s="143"/>
      <c r="M54" s="143"/>
      <c r="N54" s="143"/>
      <c r="O54" s="143" t="str">
        <f>①基本情報!$C$4</f>
        <v>島根</v>
      </c>
      <c r="P54" s="143"/>
      <c r="Q54" s="143"/>
      <c r="R54" s="174"/>
      <c r="S54" s="143"/>
      <c r="T54" s="143">
        <v>2</v>
      </c>
      <c r="U54" s="143"/>
      <c r="V54" s="174"/>
      <c r="W54" s="143"/>
      <c r="X54" s="143">
        <v>2</v>
      </c>
      <c r="Y54" s="143"/>
      <c r="Z54" s="143"/>
      <c r="AA54" s="143"/>
      <c r="AB54" s="143">
        <v>2</v>
      </c>
      <c r="AC54" s="143"/>
      <c r="AD54" s="174"/>
      <c r="AE54" s="143"/>
      <c r="AF54" s="143"/>
      <c r="AG54" s="143"/>
      <c r="AH54" s="174"/>
      <c r="AI54" s="143"/>
    </row>
    <row r="55" spans="1:35" hidden="1">
      <c r="A55" s="1">
        <v>49</v>
      </c>
      <c r="B55" s="144" t="str">
        <f>IF(F55="","",①基本情報!$C$8)</f>
        <v/>
      </c>
      <c r="C55" s="144"/>
      <c r="D55" s="144"/>
      <c r="E55" s="144"/>
      <c r="F55" s="144"/>
      <c r="G55" s="144" t="str">
        <f t="shared" si="3"/>
        <v/>
      </c>
      <c r="H55" s="144" t="str">
        <f t="shared" si="4"/>
        <v/>
      </c>
      <c r="I55" s="144" t="s">
        <v>248</v>
      </c>
      <c r="J55" s="144"/>
      <c r="K55" s="144">
        <v>2</v>
      </c>
      <c r="L55" s="144"/>
      <c r="M55" s="144"/>
      <c r="N55" s="144"/>
      <c r="O55" s="144" t="str">
        <f>①基本情報!$C$4</f>
        <v>島根</v>
      </c>
      <c r="P55" s="144"/>
      <c r="Q55" s="144"/>
      <c r="R55" s="180"/>
      <c r="S55" s="144"/>
      <c r="T55" s="144">
        <v>2</v>
      </c>
      <c r="U55" s="144"/>
      <c r="V55" s="180"/>
      <c r="W55" s="144"/>
      <c r="X55" s="144">
        <v>2</v>
      </c>
      <c r="Y55" s="144"/>
      <c r="Z55" s="144"/>
      <c r="AA55" s="144"/>
      <c r="AB55" s="144">
        <v>2</v>
      </c>
      <c r="AC55" s="144"/>
      <c r="AD55" s="180"/>
      <c r="AE55" s="144"/>
      <c r="AF55" s="144"/>
      <c r="AG55" s="144"/>
      <c r="AH55" s="180"/>
      <c r="AI55" s="144"/>
    </row>
    <row r="56" spans="1:35" hidden="1">
      <c r="A56" s="2">
        <v>50</v>
      </c>
      <c r="B56" s="143" t="str">
        <f>IF(F56="","",①基本情報!$C$8)</f>
        <v/>
      </c>
      <c r="C56" s="143"/>
      <c r="D56" s="143"/>
      <c r="E56" s="143"/>
      <c r="F56" s="143"/>
      <c r="G56" s="143" t="str">
        <f t="shared" si="3"/>
        <v/>
      </c>
      <c r="H56" s="143" t="str">
        <f t="shared" si="4"/>
        <v/>
      </c>
      <c r="I56" s="143" t="s">
        <v>248</v>
      </c>
      <c r="J56" s="143"/>
      <c r="K56" s="143">
        <v>2</v>
      </c>
      <c r="L56" s="143"/>
      <c r="M56" s="143"/>
      <c r="N56" s="143"/>
      <c r="O56" s="143" t="str">
        <f>①基本情報!$C$4</f>
        <v>島根</v>
      </c>
      <c r="P56" s="143"/>
      <c r="Q56" s="143"/>
      <c r="R56" s="174"/>
      <c r="S56" s="143"/>
      <c r="T56" s="143">
        <v>2</v>
      </c>
      <c r="U56" s="143"/>
      <c r="V56" s="174"/>
      <c r="W56" s="143"/>
      <c r="X56" s="143">
        <v>2</v>
      </c>
      <c r="Y56" s="143"/>
      <c r="Z56" s="143"/>
      <c r="AA56" s="143"/>
      <c r="AB56" s="143">
        <v>2</v>
      </c>
      <c r="AC56" s="143"/>
      <c r="AD56" s="174"/>
      <c r="AE56" s="143"/>
      <c r="AF56" s="143"/>
      <c r="AG56" s="143"/>
      <c r="AH56" s="174"/>
      <c r="AI56" s="143"/>
    </row>
    <row r="57" spans="1:35" hidden="1">
      <c r="A57" s="1">
        <v>51</v>
      </c>
      <c r="B57" s="144" t="str">
        <f>IF(F57="","",①基本情報!$C$8)</f>
        <v/>
      </c>
      <c r="C57" s="144"/>
      <c r="D57" s="144"/>
      <c r="E57" s="144"/>
      <c r="F57" s="144"/>
      <c r="G57" s="144" t="str">
        <f t="shared" si="3"/>
        <v/>
      </c>
      <c r="H57" s="144" t="str">
        <f t="shared" si="4"/>
        <v/>
      </c>
      <c r="I57" s="144" t="s">
        <v>248</v>
      </c>
      <c r="J57" s="144"/>
      <c r="K57" s="144">
        <v>2</v>
      </c>
      <c r="L57" s="144"/>
      <c r="M57" s="144"/>
      <c r="N57" s="144"/>
      <c r="O57" s="144" t="str">
        <f>①基本情報!$C$4</f>
        <v>島根</v>
      </c>
      <c r="P57" s="144"/>
      <c r="Q57" s="144"/>
      <c r="R57" s="180"/>
      <c r="S57" s="144"/>
      <c r="T57" s="144">
        <v>2</v>
      </c>
      <c r="U57" s="144"/>
      <c r="V57" s="180"/>
      <c r="W57" s="144"/>
      <c r="X57" s="144">
        <v>2</v>
      </c>
      <c r="Y57" s="144"/>
      <c r="Z57" s="144"/>
      <c r="AA57" s="144"/>
      <c r="AB57" s="144">
        <v>2</v>
      </c>
      <c r="AC57" s="144"/>
      <c r="AD57" s="180"/>
      <c r="AE57" s="144"/>
      <c r="AF57" s="144"/>
      <c r="AG57" s="144"/>
      <c r="AH57" s="180"/>
      <c r="AI57" s="144"/>
    </row>
    <row r="58" spans="1:35" hidden="1">
      <c r="A58" s="2">
        <v>52</v>
      </c>
      <c r="B58" s="143" t="str">
        <f>IF(F58="","",①基本情報!$C$8)</f>
        <v/>
      </c>
      <c r="C58" s="143"/>
      <c r="D58" s="143"/>
      <c r="E58" s="143"/>
      <c r="F58" s="143"/>
      <c r="G58" s="143" t="str">
        <f t="shared" si="3"/>
        <v/>
      </c>
      <c r="H58" s="143" t="str">
        <f t="shared" si="4"/>
        <v/>
      </c>
      <c r="I58" s="143" t="s">
        <v>248</v>
      </c>
      <c r="J58" s="143"/>
      <c r="K58" s="143">
        <v>2</v>
      </c>
      <c r="L58" s="143"/>
      <c r="M58" s="143"/>
      <c r="N58" s="143"/>
      <c r="O58" s="143" t="str">
        <f>①基本情報!$C$4</f>
        <v>島根</v>
      </c>
      <c r="P58" s="143"/>
      <c r="Q58" s="143"/>
      <c r="R58" s="174"/>
      <c r="S58" s="143"/>
      <c r="T58" s="143">
        <v>2</v>
      </c>
      <c r="U58" s="143"/>
      <c r="V58" s="174"/>
      <c r="W58" s="143"/>
      <c r="X58" s="143">
        <v>2</v>
      </c>
      <c r="Y58" s="143"/>
      <c r="Z58" s="143"/>
      <c r="AA58" s="143"/>
      <c r="AB58" s="143">
        <v>2</v>
      </c>
      <c r="AC58" s="143"/>
      <c r="AD58" s="174"/>
      <c r="AE58" s="143"/>
      <c r="AF58" s="143"/>
      <c r="AG58" s="143"/>
      <c r="AH58" s="174"/>
      <c r="AI58" s="143"/>
    </row>
    <row r="59" spans="1:35" hidden="1">
      <c r="A59" s="1">
        <v>53</v>
      </c>
      <c r="B59" s="144" t="str">
        <f>IF(F59="","",①基本情報!$C$8)</f>
        <v/>
      </c>
      <c r="C59" s="144"/>
      <c r="D59" s="144"/>
      <c r="E59" s="144"/>
      <c r="F59" s="144"/>
      <c r="G59" s="144" t="str">
        <f t="shared" si="3"/>
        <v/>
      </c>
      <c r="H59" s="144" t="str">
        <f t="shared" si="4"/>
        <v/>
      </c>
      <c r="I59" s="144" t="s">
        <v>248</v>
      </c>
      <c r="J59" s="144"/>
      <c r="K59" s="144">
        <v>2</v>
      </c>
      <c r="L59" s="144"/>
      <c r="M59" s="144"/>
      <c r="N59" s="144"/>
      <c r="O59" s="144" t="str">
        <f>①基本情報!$C$4</f>
        <v>島根</v>
      </c>
      <c r="P59" s="144"/>
      <c r="Q59" s="144"/>
      <c r="R59" s="180"/>
      <c r="S59" s="144"/>
      <c r="T59" s="144">
        <v>2</v>
      </c>
      <c r="U59" s="144"/>
      <c r="V59" s="180"/>
      <c r="W59" s="144"/>
      <c r="X59" s="144">
        <v>2</v>
      </c>
      <c r="Y59" s="144"/>
      <c r="Z59" s="144"/>
      <c r="AA59" s="144"/>
      <c r="AB59" s="144">
        <v>2</v>
      </c>
      <c r="AC59" s="144"/>
      <c r="AD59" s="180"/>
      <c r="AE59" s="144"/>
      <c r="AF59" s="144"/>
      <c r="AG59" s="144"/>
      <c r="AH59" s="180"/>
      <c r="AI59" s="144"/>
    </row>
    <row r="60" spans="1:35" hidden="1">
      <c r="A60" s="2">
        <v>54</v>
      </c>
      <c r="B60" s="143" t="str">
        <f>IF(F60="","",①基本情報!$C$8)</f>
        <v/>
      </c>
      <c r="C60" s="143"/>
      <c r="D60" s="143"/>
      <c r="E60" s="143"/>
      <c r="F60" s="143"/>
      <c r="G60" s="143" t="str">
        <f t="shared" si="3"/>
        <v/>
      </c>
      <c r="H60" s="143" t="str">
        <f t="shared" si="4"/>
        <v/>
      </c>
      <c r="I60" s="143" t="s">
        <v>248</v>
      </c>
      <c r="J60" s="143"/>
      <c r="K60" s="143">
        <v>2</v>
      </c>
      <c r="L60" s="143"/>
      <c r="M60" s="143"/>
      <c r="N60" s="143"/>
      <c r="O60" s="143" t="str">
        <f>①基本情報!$C$4</f>
        <v>島根</v>
      </c>
      <c r="P60" s="143"/>
      <c r="Q60" s="143"/>
      <c r="R60" s="174"/>
      <c r="S60" s="143"/>
      <c r="T60" s="143">
        <v>2</v>
      </c>
      <c r="U60" s="143"/>
      <c r="V60" s="174"/>
      <c r="W60" s="143"/>
      <c r="X60" s="143">
        <v>2</v>
      </c>
      <c r="Y60" s="143"/>
      <c r="Z60" s="143"/>
      <c r="AA60" s="143"/>
      <c r="AB60" s="143">
        <v>2</v>
      </c>
      <c r="AC60" s="143"/>
      <c r="AD60" s="174"/>
      <c r="AE60" s="143"/>
      <c r="AF60" s="143"/>
      <c r="AG60" s="143"/>
      <c r="AH60" s="174"/>
      <c r="AI60" s="143"/>
    </row>
    <row r="61" spans="1:35" hidden="1">
      <c r="A61" s="1">
        <v>55</v>
      </c>
      <c r="B61" s="144" t="str">
        <f>IF(F61="","",①基本情報!$C$8)</f>
        <v/>
      </c>
      <c r="C61" s="144"/>
      <c r="D61" s="144"/>
      <c r="E61" s="144"/>
      <c r="F61" s="144"/>
      <c r="G61" s="144" t="str">
        <f t="shared" si="3"/>
        <v/>
      </c>
      <c r="H61" s="144" t="str">
        <f t="shared" si="4"/>
        <v/>
      </c>
      <c r="I61" s="144" t="s">
        <v>248</v>
      </c>
      <c r="J61" s="144"/>
      <c r="K61" s="144">
        <v>2</v>
      </c>
      <c r="L61" s="144"/>
      <c r="M61" s="144"/>
      <c r="N61" s="144"/>
      <c r="O61" s="144" t="str">
        <f>①基本情報!$C$4</f>
        <v>島根</v>
      </c>
      <c r="P61" s="144"/>
      <c r="Q61" s="144"/>
      <c r="R61" s="180"/>
      <c r="S61" s="144"/>
      <c r="T61" s="144">
        <v>2</v>
      </c>
      <c r="U61" s="144"/>
      <c r="V61" s="180"/>
      <c r="W61" s="144"/>
      <c r="X61" s="144">
        <v>2</v>
      </c>
      <c r="Y61" s="144"/>
      <c r="Z61" s="144"/>
      <c r="AA61" s="144"/>
      <c r="AB61" s="144">
        <v>2</v>
      </c>
      <c r="AC61" s="144"/>
      <c r="AD61" s="180"/>
      <c r="AE61" s="144"/>
      <c r="AF61" s="144"/>
      <c r="AG61" s="144"/>
      <c r="AH61" s="180"/>
      <c r="AI61" s="144"/>
    </row>
    <row r="62" spans="1:35" hidden="1">
      <c r="A62" s="2">
        <v>56</v>
      </c>
      <c r="B62" s="143" t="str">
        <f>IF(F62="","",①基本情報!$C$8)</f>
        <v/>
      </c>
      <c r="C62" s="143"/>
      <c r="D62" s="143"/>
      <c r="E62" s="143"/>
      <c r="F62" s="143"/>
      <c r="G62" s="143" t="str">
        <f t="shared" si="3"/>
        <v/>
      </c>
      <c r="H62" s="143" t="str">
        <f t="shared" si="4"/>
        <v/>
      </c>
      <c r="I62" s="143" t="s">
        <v>248</v>
      </c>
      <c r="J62" s="143"/>
      <c r="K62" s="143">
        <v>2</v>
      </c>
      <c r="L62" s="143"/>
      <c r="M62" s="143"/>
      <c r="N62" s="143"/>
      <c r="O62" s="143" t="str">
        <f>①基本情報!$C$4</f>
        <v>島根</v>
      </c>
      <c r="P62" s="143"/>
      <c r="Q62" s="143"/>
      <c r="R62" s="174"/>
      <c r="S62" s="143"/>
      <c r="T62" s="143">
        <v>2</v>
      </c>
      <c r="U62" s="143"/>
      <c r="V62" s="174"/>
      <c r="W62" s="143"/>
      <c r="X62" s="143">
        <v>2</v>
      </c>
      <c r="Y62" s="143"/>
      <c r="Z62" s="143"/>
      <c r="AA62" s="143"/>
      <c r="AB62" s="143">
        <v>2</v>
      </c>
      <c r="AC62" s="143"/>
      <c r="AD62" s="174"/>
      <c r="AE62" s="143"/>
      <c r="AF62" s="143"/>
      <c r="AG62" s="143"/>
      <c r="AH62" s="174"/>
      <c r="AI62" s="143"/>
    </row>
    <row r="63" spans="1:35" hidden="1">
      <c r="A63" s="1">
        <v>57</v>
      </c>
      <c r="B63" s="144" t="str">
        <f>IF(F63="","",①基本情報!$C$8)</f>
        <v/>
      </c>
      <c r="C63" s="144"/>
      <c r="D63" s="144"/>
      <c r="E63" s="144"/>
      <c r="F63" s="144"/>
      <c r="G63" s="144" t="str">
        <f t="shared" si="3"/>
        <v/>
      </c>
      <c r="H63" s="144" t="str">
        <f t="shared" si="4"/>
        <v/>
      </c>
      <c r="I63" s="144" t="s">
        <v>248</v>
      </c>
      <c r="J63" s="144"/>
      <c r="K63" s="144">
        <v>2</v>
      </c>
      <c r="L63" s="144"/>
      <c r="M63" s="144"/>
      <c r="N63" s="144"/>
      <c r="O63" s="144" t="str">
        <f>①基本情報!$C$4</f>
        <v>島根</v>
      </c>
      <c r="P63" s="144"/>
      <c r="Q63" s="144"/>
      <c r="R63" s="180"/>
      <c r="S63" s="144"/>
      <c r="T63" s="144">
        <v>2</v>
      </c>
      <c r="U63" s="144"/>
      <c r="V63" s="180"/>
      <c r="W63" s="144"/>
      <c r="X63" s="144">
        <v>2</v>
      </c>
      <c r="Y63" s="144"/>
      <c r="Z63" s="144"/>
      <c r="AA63" s="144"/>
      <c r="AB63" s="144">
        <v>2</v>
      </c>
      <c r="AC63" s="144"/>
      <c r="AD63" s="180"/>
      <c r="AE63" s="144"/>
      <c r="AF63" s="144"/>
      <c r="AG63" s="144"/>
      <c r="AH63" s="180"/>
      <c r="AI63" s="144"/>
    </row>
    <row r="64" spans="1:35" hidden="1">
      <c r="A64" s="2">
        <v>58</v>
      </c>
      <c r="B64" s="143" t="str">
        <f>IF(F64="","",①基本情報!$C$8)</f>
        <v/>
      </c>
      <c r="C64" s="143"/>
      <c r="D64" s="143"/>
      <c r="E64" s="143"/>
      <c r="F64" s="143"/>
      <c r="G64" s="143" t="str">
        <f t="shared" si="3"/>
        <v/>
      </c>
      <c r="H64" s="143" t="str">
        <f t="shared" si="4"/>
        <v/>
      </c>
      <c r="I64" s="143" t="s">
        <v>248</v>
      </c>
      <c r="J64" s="143"/>
      <c r="K64" s="143">
        <v>2</v>
      </c>
      <c r="L64" s="143"/>
      <c r="M64" s="143"/>
      <c r="N64" s="143"/>
      <c r="O64" s="143" t="str">
        <f>①基本情報!$C$4</f>
        <v>島根</v>
      </c>
      <c r="P64" s="143"/>
      <c r="Q64" s="143"/>
      <c r="R64" s="174"/>
      <c r="S64" s="143"/>
      <c r="T64" s="143">
        <v>2</v>
      </c>
      <c r="U64" s="143"/>
      <c r="V64" s="174"/>
      <c r="W64" s="143"/>
      <c r="X64" s="143">
        <v>2</v>
      </c>
      <c r="Y64" s="143"/>
      <c r="Z64" s="143"/>
      <c r="AA64" s="143"/>
      <c r="AB64" s="143">
        <v>2</v>
      </c>
      <c r="AC64" s="143"/>
      <c r="AD64" s="174"/>
      <c r="AE64" s="143"/>
      <c r="AF64" s="143"/>
      <c r="AG64" s="143"/>
      <c r="AH64" s="174"/>
      <c r="AI64" s="143"/>
    </row>
    <row r="65" spans="1:35" hidden="1">
      <c r="A65" s="1">
        <v>59</v>
      </c>
      <c r="B65" s="144" t="str">
        <f>IF(F65="","",①基本情報!$C$8)</f>
        <v/>
      </c>
      <c r="C65" s="144"/>
      <c r="D65" s="144"/>
      <c r="E65" s="144"/>
      <c r="F65" s="144"/>
      <c r="G65" s="144" t="str">
        <f t="shared" si="3"/>
        <v/>
      </c>
      <c r="H65" s="144" t="str">
        <f t="shared" si="4"/>
        <v/>
      </c>
      <c r="I65" s="144" t="s">
        <v>248</v>
      </c>
      <c r="J65" s="144"/>
      <c r="K65" s="144">
        <v>2</v>
      </c>
      <c r="L65" s="144"/>
      <c r="M65" s="144"/>
      <c r="N65" s="144"/>
      <c r="O65" s="144" t="str">
        <f>①基本情報!$C$4</f>
        <v>島根</v>
      </c>
      <c r="P65" s="144"/>
      <c r="Q65" s="144"/>
      <c r="R65" s="180"/>
      <c r="S65" s="144"/>
      <c r="T65" s="144">
        <v>2</v>
      </c>
      <c r="U65" s="144"/>
      <c r="V65" s="180"/>
      <c r="W65" s="144"/>
      <c r="X65" s="144">
        <v>2</v>
      </c>
      <c r="Y65" s="144"/>
      <c r="Z65" s="144"/>
      <c r="AA65" s="144"/>
      <c r="AB65" s="144">
        <v>2</v>
      </c>
      <c r="AC65" s="144"/>
      <c r="AD65" s="180"/>
      <c r="AE65" s="144"/>
      <c r="AF65" s="144"/>
      <c r="AG65" s="144"/>
      <c r="AH65" s="180"/>
      <c r="AI65" s="144"/>
    </row>
    <row r="66" spans="1:35" hidden="1">
      <c r="A66" s="2">
        <v>60</v>
      </c>
      <c r="B66" s="143" t="str">
        <f>IF(F66="","",①基本情報!$C$8)</f>
        <v/>
      </c>
      <c r="C66" s="143"/>
      <c r="D66" s="143"/>
      <c r="E66" s="143"/>
      <c r="F66" s="143"/>
      <c r="G66" s="143" t="str">
        <f t="shared" si="3"/>
        <v/>
      </c>
      <c r="H66" s="143" t="str">
        <f t="shared" si="4"/>
        <v/>
      </c>
      <c r="I66" s="143" t="s">
        <v>248</v>
      </c>
      <c r="J66" s="143"/>
      <c r="K66" s="143">
        <v>2</v>
      </c>
      <c r="L66" s="143"/>
      <c r="M66" s="143"/>
      <c r="N66" s="143"/>
      <c r="O66" s="143" t="str">
        <f>①基本情報!$C$4</f>
        <v>島根</v>
      </c>
      <c r="P66" s="143"/>
      <c r="Q66" s="143"/>
      <c r="R66" s="174"/>
      <c r="S66" s="143"/>
      <c r="T66" s="143">
        <v>2</v>
      </c>
      <c r="U66" s="143"/>
      <c r="V66" s="174"/>
      <c r="W66" s="143"/>
      <c r="X66" s="143">
        <v>2</v>
      </c>
      <c r="Y66" s="143"/>
      <c r="Z66" s="143"/>
      <c r="AA66" s="143"/>
      <c r="AB66" s="143">
        <v>2</v>
      </c>
      <c r="AC66" s="143"/>
      <c r="AD66" s="174"/>
      <c r="AE66" s="143"/>
      <c r="AF66" s="143"/>
      <c r="AG66" s="143"/>
      <c r="AH66" s="174"/>
      <c r="AI66" s="143"/>
    </row>
    <row r="67" spans="1:35" hidden="1">
      <c r="A67" s="1">
        <v>61</v>
      </c>
      <c r="B67" s="144" t="str">
        <f>IF(F67="","",①基本情報!$C$8)</f>
        <v/>
      </c>
      <c r="C67" s="144"/>
      <c r="D67" s="144"/>
      <c r="E67" s="144"/>
      <c r="F67" s="144"/>
      <c r="G67" s="144" t="str">
        <f t="shared" si="3"/>
        <v/>
      </c>
      <c r="H67" s="144" t="str">
        <f t="shared" si="4"/>
        <v/>
      </c>
      <c r="I67" s="144" t="s">
        <v>248</v>
      </c>
      <c r="J67" s="144"/>
      <c r="K67" s="144">
        <v>2</v>
      </c>
      <c r="L67" s="144"/>
      <c r="M67" s="144"/>
      <c r="N67" s="144"/>
      <c r="O67" s="144" t="str">
        <f>①基本情報!$C$4</f>
        <v>島根</v>
      </c>
      <c r="P67" s="144"/>
      <c r="Q67" s="144"/>
      <c r="R67" s="180"/>
      <c r="S67" s="144"/>
      <c r="T67" s="144">
        <v>2</v>
      </c>
      <c r="U67" s="144"/>
      <c r="V67" s="180"/>
      <c r="W67" s="144"/>
      <c r="X67" s="144">
        <v>2</v>
      </c>
      <c r="Y67" s="144"/>
      <c r="Z67" s="144"/>
      <c r="AA67" s="144"/>
      <c r="AB67" s="144">
        <v>2</v>
      </c>
      <c r="AC67" s="144"/>
      <c r="AD67" s="180"/>
      <c r="AE67" s="144"/>
      <c r="AF67" s="144"/>
      <c r="AG67" s="144"/>
      <c r="AH67" s="180"/>
      <c r="AI67" s="144"/>
    </row>
    <row r="68" spans="1:35" hidden="1">
      <c r="A68" s="2">
        <v>62</v>
      </c>
      <c r="B68" s="143" t="str">
        <f>IF(F68="","",①基本情報!$C$8)</f>
        <v/>
      </c>
      <c r="C68" s="143"/>
      <c r="D68" s="143"/>
      <c r="E68" s="143"/>
      <c r="F68" s="143"/>
      <c r="G68" s="143" t="str">
        <f t="shared" si="3"/>
        <v/>
      </c>
      <c r="H68" s="143" t="str">
        <f t="shared" si="4"/>
        <v/>
      </c>
      <c r="I68" s="143" t="s">
        <v>248</v>
      </c>
      <c r="J68" s="143"/>
      <c r="K68" s="143">
        <v>2</v>
      </c>
      <c r="L68" s="143"/>
      <c r="M68" s="143"/>
      <c r="N68" s="143"/>
      <c r="O68" s="143" t="str">
        <f>①基本情報!$C$4</f>
        <v>島根</v>
      </c>
      <c r="P68" s="143"/>
      <c r="Q68" s="143"/>
      <c r="R68" s="174"/>
      <c r="S68" s="143"/>
      <c r="T68" s="143">
        <v>2</v>
      </c>
      <c r="U68" s="143"/>
      <c r="V68" s="174"/>
      <c r="W68" s="143"/>
      <c r="X68" s="143">
        <v>2</v>
      </c>
      <c r="Y68" s="143"/>
      <c r="Z68" s="143"/>
      <c r="AA68" s="143"/>
      <c r="AB68" s="143">
        <v>2</v>
      </c>
      <c r="AC68" s="143"/>
      <c r="AD68" s="174"/>
      <c r="AE68" s="143"/>
      <c r="AF68" s="143"/>
      <c r="AG68" s="143"/>
      <c r="AH68" s="174"/>
      <c r="AI68" s="143"/>
    </row>
    <row r="69" spans="1:35" hidden="1">
      <c r="A69" s="1">
        <v>63</v>
      </c>
      <c r="B69" s="144" t="str">
        <f>IF(F69="","",①基本情報!$C$8)</f>
        <v/>
      </c>
      <c r="C69" s="144"/>
      <c r="D69" s="144"/>
      <c r="E69" s="144"/>
      <c r="F69" s="144"/>
      <c r="G69" s="144" t="str">
        <f t="shared" si="3"/>
        <v/>
      </c>
      <c r="H69" s="144" t="str">
        <f t="shared" si="4"/>
        <v/>
      </c>
      <c r="I69" s="144" t="s">
        <v>248</v>
      </c>
      <c r="J69" s="144"/>
      <c r="K69" s="144">
        <v>2</v>
      </c>
      <c r="L69" s="144"/>
      <c r="M69" s="144"/>
      <c r="N69" s="144"/>
      <c r="O69" s="144" t="str">
        <f>①基本情報!$C$4</f>
        <v>島根</v>
      </c>
      <c r="P69" s="144"/>
      <c r="Q69" s="144"/>
      <c r="R69" s="180"/>
      <c r="S69" s="144"/>
      <c r="T69" s="144">
        <v>2</v>
      </c>
      <c r="U69" s="144"/>
      <c r="V69" s="180"/>
      <c r="W69" s="144"/>
      <c r="X69" s="144">
        <v>2</v>
      </c>
      <c r="Y69" s="144"/>
      <c r="Z69" s="144"/>
      <c r="AA69" s="144"/>
      <c r="AB69" s="144">
        <v>2</v>
      </c>
      <c r="AC69" s="144"/>
      <c r="AD69" s="180"/>
      <c r="AE69" s="144"/>
      <c r="AF69" s="144"/>
      <c r="AG69" s="144"/>
      <c r="AH69" s="180"/>
      <c r="AI69" s="144"/>
    </row>
    <row r="70" spans="1:35" hidden="1">
      <c r="A70" s="2">
        <v>64</v>
      </c>
      <c r="B70" s="143" t="str">
        <f>IF(F70="","",①基本情報!$C$8)</f>
        <v/>
      </c>
      <c r="C70" s="143"/>
      <c r="D70" s="143"/>
      <c r="E70" s="143"/>
      <c r="F70" s="143"/>
      <c r="G70" s="143" t="str">
        <f t="shared" si="3"/>
        <v/>
      </c>
      <c r="H70" s="143" t="str">
        <f t="shared" si="4"/>
        <v/>
      </c>
      <c r="I70" s="143" t="s">
        <v>248</v>
      </c>
      <c r="J70" s="143"/>
      <c r="K70" s="143">
        <v>2</v>
      </c>
      <c r="L70" s="143"/>
      <c r="M70" s="143"/>
      <c r="N70" s="143"/>
      <c r="O70" s="143" t="str">
        <f>①基本情報!$C$4</f>
        <v>島根</v>
      </c>
      <c r="P70" s="143"/>
      <c r="Q70" s="143"/>
      <c r="R70" s="174"/>
      <c r="S70" s="143"/>
      <c r="T70" s="143">
        <v>2</v>
      </c>
      <c r="U70" s="143"/>
      <c r="V70" s="174"/>
      <c r="W70" s="143"/>
      <c r="X70" s="143">
        <v>2</v>
      </c>
      <c r="Y70" s="143"/>
      <c r="Z70" s="143"/>
      <c r="AA70" s="143"/>
      <c r="AB70" s="143">
        <v>2</v>
      </c>
      <c r="AC70" s="143"/>
      <c r="AD70" s="174"/>
      <c r="AE70" s="143"/>
      <c r="AF70" s="143"/>
      <c r="AG70" s="143"/>
      <c r="AH70" s="174"/>
      <c r="AI70" s="143"/>
    </row>
    <row r="71" spans="1:35" hidden="1">
      <c r="A71" s="1">
        <v>65</v>
      </c>
      <c r="B71" s="144" t="str">
        <f>IF(F71="","",①基本情報!$C$8)</f>
        <v/>
      </c>
      <c r="C71" s="144"/>
      <c r="D71" s="144"/>
      <c r="E71" s="144"/>
      <c r="F71" s="144"/>
      <c r="G71" s="144" t="str">
        <f t="shared" si="3"/>
        <v/>
      </c>
      <c r="H71" s="144" t="str">
        <f t="shared" si="4"/>
        <v/>
      </c>
      <c r="I71" s="144" t="s">
        <v>248</v>
      </c>
      <c r="J71" s="144"/>
      <c r="K71" s="144">
        <v>2</v>
      </c>
      <c r="L71" s="144"/>
      <c r="M71" s="144"/>
      <c r="N71" s="144"/>
      <c r="O71" s="144" t="str">
        <f>①基本情報!$C$4</f>
        <v>島根</v>
      </c>
      <c r="P71" s="144"/>
      <c r="Q71" s="144"/>
      <c r="R71" s="180"/>
      <c r="S71" s="144"/>
      <c r="T71" s="144">
        <v>2</v>
      </c>
      <c r="U71" s="144"/>
      <c r="V71" s="180"/>
      <c r="W71" s="144"/>
      <c r="X71" s="144">
        <v>2</v>
      </c>
      <c r="Y71" s="144"/>
      <c r="Z71" s="144"/>
      <c r="AA71" s="144"/>
      <c r="AB71" s="144">
        <v>2</v>
      </c>
      <c r="AC71" s="144"/>
      <c r="AD71" s="180"/>
      <c r="AE71" s="144"/>
      <c r="AF71" s="144"/>
      <c r="AG71" s="144"/>
      <c r="AH71" s="180"/>
      <c r="AI71" s="144"/>
    </row>
    <row r="72" spans="1:35" hidden="1">
      <c r="A72" s="2">
        <v>66</v>
      </c>
      <c r="B72" s="143" t="str">
        <f>IF(F72="","",①基本情報!$C$8)</f>
        <v/>
      </c>
      <c r="C72" s="143"/>
      <c r="D72" s="143"/>
      <c r="E72" s="143"/>
      <c r="F72" s="143"/>
      <c r="G72" s="143" t="str">
        <f>IF(F72="","",ASC(PHONETIC(F72)))</f>
        <v/>
      </c>
      <c r="H72" s="143" t="str">
        <f t="shared" si="4"/>
        <v/>
      </c>
      <c r="I72" s="143" t="s">
        <v>248</v>
      </c>
      <c r="J72" s="143"/>
      <c r="K72" s="143">
        <v>2</v>
      </c>
      <c r="L72" s="143"/>
      <c r="M72" s="143"/>
      <c r="N72" s="143"/>
      <c r="O72" s="143" t="str">
        <f>①基本情報!$C$4</f>
        <v>島根</v>
      </c>
      <c r="P72" s="143"/>
      <c r="Q72" s="143"/>
      <c r="R72" s="174"/>
      <c r="S72" s="143"/>
      <c r="T72" s="143">
        <v>2</v>
      </c>
      <c r="U72" s="143"/>
      <c r="V72" s="174"/>
      <c r="W72" s="143"/>
      <c r="X72" s="143">
        <v>2</v>
      </c>
      <c r="Y72" s="143"/>
      <c r="Z72" s="143"/>
      <c r="AA72" s="143"/>
      <c r="AB72" s="143">
        <v>2</v>
      </c>
      <c r="AC72" s="143"/>
      <c r="AD72" s="174"/>
      <c r="AE72" s="143"/>
      <c r="AF72" s="143"/>
      <c r="AG72" s="143"/>
      <c r="AH72" s="174"/>
      <c r="AI72" s="143"/>
    </row>
    <row r="73" spans="1:35" hidden="1">
      <c r="A73" s="1">
        <v>67</v>
      </c>
      <c r="B73" s="144" t="str">
        <f>IF(F73="","",①基本情報!$C$8)</f>
        <v/>
      </c>
      <c r="C73" s="144"/>
      <c r="D73" s="144"/>
      <c r="E73" s="144"/>
      <c r="F73" s="144"/>
      <c r="G73" s="144" t="str">
        <f>IF(F73="","",ASC(PHONETIC(F73)))</f>
        <v/>
      </c>
      <c r="H73" s="144" t="str">
        <f t="shared" si="4"/>
        <v/>
      </c>
      <c r="I73" s="144" t="s">
        <v>248</v>
      </c>
      <c r="J73" s="144"/>
      <c r="K73" s="144">
        <v>2</v>
      </c>
      <c r="L73" s="144"/>
      <c r="M73" s="144"/>
      <c r="N73" s="144"/>
      <c r="O73" s="144" t="str">
        <f>①基本情報!$C$4</f>
        <v>島根</v>
      </c>
      <c r="P73" s="144"/>
      <c r="Q73" s="144"/>
      <c r="R73" s="180"/>
      <c r="S73" s="144"/>
      <c r="T73" s="144">
        <v>2</v>
      </c>
      <c r="U73" s="144"/>
      <c r="V73" s="180"/>
      <c r="W73" s="144"/>
      <c r="X73" s="144">
        <v>2</v>
      </c>
      <c r="Y73" s="144"/>
      <c r="Z73" s="144"/>
      <c r="AA73" s="144"/>
      <c r="AB73" s="144">
        <v>2</v>
      </c>
      <c r="AC73" s="144"/>
      <c r="AD73" s="180"/>
      <c r="AE73" s="144"/>
      <c r="AF73" s="144"/>
      <c r="AG73" s="144"/>
      <c r="AH73" s="180"/>
      <c r="AI73" s="144"/>
    </row>
    <row r="74" spans="1:35" hidden="1">
      <c r="A74" s="2">
        <v>68</v>
      </c>
      <c r="B74" s="143" t="str">
        <f>IF(F74="","",①基本情報!$C$8)</f>
        <v/>
      </c>
      <c r="C74" s="143"/>
      <c r="D74" s="143"/>
      <c r="E74" s="143"/>
      <c r="F74" s="143"/>
      <c r="G74" s="143" t="str">
        <f>IF(F74="","",ASC(PHONETIC(F74)))</f>
        <v/>
      </c>
      <c r="H74" s="143" t="str">
        <f t="shared" si="4"/>
        <v/>
      </c>
      <c r="I74" s="143" t="s">
        <v>248</v>
      </c>
      <c r="J74" s="143"/>
      <c r="K74" s="143">
        <v>2</v>
      </c>
      <c r="L74" s="143"/>
      <c r="M74" s="143"/>
      <c r="N74" s="143"/>
      <c r="O74" s="143" t="str">
        <f>①基本情報!$C$4</f>
        <v>島根</v>
      </c>
      <c r="P74" s="143"/>
      <c r="Q74" s="143"/>
      <c r="R74" s="174"/>
      <c r="S74" s="143"/>
      <c r="T74" s="143">
        <v>2</v>
      </c>
      <c r="U74" s="143"/>
      <c r="V74" s="174"/>
      <c r="W74" s="143"/>
      <c r="X74" s="143">
        <v>2</v>
      </c>
      <c r="Y74" s="143"/>
      <c r="Z74" s="143"/>
      <c r="AA74" s="143"/>
      <c r="AB74" s="143">
        <v>2</v>
      </c>
      <c r="AC74" s="143"/>
      <c r="AD74" s="174"/>
      <c r="AE74" s="143"/>
      <c r="AF74" s="143"/>
      <c r="AG74" s="143"/>
      <c r="AH74" s="174"/>
      <c r="AI74" s="143"/>
    </row>
    <row r="75" spans="1:35" hidden="1">
      <c r="A75" s="1">
        <v>69</v>
      </c>
      <c r="B75" s="144" t="str">
        <f>IF(F75="","",①基本情報!$C$8)</f>
        <v/>
      </c>
      <c r="C75" s="144"/>
      <c r="D75" s="144"/>
      <c r="E75" s="144"/>
      <c r="F75" s="144"/>
      <c r="G75" s="144" t="str">
        <f>IF(F75="","",ASC(PHONETIC(F75)))</f>
        <v/>
      </c>
      <c r="H75" s="144" t="str">
        <f>IF(F75="","",F75)</f>
        <v/>
      </c>
      <c r="I75" s="144" t="s">
        <v>248</v>
      </c>
      <c r="J75" s="144"/>
      <c r="K75" s="144">
        <v>2</v>
      </c>
      <c r="L75" s="144"/>
      <c r="M75" s="144"/>
      <c r="N75" s="144"/>
      <c r="O75" s="144" t="str">
        <f>①基本情報!$C$4</f>
        <v>島根</v>
      </c>
      <c r="P75" s="144"/>
      <c r="Q75" s="144"/>
      <c r="R75" s="180"/>
      <c r="S75" s="144"/>
      <c r="T75" s="144">
        <v>2</v>
      </c>
      <c r="U75" s="144"/>
      <c r="V75" s="180"/>
      <c r="W75" s="144"/>
      <c r="X75" s="144">
        <v>2</v>
      </c>
      <c r="Y75" s="144"/>
      <c r="Z75" s="144"/>
      <c r="AA75" s="144"/>
      <c r="AB75" s="144">
        <v>2</v>
      </c>
      <c r="AC75" s="144"/>
      <c r="AD75" s="180"/>
      <c r="AE75" s="144"/>
      <c r="AF75" s="144"/>
      <c r="AG75" s="144"/>
      <c r="AH75" s="180"/>
      <c r="AI75" s="144"/>
    </row>
    <row r="76" spans="1:35" hidden="1">
      <c r="A76" s="2">
        <v>70</v>
      </c>
      <c r="B76" s="143" t="str">
        <f>IF(F76="","",①基本情報!$C$8)</f>
        <v/>
      </c>
      <c r="C76" s="143"/>
      <c r="D76" s="143"/>
      <c r="E76" s="143"/>
      <c r="F76" s="143"/>
      <c r="G76" s="143" t="str">
        <f>IF(F76="","",ASC(PHONETIC(F76)))</f>
        <v/>
      </c>
      <c r="H76" s="143" t="str">
        <f>IF(F76="","",F76)</f>
        <v/>
      </c>
      <c r="I76" s="143" t="s">
        <v>248</v>
      </c>
      <c r="J76" s="143"/>
      <c r="K76" s="143">
        <v>2</v>
      </c>
      <c r="L76" s="143"/>
      <c r="M76" s="143"/>
      <c r="N76" s="143"/>
      <c r="O76" s="143" t="str">
        <f>①基本情報!$C$4</f>
        <v>島根</v>
      </c>
      <c r="P76" s="143"/>
      <c r="Q76" s="143"/>
      <c r="R76" s="174"/>
      <c r="S76" s="143"/>
      <c r="T76" s="143">
        <v>2</v>
      </c>
      <c r="U76" s="143"/>
      <c r="V76" s="174"/>
      <c r="W76" s="143"/>
      <c r="X76" s="143">
        <v>2</v>
      </c>
      <c r="Y76" s="143"/>
      <c r="Z76" s="143"/>
      <c r="AA76" s="143"/>
      <c r="AB76" s="143">
        <v>2</v>
      </c>
      <c r="AC76" s="143"/>
      <c r="AD76" s="174"/>
      <c r="AE76" s="143"/>
      <c r="AF76" s="143"/>
      <c r="AG76" s="143"/>
      <c r="AH76" s="174"/>
      <c r="AI76" s="143"/>
    </row>
    <row r="77" spans="1:35" hidden="1">
      <c r="B77" s="194"/>
      <c r="C77" s="194"/>
      <c r="I77" s="194"/>
      <c r="J77" s="194"/>
      <c r="M77" s="194"/>
      <c r="N77" s="194"/>
      <c r="O77" s="194"/>
      <c r="P77" s="194"/>
      <c r="Q77" s="194">
        <f>COUNTA(Q7:Q76)</f>
        <v>0</v>
      </c>
      <c r="R77" s="195"/>
      <c r="S77" s="194"/>
      <c r="T77" s="194"/>
      <c r="U77" s="194">
        <f>COUNTA(U7:U76)</f>
        <v>0</v>
      </c>
      <c r="V77" s="195"/>
      <c r="W77" s="194"/>
      <c r="X77" s="194"/>
      <c r="Y77" s="194">
        <f>COUNTA(Y7:Y76)</f>
        <v>0</v>
      </c>
      <c r="Z77" s="194"/>
      <c r="AA77" s="194"/>
      <c r="AB77" s="194"/>
      <c r="AC77" s="194">
        <f>COUNTA(AC7:AC76)</f>
        <v>0</v>
      </c>
      <c r="AD77" s="195"/>
      <c r="AF77" s="194"/>
      <c r="AH77" s="195"/>
    </row>
    <row r="78" spans="1:35" hidden="1">
      <c r="B78" s="194"/>
      <c r="C78" s="194"/>
      <c r="I78" s="194"/>
      <c r="J78" s="194"/>
      <c r="M78" s="194"/>
      <c r="N78" s="194"/>
      <c r="O78" s="194"/>
      <c r="P78" s="194"/>
      <c r="R78" s="195"/>
      <c r="S78" s="194"/>
      <c r="T78" s="194"/>
      <c r="V78" s="195"/>
      <c r="W78" s="194"/>
      <c r="X78" s="194"/>
      <c r="Y78" s="194"/>
      <c r="Z78" s="194"/>
      <c r="AA78" s="194"/>
      <c r="AB78" s="194"/>
      <c r="AD78" s="195"/>
      <c r="AF78" s="194"/>
      <c r="AH78" s="195"/>
    </row>
    <row r="79" spans="1:35" hidden="1">
      <c r="B79" s="194"/>
      <c r="C79" s="194"/>
      <c r="I79" s="194"/>
      <c r="J79" s="194"/>
      <c r="M79" s="194"/>
      <c r="N79" s="194"/>
      <c r="O79" s="194"/>
      <c r="P79" s="194"/>
      <c r="Q79" s="194" t="s">
        <v>123</v>
      </c>
      <c r="R79" s="195"/>
      <c r="S79" s="194">
        <f>Q77+U77+Y77</f>
        <v>0</v>
      </c>
      <c r="T79" s="194"/>
      <c r="V79" s="195"/>
      <c r="W79" s="194"/>
      <c r="X79" s="194"/>
      <c r="Y79" s="194"/>
      <c r="Z79" s="194"/>
      <c r="AA79" s="194"/>
      <c r="AB79" s="194"/>
      <c r="AD79" s="195"/>
      <c r="AF79" s="194"/>
      <c r="AH79" s="195"/>
    </row>
    <row r="80" spans="1:35">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VAFc4YuTob89o8o9v4TsYE68HbiOzUvEGIUNbOVBepolGMEpMYQNNFvGDlJB3YmTP7E/ezcOLuGGHiddDXyXiA==" saltValue="Emk2haqT7cvubKWkoDvIMw==" spinCount="100000" sheet="1" objects="1" scenarios="1"/>
  <phoneticPr fontId="1"/>
  <conditionalFormatting sqref="AO7:AO12">
    <cfRule type="cellIs" dxfId="0" priority="1" operator="greaterThan">
      <formula>3</formula>
    </cfRule>
  </conditionalFormatting>
  <dataValidations count="12">
    <dataValidation imeMode="halfKatakana" allowBlank="1" showInputMessage="1" showErrorMessage="1" sqref="E7:E76 G7:G76" xr:uid="{00000000-0002-0000-0200-000000000000}"/>
    <dataValidation type="list" imeMode="off" allowBlank="1" showInputMessage="1" showErrorMessage="1" sqref="AG7:AG76 AC7:AC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A7" workbookViewId="0">
      <selection activeCell="R7" sqref="R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209</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row>
    <row r="6" spans="1:36">
      <c r="A6" s="97" t="s">
        <v>0</v>
      </c>
      <c r="B6" s="97" t="s">
        <v>1</v>
      </c>
      <c r="C6" s="97" t="s">
        <v>2</v>
      </c>
      <c r="D6" s="97" t="s">
        <v>3</v>
      </c>
      <c r="E6" s="97" t="s">
        <v>4</v>
      </c>
      <c r="F6" s="97" t="s">
        <v>5</v>
      </c>
      <c r="G6" s="97" t="s">
        <v>6</v>
      </c>
      <c r="H6" s="97" t="s">
        <v>7</v>
      </c>
      <c r="I6" s="97" t="s">
        <v>241</v>
      </c>
      <c r="J6" s="97" t="s">
        <v>242</v>
      </c>
      <c r="K6" s="97" t="s">
        <v>8</v>
      </c>
      <c r="L6" s="97" t="s">
        <v>9</v>
      </c>
      <c r="M6" s="97" t="s">
        <v>10</v>
      </c>
      <c r="N6" s="97" t="s">
        <v>11</v>
      </c>
      <c r="O6" s="97" t="s">
        <v>12</v>
      </c>
      <c r="P6" s="97" t="s">
        <v>13</v>
      </c>
      <c r="Q6" s="97" t="s">
        <v>14</v>
      </c>
      <c r="R6" s="97" t="s">
        <v>15</v>
      </c>
      <c r="S6" s="97" t="s">
        <v>16</v>
      </c>
      <c r="T6" s="97" t="s">
        <v>17</v>
      </c>
      <c r="U6" s="97" t="s">
        <v>18</v>
      </c>
      <c r="V6" s="97" t="s">
        <v>19</v>
      </c>
      <c r="W6" s="97" t="s">
        <v>20</v>
      </c>
      <c r="X6" s="97" t="s">
        <v>21</v>
      </c>
      <c r="Y6" s="97" t="s">
        <v>22</v>
      </c>
      <c r="Z6" s="97" t="s">
        <v>23</v>
      </c>
      <c r="AA6" s="97" t="s">
        <v>24</v>
      </c>
      <c r="AB6" s="97" t="s">
        <v>25</v>
      </c>
      <c r="AC6" s="97" t="s">
        <v>26</v>
      </c>
      <c r="AD6" s="97" t="s">
        <v>27</v>
      </c>
      <c r="AE6" s="97" t="s">
        <v>28</v>
      </c>
      <c r="AF6" s="97" t="s">
        <v>29</v>
      </c>
      <c r="AG6" s="97" t="s">
        <v>30</v>
      </c>
      <c r="AH6" s="97" t="s">
        <v>31</v>
      </c>
      <c r="AI6" s="97" t="s">
        <v>32</v>
      </c>
      <c r="AJ6" s="97" t="s">
        <v>33</v>
      </c>
    </row>
    <row r="7" spans="1:36">
      <c r="A7" s="97"/>
      <c r="B7" s="135" t="str">
        <f>IF(②男子名簿!B7="","",②男子名簿!B7)</f>
        <v/>
      </c>
      <c r="C7" s="97"/>
      <c r="D7" s="135" t="str">
        <f>IF(②男子名簿!D7="","",②男子名簿!D7)</f>
        <v/>
      </c>
      <c r="E7" s="135" t="str">
        <f>IF(②男子名簿!E7="","",②男子名簿!E7)</f>
        <v/>
      </c>
      <c r="F7" s="135" t="str">
        <f>IF(②男子名簿!F7="","",②男子名簿!F7)</f>
        <v/>
      </c>
      <c r="G7" s="135" t="str">
        <f>IF(②男子名簿!G7="","",②男子名簿!G7)</f>
        <v/>
      </c>
      <c r="H7" s="135" t="str">
        <f>IF(②男子名簿!H7="","",②男子名簿!H7)</f>
        <v/>
      </c>
      <c r="I7" s="135" t="str">
        <f>IF(②男子名簿!I7="","",②男子名簿!I7)</f>
        <v/>
      </c>
      <c r="J7" s="135" t="str">
        <f>IF(②男子名簿!J7="","",②男子名簿!J7)</f>
        <v/>
      </c>
      <c r="K7" s="135">
        <f>IF(②男子名簿!K7="","",②男子名簿!K7)</f>
        <v>1</v>
      </c>
      <c r="L7" s="193" t="str">
        <f>IF(②男子名簿!L7="","",②男子名簿!L7)</f>
        <v/>
      </c>
      <c r="M7" s="193" t="str">
        <f>IF(②男子名簿!M7="","",②男子名簿!M7)</f>
        <v/>
      </c>
      <c r="N7" s="193" t="str">
        <f>IF(②男子名簿!N7="","",②男子名簿!N7)</f>
        <v/>
      </c>
      <c r="O7" s="135" t="str">
        <f>IF(②男子名簿!O7="","",②男子名簿!O7)</f>
        <v>島根</v>
      </c>
      <c r="P7" s="135"/>
      <c r="Q7" s="135" t="str">
        <f>IF(②男子名簿!Q7="","",VLOOKUP(②男子名簿!Q7,管理者シート!$B$9:$C$44,2,FALSE))</f>
        <v/>
      </c>
      <c r="R7" s="135" t="str">
        <f>IF(②男子名簿!R7="","",②男子名簿!R7)</f>
        <v/>
      </c>
      <c r="S7" s="135">
        <v>0</v>
      </c>
      <c r="T7" s="135">
        <v>2</v>
      </c>
      <c r="U7" s="135" t="str">
        <f>IF(②男子名簿!U7="","",VLOOKUP(②男子名簿!U7,管理者シート!$B$9:$C$44,2,FALSE))</f>
        <v/>
      </c>
      <c r="V7" s="135" t="str">
        <f>IF(②男子名簿!V7="","",②男子名簿!V7)</f>
        <v/>
      </c>
      <c r="W7" s="135">
        <v>0</v>
      </c>
      <c r="X7" s="135">
        <v>2</v>
      </c>
      <c r="Y7" s="135" t="str">
        <f>IF(②男子名簿!Y7="","",VLOOKUP(②男子名簿!Y7,管理者シート!$B$9:$C$27,2,FALSE))</f>
        <v/>
      </c>
      <c r="Z7" s="135" t="str">
        <f>IF(②男子名簿!Z7="","",②男子名簿!Z7)</f>
        <v/>
      </c>
      <c r="AA7" s="135">
        <v>0</v>
      </c>
      <c r="AB7" s="135">
        <v>2</v>
      </c>
      <c r="AC7" s="135" t="str">
        <f>IF(②男子名簿!AC7="","",36)</f>
        <v/>
      </c>
      <c r="AD7" s="135" t="str">
        <f>IF(②男子名簿!AD7="","",②男子名簿!AD7)</f>
        <v/>
      </c>
      <c r="AE7" s="135">
        <v>0</v>
      </c>
      <c r="AF7" s="135">
        <v>2</v>
      </c>
      <c r="AG7" s="135" t="str">
        <f>IF(②男子名簿!AG7="","",39)</f>
        <v/>
      </c>
      <c r="AH7" s="135" t="str">
        <f>IF(②男子名簿!AH7="","",②男子名簿!AH7)</f>
        <v/>
      </c>
      <c r="AI7" s="135">
        <v>0</v>
      </c>
      <c r="AJ7" s="135">
        <v>2</v>
      </c>
    </row>
    <row r="8" spans="1:36">
      <c r="A8" s="97"/>
      <c r="B8" s="135" t="str">
        <f>IF(②男子名簿!B8="","",②男子名簿!B8)</f>
        <v/>
      </c>
      <c r="C8" s="97"/>
      <c r="D8" s="97" t="str">
        <f>IF(②男子名簿!D8="","",②男子名簿!D8)</f>
        <v/>
      </c>
      <c r="E8" s="135" t="str">
        <f>IF(②男子名簿!E8="","",②男子名簿!E8)</f>
        <v/>
      </c>
      <c r="F8" s="135" t="str">
        <f>IF(②男子名簿!F8="","",②男子名簿!F8)</f>
        <v/>
      </c>
      <c r="G8" s="135" t="str">
        <f>IF(②男子名簿!G8="","",②男子名簿!G8)</f>
        <v/>
      </c>
      <c r="H8" s="135" t="str">
        <f>IF(②男子名簿!H8="","",②男子名簿!H8)</f>
        <v/>
      </c>
      <c r="I8" s="135" t="str">
        <f>IF(②男子名簿!I8="","",②男子名簿!I8)</f>
        <v/>
      </c>
      <c r="J8" s="135" t="str">
        <f>IF(②男子名簿!J8="","",②男子名簿!J8)</f>
        <v/>
      </c>
      <c r="K8" s="135">
        <f>IF(②男子名簿!K8="","",②男子名簿!K8)</f>
        <v>1</v>
      </c>
      <c r="L8" s="193" t="str">
        <f>IF(②男子名簿!L8="","",②男子名簿!L8)</f>
        <v/>
      </c>
      <c r="M8" s="193" t="str">
        <f>IF(②男子名簿!M8="","",②男子名簿!M8)</f>
        <v/>
      </c>
      <c r="N8" s="193" t="str">
        <f>IF(②男子名簿!N8="","",②男子名簿!N8)</f>
        <v/>
      </c>
      <c r="O8" s="135" t="str">
        <f>IF(②男子名簿!O8="","",②男子名簿!O8)</f>
        <v>島根</v>
      </c>
      <c r="P8" s="135"/>
      <c r="Q8" s="135" t="str">
        <f>IF(②男子名簿!Q8="","",VLOOKUP(②男子名簿!Q8,管理者シート!$B$9:$C$44,2,FALSE))</f>
        <v/>
      </c>
      <c r="R8" s="135" t="str">
        <f>IF(②男子名簿!R8="","",②男子名簿!R8)</f>
        <v/>
      </c>
      <c r="S8" s="135">
        <v>0</v>
      </c>
      <c r="T8" s="135">
        <v>2</v>
      </c>
      <c r="U8" s="135" t="str">
        <f>IF(②男子名簿!U8="","",VLOOKUP(②男子名簿!U8,管理者シート!$B$9:$C$44,2,FALSE))</f>
        <v/>
      </c>
      <c r="V8" s="135" t="str">
        <f>IF(②男子名簿!V8="","",②男子名簿!V8)</f>
        <v/>
      </c>
      <c r="W8" s="135">
        <v>0</v>
      </c>
      <c r="X8" s="135">
        <v>2</v>
      </c>
      <c r="Y8" s="135" t="str">
        <f>IF(②男子名簿!Y8="","",VLOOKUP(②男子名簿!Y8,管理者シート!$B$9:$C$27,2,FALSE))</f>
        <v/>
      </c>
      <c r="Z8" s="135" t="str">
        <f>IF(②男子名簿!Z8="","",②男子名簿!Z8)</f>
        <v/>
      </c>
      <c r="AA8" s="135">
        <v>0</v>
      </c>
      <c r="AB8" s="135">
        <v>2</v>
      </c>
      <c r="AC8" s="135" t="str">
        <f>IF(②男子名簿!AC8="","",36)</f>
        <v/>
      </c>
      <c r="AD8" s="135" t="str">
        <f>IF(②男子名簿!AD8="","",②男子名簿!AD8)</f>
        <v/>
      </c>
      <c r="AE8" s="135">
        <v>0</v>
      </c>
      <c r="AF8" s="135">
        <v>2</v>
      </c>
      <c r="AG8" s="135" t="str">
        <f>IF(②男子名簿!AG8="","",39)</f>
        <v/>
      </c>
      <c r="AH8" s="135" t="str">
        <f>IF(②男子名簿!AH8="","",②男子名簿!AH8)</f>
        <v/>
      </c>
      <c r="AI8" s="135">
        <v>0</v>
      </c>
      <c r="AJ8" s="135">
        <v>2</v>
      </c>
    </row>
    <row r="9" spans="1:36">
      <c r="A9" s="97"/>
      <c r="B9" s="135" t="str">
        <f>IF(②男子名簿!B9="","",②男子名簿!B9)</f>
        <v/>
      </c>
      <c r="C9" s="97"/>
      <c r="D9" s="97" t="str">
        <f>IF(②男子名簿!D9="","",②男子名簿!D9)</f>
        <v/>
      </c>
      <c r="E9" s="135" t="str">
        <f>IF(②男子名簿!E9="","",②男子名簿!E9)</f>
        <v/>
      </c>
      <c r="F9" s="135" t="str">
        <f>IF(②男子名簿!F9="","",②男子名簿!F9)</f>
        <v/>
      </c>
      <c r="G9" s="135" t="str">
        <f>IF(②男子名簿!G9="","",②男子名簿!G9)</f>
        <v/>
      </c>
      <c r="H9" s="135" t="str">
        <f>IF(②男子名簿!H9="","",②男子名簿!H9)</f>
        <v/>
      </c>
      <c r="I9" s="135" t="str">
        <f>IF(②男子名簿!I9="","",②男子名簿!I9)</f>
        <v/>
      </c>
      <c r="J9" s="135" t="str">
        <f>IF(②男子名簿!J9="","",②男子名簿!J9)</f>
        <v/>
      </c>
      <c r="K9" s="135">
        <f>IF(②男子名簿!K9="","",②男子名簿!K9)</f>
        <v>1</v>
      </c>
      <c r="L9" s="193" t="str">
        <f>IF(②男子名簿!L9="","",②男子名簿!L9)</f>
        <v/>
      </c>
      <c r="M9" s="193" t="str">
        <f>IF(②男子名簿!M9="","",②男子名簿!M9)</f>
        <v/>
      </c>
      <c r="N9" s="193" t="str">
        <f>IF(②男子名簿!N9="","",②男子名簿!N9)</f>
        <v/>
      </c>
      <c r="O9" s="135" t="str">
        <f>IF(②男子名簿!O9="","",②男子名簿!O9)</f>
        <v>島根</v>
      </c>
      <c r="P9" s="135"/>
      <c r="Q9" s="135" t="str">
        <f>IF(②男子名簿!Q9="","",VLOOKUP(②男子名簿!Q9,管理者シート!$B$9:$C$44,2,FALSE))</f>
        <v/>
      </c>
      <c r="R9" s="135" t="str">
        <f>IF(②男子名簿!R9="","",②男子名簿!R9)</f>
        <v/>
      </c>
      <c r="S9" s="135">
        <v>0</v>
      </c>
      <c r="T9" s="135">
        <v>2</v>
      </c>
      <c r="U9" s="135" t="str">
        <f>IF(②男子名簿!U9="","",VLOOKUP(②男子名簿!U9,管理者シート!$B$9:$C$44,2,FALSE))</f>
        <v/>
      </c>
      <c r="V9" s="135" t="str">
        <f>IF(②男子名簿!V9="","",②男子名簿!V9)</f>
        <v/>
      </c>
      <c r="W9" s="135">
        <v>0</v>
      </c>
      <c r="X9" s="135">
        <v>2</v>
      </c>
      <c r="Y9" s="135" t="str">
        <f>IF(②男子名簿!Y9="","",VLOOKUP(②男子名簿!Y9,管理者シート!$B$9:$C$27,2,FALSE))</f>
        <v/>
      </c>
      <c r="Z9" s="135" t="str">
        <f>IF(②男子名簿!Z9="","",②男子名簿!Z9)</f>
        <v/>
      </c>
      <c r="AA9" s="135">
        <v>0</v>
      </c>
      <c r="AB9" s="135">
        <v>2</v>
      </c>
      <c r="AC9" s="135" t="str">
        <f>IF(②男子名簿!AC9="","",36)</f>
        <v/>
      </c>
      <c r="AD9" s="135" t="str">
        <f>IF(②男子名簿!AD9="","",②男子名簿!AD9)</f>
        <v/>
      </c>
      <c r="AE9" s="135">
        <v>0</v>
      </c>
      <c r="AF9" s="135">
        <v>2</v>
      </c>
      <c r="AG9" s="135" t="str">
        <f>IF(②男子名簿!AG9="","",39)</f>
        <v/>
      </c>
      <c r="AH9" s="135" t="str">
        <f>IF(②男子名簿!AH9="","",②男子名簿!AH9)</f>
        <v/>
      </c>
      <c r="AI9" s="135">
        <v>0</v>
      </c>
      <c r="AJ9" s="135">
        <v>2</v>
      </c>
    </row>
    <row r="10" spans="1:36">
      <c r="A10" s="97"/>
      <c r="B10" s="135" t="str">
        <f>IF(②男子名簿!B10="","",②男子名簿!B10)</f>
        <v/>
      </c>
      <c r="C10" s="97"/>
      <c r="D10" s="97" t="str">
        <f>IF(②男子名簿!D10="","",②男子名簿!D10)</f>
        <v/>
      </c>
      <c r="E10" s="135" t="str">
        <f>IF(②男子名簿!E10="","",②男子名簿!E10)</f>
        <v/>
      </c>
      <c r="F10" s="135" t="str">
        <f>IF(②男子名簿!F10="","",②男子名簿!F10)</f>
        <v/>
      </c>
      <c r="G10" s="135" t="str">
        <f>IF(②男子名簿!G10="","",②男子名簿!G10)</f>
        <v/>
      </c>
      <c r="H10" s="135" t="str">
        <f>IF(②男子名簿!H10="","",②男子名簿!H10)</f>
        <v/>
      </c>
      <c r="I10" s="135" t="str">
        <f>IF(②男子名簿!I10="","",②男子名簿!I10)</f>
        <v/>
      </c>
      <c r="J10" s="135" t="str">
        <f>IF(②男子名簿!J10="","",②男子名簿!J10)</f>
        <v/>
      </c>
      <c r="K10" s="135">
        <f>IF(②男子名簿!K10="","",②男子名簿!K10)</f>
        <v>1</v>
      </c>
      <c r="L10" s="193" t="str">
        <f>IF(②男子名簿!L10="","",②男子名簿!L10)</f>
        <v/>
      </c>
      <c r="M10" s="193" t="str">
        <f>IF(②男子名簿!M10="","",②男子名簿!M10)</f>
        <v/>
      </c>
      <c r="N10" s="193" t="str">
        <f>IF(②男子名簿!N10="","",②男子名簿!N10)</f>
        <v/>
      </c>
      <c r="O10" s="135" t="str">
        <f>IF(②男子名簿!O10="","",②男子名簿!O10)</f>
        <v>島根</v>
      </c>
      <c r="P10" s="135"/>
      <c r="Q10" s="135" t="str">
        <f>IF(②男子名簿!Q10="","",VLOOKUP(②男子名簿!Q10,管理者シート!$B$9:$C$44,2,FALSE))</f>
        <v/>
      </c>
      <c r="R10" s="135" t="str">
        <f>IF(②男子名簿!R10="","",②男子名簿!R10)</f>
        <v/>
      </c>
      <c r="S10" s="135">
        <v>0</v>
      </c>
      <c r="T10" s="135">
        <v>2</v>
      </c>
      <c r="U10" s="135" t="str">
        <f>IF(②男子名簿!U10="","",VLOOKUP(②男子名簿!U10,管理者シート!$B$9:$C$44,2,FALSE))</f>
        <v/>
      </c>
      <c r="V10" s="135" t="str">
        <f>IF(②男子名簿!V10="","",②男子名簿!V10)</f>
        <v/>
      </c>
      <c r="W10" s="135">
        <v>0</v>
      </c>
      <c r="X10" s="135">
        <v>2</v>
      </c>
      <c r="Y10" s="135" t="str">
        <f>IF(②男子名簿!Y10="","",VLOOKUP(②男子名簿!Y10,管理者シート!$B$9:$C$27,2,FALSE))</f>
        <v/>
      </c>
      <c r="Z10" s="135" t="str">
        <f>IF(②男子名簿!Z10="","",②男子名簿!Z10)</f>
        <v/>
      </c>
      <c r="AA10" s="135">
        <v>0</v>
      </c>
      <c r="AB10" s="135">
        <v>2</v>
      </c>
      <c r="AC10" s="135" t="str">
        <f>IF(②男子名簿!AC10="","",36)</f>
        <v/>
      </c>
      <c r="AD10" s="135" t="str">
        <f>IF(②男子名簿!AD10="","",②男子名簿!AD10)</f>
        <v/>
      </c>
      <c r="AE10" s="135">
        <v>0</v>
      </c>
      <c r="AF10" s="135">
        <v>2</v>
      </c>
      <c r="AG10" s="135" t="str">
        <f>IF(②男子名簿!AG10="","",39)</f>
        <v/>
      </c>
      <c r="AH10" s="135" t="str">
        <f>IF(②男子名簿!AH10="","",②男子名簿!AH10)</f>
        <v/>
      </c>
      <c r="AI10" s="135">
        <v>0</v>
      </c>
      <c r="AJ10" s="135">
        <v>2</v>
      </c>
    </row>
    <row r="11" spans="1:36">
      <c r="A11" s="97"/>
      <c r="B11" s="135" t="str">
        <f>IF(②男子名簿!B11="","",②男子名簿!B11)</f>
        <v/>
      </c>
      <c r="C11" s="97"/>
      <c r="D11" s="97" t="str">
        <f>IF(②男子名簿!D11="","",②男子名簿!D11)</f>
        <v/>
      </c>
      <c r="E11" s="135" t="str">
        <f>IF(②男子名簿!E11="","",②男子名簿!E11)</f>
        <v/>
      </c>
      <c r="F11" s="135" t="str">
        <f>IF(②男子名簿!F11="","",②男子名簿!F11)</f>
        <v/>
      </c>
      <c r="G11" s="135" t="str">
        <f>IF(②男子名簿!G11="","",②男子名簿!G11)</f>
        <v/>
      </c>
      <c r="H11" s="135" t="str">
        <f>IF(②男子名簿!H11="","",②男子名簿!H11)</f>
        <v/>
      </c>
      <c r="I11" s="135" t="str">
        <f>IF(②男子名簿!I11="","",②男子名簿!I11)</f>
        <v/>
      </c>
      <c r="J11" s="135" t="str">
        <f>IF(②男子名簿!J11="","",②男子名簿!J11)</f>
        <v/>
      </c>
      <c r="K11" s="135">
        <f>IF(②男子名簿!K11="","",②男子名簿!K11)</f>
        <v>1</v>
      </c>
      <c r="L11" s="193" t="str">
        <f>IF(②男子名簿!L11="","",②男子名簿!L11)</f>
        <v/>
      </c>
      <c r="M11" s="193" t="str">
        <f>IF(②男子名簿!M11="","",②男子名簿!M11)</f>
        <v/>
      </c>
      <c r="N11" s="193" t="str">
        <f>IF(②男子名簿!N11="","",②男子名簿!N11)</f>
        <v/>
      </c>
      <c r="O11" s="135" t="str">
        <f>IF(②男子名簿!O11="","",②男子名簿!O11)</f>
        <v>島根</v>
      </c>
      <c r="P11" s="135"/>
      <c r="Q11" s="135" t="str">
        <f>IF(②男子名簿!Q11="","",VLOOKUP(②男子名簿!Q11,管理者シート!$B$9:$C$44,2,FALSE))</f>
        <v/>
      </c>
      <c r="R11" s="135" t="str">
        <f>IF(②男子名簿!R11="","",②男子名簿!R11)</f>
        <v/>
      </c>
      <c r="S11" s="135">
        <v>0</v>
      </c>
      <c r="T11" s="135">
        <v>2</v>
      </c>
      <c r="U11" s="135" t="str">
        <f>IF(②男子名簿!U11="","",VLOOKUP(②男子名簿!U11,管理者シート!$B$9:$C$44,2,FALSE))</f>
        <v/>
      </c>
      <c r="V11" s="135" t="str">
        <f>IF(②男子名簿!V11="","",②男子名簿!V11)</f>
        <v/>
      </c>
      <c r="W11" s="135">
        <v>0</v>
      </c>
      <c r="X11" s="135">
        <v>2</v>
      </c>
      <c r="Y11" s="135" t="str">
        <f>IF(②男子名簿!Y11="","",VLOOKUP(②男子名簿!Y11,管理者シート!$B$9:$C$27,2,FALSE))</f>
        <v/>
      </c>
      <c r="Z11" s="135" t="str">
        <f>IF(②男子名簿!Z11="","",②男子名簿!Z11)</f>
        <v/>
      </c>
      <c r="AA11" s="135">
        <v>0</v>
      </c>
      <c r="AB11" s="135">
        <v>2</v>
      </c>
      <c r="AC11" s="135" t="str">
        <f>IF(②男子名簿!AC11="","",36)</f>
        <v/>
      </c>
      <c r="AD11" s="135" t="str">
        <f>IF(②男子名簿!AD11="","",②男子名簿!AD11)</f>
        <v/>
      </c>
      <c r="AE11" s="135">
        <v>0</v>
      </c>
      <c r="AF11" s="135">
        <v>2</v>
      </c>
      <c r="AG11" s="135" t="str">
        <f>IF(②男子名簿!AG11="","",39)</f>
        <v/>
      </c>
      <c r="AH11" s="135" t="str">
        <f>IF(②男子名簿!AH11="","",②男子名簿!AH11)</f>
        <v/>
      </c>
      <c r="AI11" s="135">
        <v>0</v>
      </c>
      <c r="AJ11" s="135">
        <v>2</v>
      </c>
    </row>
    <row r="12" spans="1:36">
      <c r="A12" s="97"/>
      <c r="B12" s="135" t="str">
        <f>IF(②男子名簿!B12="","",②男子名簿!B12)</f>
        <v/>
      </c>
      <c r="C12" s="97"/>
      <c r="D12" s="97" t="str">
        <f>IF(②男子名簿!D12="","",②男子名簿!D12)</f>
        <v/>
      </c>
      <c r="E12" s="135" t="str">
        <f>IF(②男子名簿!E12="","",②男子名簿!E12)</f>
        <v/>
      </c>
      <c r="F12" s="135" t="str">
        <f>IF(②男子名簿!F12="","",②男子名簿!F12)</f>
        <v/>
      </c>
      <c r="G12" s="135" t="str">
        <f>IF(②男子名簿!G12="","",②男子名簿!G12)</f>
        <v/>
      </c>
      <c r="H12" s="135" t="str">
        <f>IF(②男子名簿!H12="","",②男子名簿!H12)</f>
        <v/>
      </c>
      <c r="I12" s="135" t="str">
        <f>IF(②男子名簿!I12="","",②男子名簿!I12)</f>
        <v/>
      </c>
      <c r="J12" s="135" t="str">
        <f>IF(②男子名簿!J12="","",②男子名簿!J12)</f>
        <v/>
      </c>
      <c r="K12" s="135">
        <f>IF(②男子名簿!K12="","",②男子名簿!K12)</f>
        <v>1</v>
      </c>
      <c r="L12" s="193" t="str">
        <f>IF(②男子名簿!L12="","",②男子名簿!L12)</f>
        <v/>
      </c>
      <c r="M12" s="193" t="str">
        <f>IF(②男子名簿!M12="","",②男子名簿!M12)</f>
        <v/>
      </c>
      <c r="N12" s="193" t="str">
        <f>IF(②男子名簿!N12="","",②男子名簿!N12)</f>
        <v/>
      </c>
      <c r="O12" s="135" t="str">
        <f>IF(②男子名簿!O12="","",②男子名簿!O12)</f>
        <v>島根</v>
      </c>
      <c r="P12" s="135"/>
      <c r="Q12" s="135" t="str">
        <f>IF(②男子名簿!Q12="","",VLOOKUP(②男子名簿!Q12,管理者シート!$B$9:$C$44,2,FALSE))</f>
        <v/>
      </c>
      <c r="R12" s="135" t="str">
        <f>IF(②男子名簿!R12="","",②男子名簿!R12)</f>
        <v/>
      </c>
      <c r="S12" s="135">
        <v>0</v>
      </c>
      <c r="T12" s="135">
        <v>2</v>
      </c>
      <c r="U12" s="135" t="str">
        <f>IF(②男子名簿!U12="","",VLOOKUP(②男子名簿!U12,管理者シート!$B$9:$C$44,2,FALSE))</f>
        <v/>
      </c>
      <c r="V12" s="135" t="str">
        <f>IF(②男子名簿!V12="","",②男子名簿!V12)</f>
        <v/>
      </c>
      <c r="W12" s="135">
        <v>0</v>
      </c>
      <c r="X12" s="135">
        <v>2</v>
      </c>
      <c r="Y12" s="135" t="str">
        <f>IF(②男子名簿!Y12="","",VLOOKUP(②男子名簿!Y12,管理者シート!$B$9:$C$27,2,FALSE))</f>
        <v/>
      </c>
      <c r="Z12" s="135" t="str">
        <f>IF(②男子名簿!Z12="","",②男子名簿!Z12)</f>
        <v/>
      </c>
      <c r="AA12" s="135">
        <v>0</v>
      </c>
      <c r="AB12" s="135">
        <v>2</v>
      </c>
      <c r="AC12" s="135" t="str">
        <f>IF(②男子名簿!AC12="","",36)</f>
        <v/>
      </c>
      <c r="AD12" s="135" t="str">
        <f>IF(②男子名簿!AD12="","",②男子名簿!AD12)</f>
        <v/>
      </c>
      <c r="AE12" s="135">
        <v>0</v>
      </c>
      <c r="AF12" s="135">
        <v>2</v>
      </c>
      <c r="AG12" s="135" t="str">
        <f>IF(②男子名簿!AG12="","",39)</f>
        <v/>
      </c>
      <c r="AH12" s="135" t="str">
        <f>IF(②男子名簿!AH12="","",②男子名簿!AH12)</f>
        <v/>
      </c>
      <c r="AI12" s="135">
        <v>0</v>
      </c>
      <c r="AJ12" s="135">
        <v>2</v>
      </c>
    </row>
    <row r="13" spans="1:36">
      <c r="A13" s="97"/>
      <c r="B13" s="135" t="str">
        <f>IF(②男子名簿!B13="","",②男子名簿!B13)</f>
        <v/>
      </c>
      <c r="C13" s="97"/>
      <c r="D13" s="97" t="str">
        <f>IF(②男子名簿!D13="","",②男子名簿!D13)</f>
        <v/>
      </c>
      <c r="E13" s="135" t="str">
        <f>IF(②男子名簿!E13="","",②男子名簿!E13)</f>
        <v/>
      </c>
      <c r="F13" s="135" t="str">
        <f>IF(②男子名簿!F13="","",②男子名簿!F13)</f>
        <v/>
      </c>
      <c r="G13" s="135" t="str">
        <f>IF(②男子名簿!G13="","",②男子名簿!G13)</f>
        <v/>
      </c>
      <c r="H13" s="135" t="str">
        <f>IF(②男子名簿!H13="","",②男子名簿!H13)</f>
        <v/>
      </c>
      <c r="I13" s="135" t="str">
        <f>IF(②男子名簿!I13="","",②男子名簿!I13)</f>
        <v/>
      </c>
      <c r="J13" s="135" t="str">
        <f>IF(②男子名簿!J13="","",②男子名簿!J13)</f>
        <v/>
      </c>
      <c r="K13" s="135">
        <f>IF(②男子名簿!K13="","",②男子名簿!K13)</f>
        <v>1</v>
      </c>
      <c r="L13" s="193" t="str">
        <f>IF(②男子名簿!L13="","",②男子名簿!L13)</f>
        <v/>
      </c>
      <c r="M13" s="193" t="str">
        <f>IF(②男子名簿!M13="","",②男子名簿!M13)</f>
        <v/>
      </c>
      <c r="N13" s="193" t="str">
        <f>IF(②男子名簿!N13="","",②男子名簿!N13)</f>
        <v/>
      </c>
      <c r="O13" s="135" t="str">
        <f>IF(②男子名簿!O13="","",②男子名簿!O13)</f>
        <v>島根</v>
      </c>
      <c r="P13" s="135"/>
      <c r="Q13" s="135" t="str">
        <f>IF(②男子名簿!Q13="","",VLOOKUP(②男子名簿!Q13,管理者シート!$B$9:$C$44,2,FALSE))</f>
        <v/>
      </c>
      <c r="R13" s="135" t="str">
        <f>IF(②男子名簿!R13="","",②男子名簿!R13)</f>
        <v/>
      </c>
      <c r="S13" s="135">
        <v>0</v>
      </c>
      <c r="T13" s="135">
        <v>2</v>
      </c>
      <c r="U13" s="135" t="str">
        <f>IF(②男子名簿!U13="","",VLOOKUP(②男子名簿!U13,管理者シート!$B$9:$C$44,2,FALSE))</f>
        <v/>
      </c>
      <c r="V13" s="135" t="str">
        <f>IF(②男子名簿!V13="","",②男子名簿!V13)</f>
        <v/>
      </c>
      <c r="W13" s="135">
        <v>0</v>
      </c>
      <c r="X13" s="135">
        <v>2</v>
      </c>
      <c r="Y13" s="135" t="str">
        <f>IF(②男子名簿!Y13="","",VLOOKUP(②男子名簿!Y13,管理者シート!$B$9:$C$27,2,FALSE))</f>
        <v/>
      </c>
      <c r="Z13" s="135" t="str">
        <f>IF(②男子名簿!Z13="","",②男子名簿!Z13)</f>
        <v/>
      </c>
      <c r="AA13" s="135">
        <v>0</v>
      </c>
      <c r="AB13" s="135">
        <v>2</v>
      </c>
      <c r="AC13" s="135" t="str">
        <f>IF(②男子名簿!AC13="","",36)</f>
        <v/>
      </c>
      <c r="AD13" s="135" t="str">
        <f>IF(②男子名簿!AD13="","",②男子名簿!AD13)</f>
        <v/>
      </c>
      <c r="AE13" s="135">
        <v>0</v>
      </c>
      <c r="AF13" s="135">
        <v>2</v>
      </c>
      <c r="AG13" s="135" t="str">
        <f>IF(②男子名簿!AG13="","",39)</f>
        <v/>
      </c>
      <c r="AH13" s="135" t="str">
        <f>IF(②男子名簿!AH13="","",②男子名簿!AH13)</f>
        <v/>
      </c>
      <c r="AI13" s="135">
        <v>0</v>
      </c>
      <c r="AJ13" s="135">
        <v>2</v>
      </c>
    </row>
    <row r="14" spans="1:36">
      <c r="A14" s="97"/>
      <c r="B14" s="135" t="str">
        <f>IF(②男子名簿!B14="","",②男子名簿!B14)</f>
        <v/>
      </c>
      <c r="C14" s="97"/>
      <c r="D14" s="97" t="str">
        <f>IF(②男子名簿!D14="","",②男子名簿!D14)</f>
        <v/>
      </c>
      <c r="E14" s="135" t="str">
        <f>IF(②男子名簿!E14="","",②男子名簿!E14)</f>
        <v/>
      </c>
      <c r="F14" s="135" t="str">
        <f>IF(②男子名簿!F14="","",②男子名簿!F14)</f>
        <v/>
      </c>
      <c r="G14" s="135" t="str">
        <f>IF(②男子名簿!G14="","",②男子名簿!G14)</f>
        <v/>
      </c>
      <c r="H14" s="135" t="str">
        <f>IF(②男子名簿!H14="","",②男子名簿!H14)</f>
        <v/>
      </c>
      <c r="I14" s="135" t="str">
        <f>IF(②男子名簿!I14="","",②男子名簿!I14)</f>
        <v/>
      </c>
      <c r="J14" s="135" t="str">
        <f>IF(②男子名簿!J14="","",②男子名簿!J14)</f>
        <v/>
      </c>
      <c r="K14" s="135">
        <f>IF(②男子名簿!K14="","",②男子名簿!K14)</f>
        <v>1</v>
      </c>
      <c r="L14" s="193" t="str">
        <f>IF(②男子名簿!L14="","",②男子名簿!L14)</f>
        <v/>
      </c>
      <c r="M14" s="193" t="str">
        <f>IF(②男子名簿!M14="","",②男子名簿!M14)</f>
        <v/>
      </c>
      <c r="N14" s="193" t="str">
        <f>IF(②男子名簿!N14="","",②男子名簿!N14)</f>
        <v/>
      </c>
      <c r="O14" s="135" t="str">
        <f>IF(②男子名簿!O14="","",②男子名簿!O14)</f>
        <v>島根</v>
      </c>
      <c r="P14" s="135"/>
      <c r="Q14" s="135" t="str">
        <f>IF(②男子名簿!Q14="","",VLOOKUP(②男子名簿!Q14,管理者シート!$B$9:$C$44,2,FALSE))</f>
        <v/>
      </c>
      <c r="R14" s="135" t="str">
        <f>IF(②男子名簿!R14="","",②男子名簿!R14)</f>
        <v/>
      </c>
      <c r="S14" s="135">
        <v>0</v>
      </c>
      <c r="T14" s="135">
        <v>2</v>
      </c>
      <c r="U14" s="135" t="str">
        <f>IF(②男子名簿!U14="","",VLOOKUP(②男子名簿!U14,管理者シート!$B$9:$C$44,2,FALSE))</f>
        <v/>
      </c>
      <c r="V14" s="135" t="str">
        <f>IF(②男子名簿!V14="","",②男子名簿!V14)</f>
        <v/>
      </c>
      <c r="W14" s="135">
        <v>0</v>
      </c>
      <c r="X14" s="135">
        <v>2</v>
      </c>
      <c r="Y14" s="135" t="str">
        <f>IF(②男子名簿!Y14="","",VLOOKUP(②男子名簿!Y14,管理者シート!$B$9:$C$27,2,FALSE))</f>
        <v/>
      </c>
      <c r="Z14" s="135" t="str">
        <f>IF(②男子名簿!Z14="","",②男子名簿!Z14)</f>
        <v/>
      </c>
      <c r="AA14" s="135">
        <v>0</v>
      </c>
      <c r="AB14" s="135">
        <v>2</v>
      </c>
      <c r="AC14" s="135" t="str">
        <f>IF(②男子名簿!AC14="","",36)</f>
        <v/>
      </c>
      <c r="AD14" s="135" t="str">
        <f>IF(②男子名簿!AD14="","",②男子名簿!AD14)</f>
        <v/>
      </c>
      <c r="AE14" s="135">
        <v>0</v>
      </c>
      <c r="AF14" s="135">
        <v>2</v>
      </c>
      <c r="AG14" s="135" t="str">
        <f>IF(②男子名簿!AG14="","",39)</f>
        <v/>
      </c>
      <c r="AH14" s="135" t="str">
        <f>IF(②男子名簿!AH14="","",②男子名簿!AH14)</f>
        <v/>
      </c>
      <c r="AI14" s="135">
        <v>0</v>
      </c>
      <c r="AJ14" s="135">
        <v>2</v>
      </c>
    </row>
    <row r="15" spans="1:36">
      <c r="A15" s="97"/>
      <c r="B15" s="135" t="str">
        <f>IF(②男子名簿!B15="","",②男子名簿!B15)</f>
        <v/>
      </c>
      <c r="C15" s="97"/>
      <c r="D15" s="97" t="str">
        <f>IF(②男子名簿!D15="","",②男子名簿!D15)</f>
        <v/>
      </c>
      <c r="E15" s="135" t="str">
        <f>IF(②男子名簿!E15="","",②男子名簿!E15)</f>
        <v/>
      </c>
      <c r="F15" s="135" t="str">
        <f>IF(②男子名簿!F15="","",②男子名簿!F15)</f>
        <v/>
      </c>
      <c r="G15" s="135" t="str">
        <f>IF(②男子名簿!G15="","",②男子名簿!G15)</f>
        <v/>
      </c>
      <c r="H15" s="135" t="str">
        <f>IF(②男子名簿!H15="","",②男子名簿!H15)</f>
        <v/>
      </c>
      <c r="I15" s="135" t="str">
        <f>IF(②男子名簿!I15="","",②男子名簿!I15)</f>
        <v/>
      </c>
      <c r="J15" s="135" t="str">
        <f>IF(②男子名簿!J15="","",②男子名簿!J15)</f>
        <v/>
      </c>
      <c r="K15" s="135">
        <f>IF(②男子名簿!K15="","",②男子名簿!K15)</f>
        <v>1</v>
      </c>
      <c r="L15" s="193" t="str">
        <f>IF(②男子名簿!L15="","",②男子名簿!L15)</f>
        <v/>
      </c>
      <c r="M15" s="193" t="str">
        <f>IF(②男子名簿!M15="","",②男子名簿!M15)</f>
        <v/>
      </c>
      <c r="N15" s="193" t="str">
        <f>IF(②男子名簿!N15="","",②男子名簿!N15)</f>
        <v/>
      </c>
      <c r="O15" s="135" t="str">
        <f>IF(②男子名簿!O15="","",②男子名簿!O15)</f>
        <v>島根</v>
      </c>
      <c r="P15" s="135"/>
      <c r="Q15" s="135" t="str">
        <f>IF(②男子名簿!Q15="","",VLOOKUP(②男子名簿!Q15,管理者シート!$B$9:$C$44,2,FALSE))</f>
        <v/>
      </c>
      <c r="R15" s="135" t="str">
        <f>IF(②男子名簿!R15="","",②男子名簿!R15)</f>
        <v/>
      </c>
      <c r="S15" s="135">
        <v>0</v>
      </c>
      <c r="T15" s="135">
        <v>2</v>
      </c>
      <c r="U15" s="135" t="str">
        <f>IF(②男子名簿!U15="","",VLOOKUP(②男子名簿!U15,管理者シート!$B$9:$C$44,2,FALSE))</f>
        <v/>
      </c>
      <c r="V15" s="135" t="str">
        <f>IF(②男子名簿!V15="","",②男子名簿!V15)</f>
        <v/>
      </c>
      <c r="W15" s="135">
        <v>0</v>
      </c>
      <c r="X15" s="135">
        <v>2</v>
      </c>
      <c r="Y15" s="135" t="str">
        <f>IF(②男子名簿!Y15="","",VLOOKUP(②男子名簿!Y15,管理者シート!$B$9:$C$27,2,FALSE))</f>
        <v/>
      </c>
      <c r="Z15" s="135" t="str">
        <f>IF(②男子名簿!Z15="","",②男子名簿!Z15)</f>
        <v/>
      </c>
      <c r="AA15" s="135">
        <v>0</v>
      </c>
      <c r="AB15" s="135">
        <v>2</v>
      </c>
      <c r="AC15" s="135" t="str">
        <f>IF(②男子名簿!AC15="","",36)</f>
        <v/>
      </c>
      <c r="AD15" s="135" t="str">
        <f>IF(②男子名簿!AD15="","",②男子名簿!AD15)</f>
        <v/>
      </c>
      <c r="AE15" s="135">
        <v>0</v>
      </c>
      <c r="AF15" s="135">
        <v>2</v>
      </c>
      <c r="AG15" s="135" t="str">
        <f>IF(②男子名簿!AG15="","",39)</f>
        <v/>
      </c>
      <c r="AH15" s="135" t="str">
        <f>IF(②男子名簿!AH15="","",②男子名簿!AH15)</f>
        <v/>
      </c>
      <c r="AI15" s="135">
        <v>0</v>
      </c>
      <c r="AJ15" s="135">
        <v>2</v>
      </c>
    </row>
    <row r="16" spans="1:36">
      <c r="A16" s="97"/>
      <c r="B16" s="135" t="str">
        <f>IF(②男子名簿!B16="","",②男子名簿!B16)</f>
        <v/>
      </c>
      <c r="C16" s="97"/>
      <c r="D16" s="97" t="str">
        <f>IF(②男子名簿!D16="","",②男子名簿!D16)</f>
        <v/>
      </c>
      <c r="E16" s="135" t="str">
        <f>IF(②男子名簿!E16="","",②男子名簿!E16)</f>
        <v/>
      </c>
      <c r="F16" s="135" t="str">
        <f>IF(②男子名簿!F16="","",②男子名簿!F16)</f>
        <v/>
      </c>
      <c r="G16" s="135" t="str">
        <f>IF(②男子名簿!G16="","",②男子名簿!G16)</f>
        <v/>
      </c>
      <c r="H16" s="135" t="str">
        <f>IF(②男子名簿!H16="","",②男子名簿!H16)</f>
        <v/>
      </c>
      <c r="I16" s="135" t="str">
        <f>IF(②男子名簿!I16="","",②男子名簿!I16)</f>
        <v/>
      </c>
      <c r="J16" s="135" t="str">
        <f>IF(②男子名簿!J16="","",②男子名簿!J16)</f>
        <v/>
      </c>
      <c r="K16" s="135">
        <f>IF(②男子名簿!K16="","",②男子名簿!K16)</f>
        <v>1</v>
      </c>
      <c r="L16" s="193" t="str">
        <f>IF(②男子名簿!L16="","",②男子名簿!L16)</f>
        <v/>
      </c>
      <c r="M16" s="193" t="str">
        <f>IF(②男子名簿!M16="","",②男子名簿!M16)</f>
        <v/>
      </c>
      <c r="N16" s="193" t="str">
        <f>IF(②男子名簿!N16="","",②男子名簿!N16)</f>
        <v/>
      </c>
      <c r="O16" s="135" t="str">
        <f>IF(②男子名簿!O16="","",②男子名簿!O16)</f>
        <v>島根</v>
      </c>
      <c r="P16" s="135"/>
      <c r="Q16" s="135" t="str">
        <f>IF(②男子名簿!Q16="","",VLOOKUP(②男子名簿!Q16,管理者シート!$B$9:$C$44,2,FALSE))</f>
        <v/>
      </c>
      <c r="R16" s="135" t="str">
        <f>IF(②男子名簿!R16="","",②男子名簿!R16)</f>
        <v/>
      </c>
      <c r="S16" s="135">
        <v>0</v>
      </c>
      <c r="T16" s="135">
        <v>2</v>
      </c>
      <c r="U16" s="135" t="str">
        <f>IF(②男子名簿!U16="","",VLOOKUP(②男子名簿!U16,管理者シート!$B$9:$C$44,2,FALSE))</f>
        <v/>
      </c>
      <c r="V16" s="135" t="str">
        <f>IF(②男子名簿!V16="","",②男子名簿!V16)</f>
        <v/>
      </c>
      <c r="W16" s="135">
        <v>0</v>
      </c>
      <c r="X16" s="135">
        <v>2</v>
      </c>
      <c r="Y16" s="135" t="str">
        <f>IF(②男子名簿!Y16="","",VLOOKUP(②男子名簿!Y16,管理者シート!$B$9:$C$27,2,FALSE))</f>
        <v/>
      </c>
      <c r="Z16" s="135" t="str">
        <f>IF(②男子名簿!Z16="","",②男子名簿!Z16)</f>
        <v/>
      </c>
      <c r="AA16" s="135">
        <v>0</v>
      </c>
      <c r="AB16" s="135">
        <v>2</v>
      </c>
      <c r="AC16" s="135" t="str">
        <f>IF(②男子名簿!AC16="","",36)</f>
        <v/>
      </c>
      <c r="AD16" s="135" t="str">
        <f>IF(②男子名簿!AD16="","",②男子名簿!AD16)</f>
        <v/>
      </c>
      <c r="AE16" s="135">
        <v>0</v>
      </c>
      <c r="AF16" s="135">
        <v>2</v>
      </c>
      <c r="AG16" s="135" t="str">
        <f>IF(②男子名簿!AG16="","",39)</f>
        <v/>
      </c>
      <c r="AH16" s="135" t="str">
        <f>IF(②男子名簿!AH16="","",②男子名簿!AH16)</f>
        <v/>
      </c>
      <c r="AI16" s="135">
        <v>0</v>
      </c>
      <c r="AJ16" s="135">
        <v>2</v>
      </c>
    </row>
    <row r="17" spans="1:36">
      <c r="A17" s="97"/>
      <c r="B17" s="135" t="str">
        <f>IF(②男子名簿!B17="","",②男子名簿!B17)</f>
        <v/>
      </c>
      <c r="C17" s="97"/>
      <c r="D17" s="97" t="str">
        <f>IF(②男子名簿!D17="","",②男子名簿!D17)</f>
        <v/>
      </c>
      <c r="E17" s="135" t="str">
        <f>IF(②男子名簿!E17="","",②男子名簿!E17)</f>
        <v/>
      </c>
      <c r="F17" s="135" t="str">
        <f>IF(②男子名簿!F17="","",②男子名簿!F17)</f>
        <v/>
      </c>
      <c r="G17" s="135" t="str">
        <f>IF(②男子名簿!G17="","",②男子名簿!G17)</f>
        <v/>
      </c>
      <c r="H17" s="135" t="str">
        <f>IF(②男子名簿!H17="","",②男子名簿!H17)</f>
        <v/>
      </c>
      <c r="I17" s="135" t="str">
        <f>IF(②男子名簿!I17="","",②男子名簿!I17)</f>
        <v/>
      </c>
      <c r="J17" s="135" t="str">
        <f>IF(②男子名簿!J17="","",②男子名簿!J17)</f>
        <v/>
      </c>
      <c r="K17" s="135">
        <f>IF(②男子名簿!K17="","",②男子名簿!K17)</f>
        <v>1</v>
      </c>
      <c r="L17" s="193" t="str">
        <f>IF(②男子名簿!L17="","",②男子名簿!L17)</f>
        <v/>
      </c>
      <c r="M17" s="193" t="str">
        <f>IF(②男子名簿!M17="","",②男子名簿!M17)</f>
        <v/>
      </c>
      <c r="N17" s="193" t="str">
        <f>IF(②男子名簿!N17="","",②男子名簿!N17)</f>
        <v/>
      </c>
      <c r="O17" s="135" t="str">
        <f>IF(②男子名簿!O17="","",②男子名簿!O17)</f>
        <v>島根</v>
      </c>
      <c r="P17" s="135"/>
      <c r="Q17" s="135" t="str">
        <f>IF(②男子名簿!Q17="","",VLOOKUP(②男子名簿!Q17,管理者シート!$B$9:$C$44,2,FALSE))</f>
        <v/>
      </c>
      <c r="R17" s="135" t="str">
        <f>IF(②男子名簿!R17="","",②男子名簿!R17)</f>
        <v/>
      </c>
      <c r="S17" s="135">
        <v>0</v>
      </c>
      <c r="T17" s="135">
        <v>2</v>
      </c>
      <c r="U17" s="135" t="str">
        <f>IF(②男子名簿!U17="","",VLOOKUP(②男子名簿!U17,管理者シート!$B$9:$C$44,2,FALSE))</f>
        <v/>
      </c>
      <c r="V17" s="135" t="str">
        <f>IF(②男子名簿!V17="","",②男子名簿!V17)</f>
        <v/>
      </c>
      <c r="W17" s="135">
        <v>0</v>
      </c>
      <c r="X17" s="135">
        <v>2</v>
      </c>
      <c r="Y17" s="135" t="str">
        <f>IF(②男子名簿!Y17="","",VLOOKUP(②男子名簿!Y17,管理者シート!$B$9:$C$27,2,FALSE))</f>
        <v/>
      </c>
      <c r="Z17" s="135" t="str">
        <f>IF(②男子名簿!Z17="","",②男子名簿!Z17)</f>
        <v/>
      </c>
      <c r="AA17" s="135">
        <v>0</v>
      </c>
      <c r="AB17" s="135">
        <v>2</v>
      </c>
      <c r="AC17" s="135" t="str">
        <f>IF(②男子名簿!AC17="","",36)</f>
        <v/>
      </c>
      <c r="AD17" s="135" t="str">
        <f>IF(②男子名簿!AD17="","",②男子名簿!AD17)</f>
        <v/>
      </c>
      <c r="AE17" s="135">
        <v>0</v>
      </c>
      <c r="AF17" s="135">
        <v>2</v>
      </c>
      <c r="AG17" s="135" t="str">
        <f>IF(②男子名簿!AG17="","",39)</f>
        <v/>
      </c>
      <c r="AH17" s="135" t="str">
        <f>IF(②男子名簿!AH17="","",②男子名簿!AH17)</f>
        <v/>
      </c>
      <c r="AI17" s="135">
        <v>0</v>
      </c>
      <c r="AJ17" s="135">
        <v>2</v>
      </c>
    </row>
    <row r="18" spans="1:36">
      <c r="A18" s="97"/>
      <c r="B18" s="135" t="str">
        <f>IF(②男子名簿!B18="","",②男子名簿!B18)</f>
        <v/>
      </c>
      <c r="C18" s="97"/>
      <c r="D18" s="97" t="str">
        <f>IF(②男子名簿!D18="","",②男子名簿!D18)</f>
        <v/>
      </c>
      <c r="E18" s="135" t="str">
        <f>IF(②男子名簿!E18="","",②男子名簿!E18)</f>
        <v/>
      </c>
      <c r="F18" s="135" t="str">
        <f>IF(②男子名簿!F18="","",②男子名簿!F18)</f>
        <v/>
      </c>
      <c r="G18" s="135" t="str">
        <f>IF(②男子名簿!G18="","",②男子名簿!G18)</f>
        <v/>
      </c>
      <c r="H18" s="135" t="str">
        <f>IF(②男子名簿!H18="","",②男子名簿!H18)</f>
        <v/>
      </c>
      <c r="I18" s="135" t="str">
        <f>IF(②男子名簿!I18="","",②男子名簿!I18)</f>
        <v/>
      </c>
      <c r="J18" s="135" t="str">
        <f>IF(②男子名簿!J18="","",②男子名簿!J18)</f>
        <v/>
      </c>
      <c r="K18" s="135">
        <f>IF(②男子名簿!K18="","",②男子名簿!K18)</f>
        <v>1</v>
      </c>
      <c r="L18" s="193" t="str">
        <f>IF(②男子名簿!L18="","",②男子名簿!L18)</f>
        <v/>
      </c>
      <c r="M18" s="193" t="str">
        <f>IF(②男子名簿!M18="","",②男子名簿!M18)</f>
        <v/>
      </c>
      <c r="N18" s="193" t="str">
        <f>IF(②男子名簿!N18="","",②男子名簿!N18)</f>
        <v/>
      </c>
      <c r="O18" s="135" t="str">
        <f>IF(②男子名簿!O18="","",②男子名簿!O18)</f>
        <v>島根</v>
      </c>
      <c r="P18" s="135"/>
      <c r="Q18" s="135" t="str">
        <f>IF(②男子名簿!Q18="","",VLOOKUP(②男子名簿!Q18,管理者シート!$B$9:$C$44,2,FALSE))</f>
        <v/>
      </c>
      <c r="R18" s="135" t="str">
        <f>IF(②男子名簿!R18="","",②男子名簿!R18)</f>
        <v/>
      </c>
      <c r="S18" s="135">
        <v>0</v>
      </c>
      <c r="T18" s="135">
        <v>2</v>
      </c>
      <c r="U18" s="135" t="str">
        <f>IF(②男子名簿!U18="","",VLOOKUP(②男子名簿!U18,管理者シート!$B$9:$C$44,2,FALSE))</f>
        <v/>
      </c>
      <c r="V18" s="135" t="str">
        <f>IF(②男子名簿!V18="","",②男子名簿!V18)</f>
        <v/>
      </c>
      <c r="W18" s="135">
        <v>0</v>
      </c>
      <c r="X18" s="135">
        <v>2</v>
      </c>
      <c r="Y18" s="135" t="str">
        <f>IF(②男子名簿!Y18="","",VLOOKUP(②男子名簿!Y18,管理者シート!$B$9:$C$27,2,FALSE))</f>
        <v/>
      </c>
      <c r="Z18" s="135" t="str">
        <f>IF(②男子名簿!Z18="","",②男子名簿!Z18)</f>
        <v/>
      </c>
      <c r="AA18" s="135">
        <v>0</v>
      </c>
      <c r="AB18" s="135">
        <v>2</v>
      </c>
      <c r="AC18" s="135" t="str">
        <f>IF(②男子名簿!AC18="","",36)</f>
        <v/>
      </c>
      <c r="AD18" s="135" t="str">
        <f>IF(②男子名簿!AD18="","",②男子名簿!AD18)</f>
        <v/>
      </c>
      <c r="AE18" s="135">
        <v>0</v>
      </c>
      <c r="AF18" s="135">
        <v>2</v>
      </c>
      <c r="AG18" s="135" t="str">
        <f>IF(②男子名簿!AG18="","",39)</f>
        <v/>
      </c>
      <c r="AH18" s="135" t="str">
        <f>IF(②男子名簿!AH18="","",②男子名簿!AH18)</f>
        <v/>
      </c>
      <c r="AI18" s="135">
        <v>0</v>
      </c>
      <c r="AJ18" s="135">
        <v>2</v>
      </c>
    </row>
    <row r="19" spans="1:36">
      <c r="A19" s="97"/>
      <c r="B19" s="135" t="str">
        <f>IF(②男子名簿!B19="","",②男子名簿!B19)</f>
        <v/>
      </c>
      <c r="C19" s="97"/>
      <c r="D19" s="97" t="str">
        <f>IF(②男子名簿!D19="","",②男子名簿!D19)</f>
        <v/>
      </c>
      <c r="E19" s="135" t="str">
        <f>IF(②男子名簿!E19="","",②男子名簿!E19)</f>
        <v/>
      </c>
      <c r="F19" s="135" t="str">
        <f>IF(②男子名簿!F19="","",②男子名簿!F19)</f>
        <v/>
      </c>
      <c r="G19" s="135" t="str">
        <f>IF(②男子名簿!G19="","",②男子名簿!G19)</f>
        <v/>
      </c>
      <c r="H19" s="135" t="str">
        <f>IF(②男子名簿!H19="","",②男子名簿!H19)</f>
        <v/>
      </c>
      <c r="I19" s="135" t="str">
        <f>IF(②男子名簿!I19="","",②男子名簿!I19)</f>
        <v/>
      </c>
      <c r="J19" s="135" t="str">
        <f>IF(②男子名簿!J19="","",②男子名簿!J19)</f>
        <v/>
      </c>
      <c r="K19" s="135">
        <f>IF(②男子名簿!K19="","",②男子名簿!K19)</f>
        <v>1</v>
      </c>
      <c r="L19" s="193" t="str">
        <f>IF(②男子名簿!L19="","",②男子名簿!L19)</f>
        <v/>
      </c>
      <c r="M19" s="193" t="str">
        <f>IF(②男子名簿!M19="","",②男子名簿!M19)</f>
        <v/>
      </c>
      <c r="N19" s="193" t="str">
        <f>IF(②男子名簿!N19="","",②男子名簿!N19)</f>
        <v/>
      </c>
      <c r="O19" s="135" t="str">
        <f>IF(②男子名簿!O19="","",②男子名簿!O19)</f>
        <v>島根</v>
      </c>
      <c r="P19" s="135"/>
      <c r="Q19" s="135" t="str">
        <f>IF(②男子名簿!Q19="","",VLOOKUP(②男子名簿!Q19,管理者シート!$B$9:$C$44,2,FALSE))</f>
        <v/>
      </c>
      <c r="R19" s="135" t="str">
        <f>IF(②男子名簿!R19="","",②男子名簿!R19)</f>
        <v/>
      </c>
      <c r="S19" s="135">
        <v>0</v>
      </c>
      <c r="T19" s="135">
        <v>2</v>
      </c>
      <c r="U19" s="135" t="str">
        <f>IF(②男子名簿!U19="","",VLOOKUP(②男子名簿!U19,管理者シート!$B$9:$C$44,2,FALSE))</f>
        <v/>
      </c>
      <c r="V19" s="135" t="str">
        <f>IF(②男子名簿!V19="","",②男子名簿!V19)</f>
        <v/>
      </c>
      <c r="W19" s="135">
        <v>0</v>
      </c>
      <c r="X19" s="135">
        <v>2</v>
      </c>
      <c r="Y19" s="135" t="str">
        <f>IF(②男子名簿!Y19="","",VLOOKUP(②男子名簿!Y19,管理者シート!$B$9:$C$27,2,FALSE))</f>
        <v/>
      </c>
      <c r="Z19" s="135" t="str">
        <f>IF(②男子名簿!Z19="","",②男子名簿!Z19)</f>
        <v/>
      </c>
      <c r="AA19" s="135">
        <v>0</v>
      </c>
      <c r="AB19" s="135">
        <v>2</v>
      </c>
      <c r="AC19" s="135" t="str">
        <f>IF(②男子名簿!AC19="","",36)</f>
        <v/>
      </c>
      <c r="AD19" s="135" t="str">
        <f>IF(②男子名簿!AD19="","",②男子名簿!AD19)</f>
        <v/>
      </c>
      <c r="AE19" s="135">
        <v>0</v>
      </c>
      <c r="AF19" s="135">
        <v>2</v>
      </c>
      <c r="AG19" s="135" t="str">
        <f>IF(②男子名簿!AG19="","",39)</f>
        <v/>
      </c>
      <c r="AH19" s="135" t="str">
        <f>IF(②男子名簿!AH19="","",②男子名簿!AH19)</f>
        <v/>
      </c>
      <c r="AI19" s="135">
        <v>0</v>
      </c>
      <c r="AJ19" s="135">
        <v>2</v>
      </c>
    </row>
    <row r="20" spans="1:36">
      <c r="A20" s="97"/>
      <c r="B20" s="135" t="str">
        <f>IF(②男子名簿!B20="","",②男子名簿!B20)</f>
        <v/>
      </c>
      <c r="C20" s="97"/>
      <c r="D20" s="97" t="str">
        <f>IF(②男子名簿!D20="","",②男子名簿!D20)</f>
        <v/>
      </c>
      <c r="E20" s="135" t="str">
        <f>IF(②男子名簿!E20="","",②男子名簿!E20)</f>
        <v/>
      </c>
      <c r="F20" s="135" t="str">
        <f>IF(②男子名簿!F20="","",②男子名簿!F20)</f>
        <v/>
      </c>
      <c r="G20" s="135" t="str">
        <f>IF(②男子名簿!G20="","",②男子名簿!G20)</f>
        <v/>
      </c>
      <c r="H20" s="135" t="str">
        <f>IF(②男子名簿!H20="","",②男子名簿!H20)</f>
        <v/>
      </c>
      <c r="I20" s="135" t="str">
        <f>IF(②男子名簿!I20="","",②男子名簿!I20)</f>
        <v/>
      </c>
      <c r="J20" s="135" t="str">
        <f>IF(②男子名簿!J20="","",②男子名簿!J20)</f>
        <v/>
      </c>
      <c r="K20" s="135">
        <f>IF(②男子名簿!K20="","",②男子名簿!K20)</f>
        <v>1</v>
      </c>
      <c r="L20" s="193" t="str">
        <f>IF(②男子名簿!L20="","",②男子名簿!L20)</f>
        <v/>
      </c>
      <c r="M20" s="193" t="str">
        <f>IF(②男子名簿!M20="","",②男子名簿!M20)</f>
        <v/>
      </c>
      <c r="N20" s="193" t="str">
        <f>IF(②男子名簿!N20="","",②男子名簿!N20)</f>
        <v/>
      </c>
      <c r="O20" s="135" t="str">
        <f>IF(②男子名簿!O20="","",②男子名簿!O20)</f>
        <v>島根</v>
      </c>
      <c r="P20" s="135"/>
      <c r="Q20" s="135" t="str">
        <f>IF(②男子名簿!Q20="","",VLOOKUP(②男子名簿!Q20,管理者シート!$B$9:$C$44,2,FALSE))</f>
        <v/>
      </c>
      <c r="R20" s="135" t="str">
        <f>IF(②男子名簿!R20="","",②男子名簿!R20)</f>
        <v/>
      </c>
      <c r="S20" s="135">
        <v>0</v>
      </c>
      <c r="T20" s="135">
        <v>2</v>
      </c>
      <c r="U20" s="135" t="str">
        <f>IF(②男子名簿!U20="","",VLOOKUP(②男子名簿!U20,管理者シート!$B$9:$C$44,2,FALSE))</f>
        <v/>
      </c>
      <c r="V20" s="135" t="str">
        <f>IF(②男子名簿!V20="","",②男子名簿!V20)</f>
        <v/>
      </c>
      <c r="W20" s="135">
        <v>0</v>
      </c>
      <c r="X20" s="135">
        <v>2</v>
      </c>
      <c r="Y20" s="135" t="str">
        <f>IF(②男子名簿!Y20="","",VLOOKUP(②男子名簿!Y20,管理者シート!$B$9:$C$27,2,FALSE))</f>
        <v/>
      </c>
      <c r="Z20" s="135" t="str">
        <f>IF(②男子名簿!Z20="","",②男子名簿!Z20)</f>
        <v/>
      </c>
      <c r="AA20" s="135">
        <v>0</v>
      </c>
      <c r="AB20" s="135">
        <v>2</v>
      </c>
      <c r="AC20" s="135" t="str">
        <f>IF(②男子名簿!AC20="","",36)</f>
        <v/>
      </c>
      <c r="AD20" s="135" t="str">
        <f>IF(②男子名簿!AD20="","",②男子名簿!AD20)</f>
        <v/>
      </c>
      <c r="AE20" s="135">
        <v>0</v>
      </c>
      <c r="AF20" s="135">
        <v>2</v>
      </c>
      <c r="AG20" s="135" t="str">
        <f>IF(②男子名簿!AG20="","",39)</f>
        <v/>
      </c>
      <c r="AH20" s="135" t="str">
        <f>IF(②男子名簿!AH20="","",②男子名簿!AH20)</f>
        <v/>
      </c>
      <c r="AI20" s="135">
        <v>0</v>
      </c>
      <c r="AJ20" s="135">
        <v>2</v>
      </c>
    </row>
    <row r="21" spans="1:36">
      <c r="A21" s="97"/>
      <c r="B21" s="135" t="str">
        <f>IF(②男子名簿!B21="","",②男子名簿!B21)</f>
        <v/>
      </c>
      <c r="C21" s="97"/>
      <c r="D21" s="97" t="str">
        <f>IF(②男子名簿!D21="","",②男子名簿!D21)</f>
        <v/>
      </c>
      <c r="E21" s="135" t="str">
        <f>IF(②男子名簿!E21="","",②男子名簿!E21)</f>
        <v/>
      </c>
      <c r="F21" s="135" t="str">
        <f>IF(②男子名簿!F21="","",②男子名簿!F21)</f>
        <v/>
      </c>
      <c r="G21" s="135" t="str">
        <f>IF(②男子名簿!G21="","",②男子名簿!G21)</f>
        <v/>
      </c>
      <c r="H21" s="135" t="str">
        <f>IF(②男子名簿!H21="","",②男子名簿!H21)</f>
        <v/>
      </c>
      <c r="I21" s="135" t="str">
        <f>IF(②男子名簿!I21="","",②男子名簿!I21)</f>
        <v/>
      </c>
      <c r="J21" s="135" t="str">
        <f>IF(②男子名簿!J21="","",②男子名簿!J21)</f>
        <v/>
      </c>
      <c r="K21" s="135">
        <f>IF(②男子名簿!K21="","",②男子名簿!K21)</f>
        <v>1</v>
      </c>
      <c r="L21" s="193" t="str">
        <f>IF(②男子名簿!L21="","",②男子名簿!L21)</f>
        <v/>
      </c>
      <c r="M21" s="193" t="str">
        <f>IF(②男子名簿!M21="","",②男子名簿!M21)</f>
        <v/>
      </c>
      <c r="N21" s="193" t="str">
        <f>IF(②男子名簿!N21="","",②男子名簿!N21)</f>
        <v/>
      </c>
      <c r="O21" s="135" t="str">
        <f>IF(②男子名簿!O21="","",②男子名簿!O21)</f>
        <v>島根</v>
      </c>
      <c r="P21" s="135"/>
      <c r="Q21" s="135" t="str">
        <f>IF(②男子名簿!Q21="","",VLOOKUP(②男子名簿!Q21,管理者シート!$B$9:$C$44,2,FALSE))</f>
        <v/>
      </c>
      <c r="R21" s="135" t="str">
        <f>IF(②男子名簿!R21="","",②男子名簿!R21)</f>
        <v/>
      </c>
      <c r="S21" s="135">
        <v>0</v>
      </c>
      <c r="T21" s="135">
        <v>2</v>
      </c>
      <c r="U21" s="135" t="str">
        <f>IF(②男子名簿!U21="","",VLOOKUP(②男子名簿!U21,管理者シート!$B$9:$C$44,2,FALSE))</f>
        <v/>
      </c>
      <c r="V21" s="135" t="str">
        <f>IF(②男子名簿!V21="","",②男子名簿!V21)</f>
        <v/>
      </c>
      <c r="W21" s="135">
        <v>0</v>
      </c>
      <c r="X21" s="135">
        <v>2</v>
      </c>
      <c r="Y21" s="135" t="str">
        <f>IF(②男子名簿!Y21="","",VLOOKUP(②男子名簿!Y21,管理者シート!$B$9:$C$27,2,FALSE))</f>
        <v/>
      </c>
      <c r="Z21" s="135" t="str">
        <f>IF(②男子名簿!Z21="","",②男子名簿!Z21)</f>
        <v/>
      </c>
      <c r="AA21" s="135">
        <v>0</v>
      </c>
      <c r="AB21" s="135">
        <v>2</v>
      </c>
      <c r="AC21" s="135" t="str">
        <f>IF(②男子名簿!AC21="","",36)</f>
        <v/>
      </c>
      <c r="AD21" s="135" t="str">
        <f>IF(②男子名簿!AD21="","",②男子名簿!AD21)</f>
        <v/>
      </c>
      <c r="AE21" s="135">
        <v>0</v>
      </c>
      <c r="AF21" s="135">
        <v>2</v>
      </c>
      <c r="AG21" s="135" t="str">
        <f>IF(②男子名簿!AG21="","",39)</f>
        <v/>
      </c>
      <c r="AH21" s="135" t="str">
        <f>IF(②男子名簿!AH21="","",②男子名簿!AH21)</f>
        <v/>
      </c>
      <c r="AI21" s="135">
        <v>0</v>
      </c>
      <c r="AJ21" s="135">
        <v>2</v>
      </c>
    </row>
    <row r="22" spans="1:36">
      <c r="A22" s="97"/>
      <c r="B22" s="135" t="str">
        <f>IF(②男子名簿!B22="","",②男子名簿!B22)</f>
        <v/>
      </c>
      <c r="C22" s="97"/>
      <c r="D22" s="97" t="str">
        <f>IF(②男子名簿!D22="","",②男子名簿!D22)</f>
        <v/>
      </c>
      <c r="E22" s="135" t="str">
        <f>IF(②男子名簿!E22="","",②男子名簿!E22)</f>
        <v/>
      </c>
      <c r="F22" s="135" t="str">
        <f>IF(②男子名簿!F22="","",②男子名簿!F22)</f>
        <v/>
      </c>
      <c r="G22" s="135" t="str">
        <f>IF(②男子名簿!G22="","",②男子名簿!G22)</f>
        <v/>
      </c>
      <c r="H22" s="135" t="str">
        <f>IF(②男子名簿!H22="","",②男子名簿!H22)</f>
        <v/>
      </c>
      <c r="I22" s="135" t="str">
        <f>IF(②男子名簿!I22="","",②男子名簿!I22)</f>
        <v/>
      </c>
      <c r="J22" s="135" t="str">
        <f>IF(②男子名簿!J22="","",②男子名簿!J22)</f>
        <v/>
      </c>
      <c r="K22" s="135">
        <f>IF(②男子名簿!K22="","",②男子名簿!K22)</f>
        <v>1</v>
      </c>
      <c r="L22" s="193" t="str">
        <f>IF(②男子名簿!L22="","",②男子名簿!L22)</f>
        <v/>
      </c>
      <c r="M22" s="193" t="str">
        <f>IF(②男子名簿!M22="","",②男子名簿!M22)</f>
        <v/>
      </c>
      <c r="N22" s="193" t="str">
        <f>IF(②男子名簿!N22="","",②男子名簿!N22)</f>
        <v/>
      </c>
      <c r="O22" s="135" t="str">
        <f>IF(②男子名簿!O22="","",②男子名簿!O22)</f>
        <v>島根</v>
      </c>
      <c r="P22" s="135"/>
      <c r="Q22" s="135" t="str">
        <f>IF(②男子名簿!Q22="","",VLOOKUP(②男子名簿!Q22,管理者シート!$B$9:$C$44,2,FALSE))</f>
        <v/>
      </c>
      <c r="R22" s="135" t="str">
        <f>IF(②男子名簿!R22="","",②男子名簿!R22)</f>
        <v/>
      </c>
      <c r="S22" s="135">
        <v>0</v>
      </c>
      <c r="T22" s="135">
        <v>2</v>
      </c>
      <c r="U22" s="135" t="str">
        <f>IF(②男子名簿!U22="","",VLOOKUP(②男子名簿!U22,管理者シート!$B$9:$C$44,2,FALSE))</f>
        <v/>
      </c>
      <c r="V22" s="135" t="str">
        <f>IF(②男子名簿!V22="","",②男子名簿!V22)</f>
        <v/>
      </c>
      <c r="W22" s="135">
        <v>0</v>
      </c>
      <c r="X22" s="135">
        <v>2</v>
      </c>
      <c r="Y22" s="135" t="str">
        <f>IF(②男子名簿!Y22="","",VLOOKUP(②男子名簿!Y22,管理者シート!$B$9:$C$27,2,FALSE))</f>
        <v/>
      </c>
      <c r="Z22" s="135" t="str">
        <f>IF(②男子名簿!Z22="","",②男子名簿!Z22)</f>
        <v/>
      </c>
      <c r="AA22" s="135">
        <v>0</v>
      </c>
      <c r="AB22" s="135">
        <v>2</v>
      </c>
      <c r="AC22" s="135" t="str">
        <f>IF(②男子名簿!AC22="","",36)</f>
        <v/>
      </c>
      <c r="AD22" s="135" t="str">
        <f>IF(②男子名簿!AD22="","",②男子名簿!AD22)</f>
        <v/>
      </c>
      <c r="AE22" s="135">
        <v>0</v>
      </c>
      <c r="AF22" s="135">
        <v>2</v>
      </c>
      <c r="AG22" s="135" t="str">
        <f>IF(②男子名簿!AG22="","",39)</f>
        <v/>
      </c>
      <c r="AH22" s="135" t="str">
        <f>IF(②男子名簿!AH22="","",②男子名簿!AH22)</f>
        <v/>
      </c>
      <c r="AI22" s="135">
        <v>0</v>
      </c>
      <c r="AJ22" s="135">
        <v>2</v>
      </c>
    </row>
    <row r="23" spans="1:36">
      <c r="A23" s="97"/>
      <c r="B23" s="135" t="str">
        <f>IF(②男子名簿!B23="","",②男子名簿!B23)</f>
        <v/>
      </c>
      <c r="C23" s="97"/>
      <c r="D23" s="97" t="str">
        <f>IF(②男子名簿!D23="","",②男子名簿!D23)</f>
        <v/>
      </c>
      <c r="E23" s="135" t="str">
        <f>IF(②男子名簿!E23="","",②男子名簿!E23)</f>
        <v/>
      </c>
      <c r="F23" s="135" t="str">
        <f>IF(②男子名簿!F23="","",②男子名簿!F23)</f>
        <v/>
      </c>
      <c r="G23" s="135" t="str">
        <f>IF(②男子名簿!G23="","",②男子名簿!G23)</f>
        <v/>
      </c>
      <c r="H23" s="135" t="str">
        <f>IF(②男子名簿!H23="","",②男子名簿!H23)</f>
        <v/>
      </c>
      <c r="I23" s="135" t="str">
        <f>IF(②男子名簿!I23="","",②男子名簿!I23)</f>
        <v/>
      </c>
      <c r="J23" s="135" t="str">
        <f>IF(②男子名簿!J23="","",②男子名簿!J23)</f>
        <v/>
      </c>
      <c r="K23" s="135">
        <f>IF(②男子名簿!K23="","",②男子名簿!K23)</f>
        <v>1</v>
      </c>
      <c r="L23" s="193" t="str">
        <f>IF(②男子名簿!L23="","",②男子名簿!L23)</f>
        <v/>
      </c>
      <c r="M23" s="193" t="str">
        <f>IF(②男子名簿!M23="","",②男子名簿!M23)</f>
        <v/>
      </c>
      <c r="N23" s="193" t="str">
        <f>IF(②男子名簿!N23="","",②男子名簿!N23)</f>
        <v/>
      </c>
      <c r="O23" s="135" t="str">
        <f>IF(②男子名簿!O23="","",②男子名簿!O23)</f>
        <v>島根</v>
      </c>
      <c r="P23" s="135"/>
      <c r="Q23" s="135" t="str">
        <f>IF(②男子名簿!Q23="","",VLOOKUP(②男子名簿!Q23,管理者シート!$B$9:$C$44,2,FALSE))</f>
        <v/>
      </c>
      <c r="R23" s="135" t="str">
        <f>IF(②男子名簿!R23="","",②男子名簿!R23)</f>
        <v/>
      </c>
      <c r="S23" s="135">
        <v>0</v>
      </c>
      <c r="T23" s="135">
        <v>2</v>
      </c>
      <c r="U23" s="135" t="str">
        <f>IF(②男子名簿!U23="","",VLOOKUP(②男子名簿!U23,管理者シート!$B$9:$C$44,2,FALSE))</f>
        <v/>
      </c>
      <c r="V23" s="135" t="str">
        <f>IF(②男子名簿!V23="","",②男子名簿!V23)</f>
        <v/>
      </c>
      <c r="W23" s="135">
        <v>0</v>
      </c>
      <c r="X23" s="135">
        <v>2</v>
      </c>
      <c r="Y23" s="135" t="str">
        <f>IF(②男子名簿!Y23="","",VLOOKUP(②男子名簿!Y23,管理者シート!$B$9:$C$27,2,FALSE))</f>
        <v/>
      </c>
      <c r="Z23" s="135" t="str">
        <f>IF(②男子名簿!Z23="","",②男子名簿!Z23)</f>
        <v/>
      </c>
      <c r="AA23" s="135">
        <v>0</v>
      </c>
      <c r="AB23" s="135">
        <v>2</v>
      </c>
      <c r="AC23" s="135" t="str">
        <f>IF(②男子名簿!AC23="","",36)</f>
        <v/>
      </c>
      <c r="AD23" s="135" t="str">
        <f>IF(②男子名簿!AD23="","",②男子名簿!AD23)</f>
        <v/>
      </c>
      <c r="AE23" s="135">
        <v>0</v>
      </c>
      <c r="AF23" s="135">
        <v>2</v>
      </c>
      <c r="AG23" s="135" t="str">
        <f>IF(②男子名簿!AG23="","",39)</f>
        <v/>
      </c>
      <c r="AH23" s="135" t="str">
        <f>IF(②男子名簿!AH23="","",②男子名簿!AH23)</f>
        <v/>
      </c>
      <c r="AI23" s="135">
        <v>0</v>
      </c>
      <c r="AJ23" s="135">
        <v>2</v>
      </c>
    </row>
    <row r="24" spans="1:36">
      <c r="A24" s="97"/>
      <c r="B24" s="135" t="str">
        <f>IF(②男子名簿!B24="","",②男子名簿!B24)</f>
        <v/>
      </c>
      <c r="C24" s="97"/>
      <c r="D24" s="97" t="str">
        <f>IF(②男子名簿!D24="","",②男子名簿!D24)</f>
        <v/>
      </c>
      <c r="E24" s="135" t="str">
        <f>IF(②男子名簿!E24="","",②男子名簿!E24)</f>
        <v/>
      </c>
      <c r="F24" s="135" t="str">
        <f>IF(②男子名簿!F24="","",②男子名簿!F24)</f>
        <v/>
      </c>
      <c r="G24" s="135" t="str">
        <f>IF(②男子名簿!G24="","",②男子名簿!G24)</f>
        <v/>
      </c>
      <c r="H24" s="135" t="str">
        <f>IF(②男子名簿!H24="","",②男子名簿!H24)</f>
        <v/>
      </c>
      <c r="I24" s="135" t="str">
        <f>IF(②男子名簿!I24="","",②男子名簿!I24)</f>
        <v/>
      </c>
      <c r="J24" s="135" t="str">
        <f>IF(②男子名簿!J24="","",②男子名簿!J24)</f>
        <v/>
      </c>
      <c r="K24" s="135">
        <f>IF(②男子名簿!K24="","",②男子名簿!K24)</f>
        <v>1</v>
      </c>
      <c r="L24" s="193" t="str">
        <f>IF(②男子名簿!L24="","",②男子名簿!L24)</f>
        <v/>
      </c>
      <c r="M24" s="193" t="str">
        <f>IF(②男子名簿!M24="","",②男子名簿!M24)</f>
        <v/>
      </c>
      <c r="N24" s="193" t="str">
        <f>IF(②男子名簿!N24="","",②男子名簿!N24)</f>
        <v/>
      </c>
      <c r="O24" s="135" t="str">
        <f>IF(②男子名簿!O24="","",②男子名簿!O24)</f>
        <v>島根</v>
      </c>
      <c r="P24" s="135"/>
      <c r="Q24" s="135" t="str">
        <f>IF(②男子名簿!Q24="","",VLOOKUP(②男子名簿!Q24,管理者シート!$B$9:$C$44,2,FALSE))</f>
        <v/>
      </c>
      <c r="R24" s="135" t="str">
        <f>IF(②男子名簿!R24="","",②男子名簿!R24)</f>
        <v/>
      </c>
      <c r="S24" s="135">
        <v>0</v>
      </c>
      <c r="T24" s="135">
        <v>2</v>
      </c>
      <c r="U24" s="135" t="str">
        <f>IF(②男子名簿!U24="","",VLOOKUP(②男子名簿!U24,管理者シート!$B$9:$C$44,2,FALSE))</f>
        <v/>
      </c>
      <c r="V24" s="135" t="str">
        <f>IF(②男子名簿!V24="","",②男子名簿!V24)</f>
        <v/>
      </c>
      <c r="W24" s="135">
        <v>0</v>
      </c>
      <c r="X24" s="135">
        <v>2</v>
      </c>
      <c r="Y24" s="135" t="str">
        <f>IF(②男子名簿!Y24="","",VLOOKUP(②男子名簿!Y24,管理者シート!$B$9:$C$27,2,FALSE))</f>
        <v/>
      </c>
      <c r="Z24" s="135" t="str">
        <f>IF(②男子名簿!Z24="","",②男子名簿!Z24)</f>
        <v/>
      </c>
      <c r="AA24" s="135">
        <v>0</v>
      </c>
      <c r="AB24" s="135">
        <v>2</v>
      </c>
      <c r="AC24" s="135" t="str">
        <f>IF(②男子名簿!AC24="","",36)</f>
        <v/>
      </c>
      <c r="AD24" s="135" t="str">
        <f>IF(②男子名簿!AD24="","",②男子名簿!AD24)</f>
        <v/>
      </c>
      <c r="AE24" s="135">
        <v>0</v>
      </c>
      <c r="AF24" s="135">
        <v>2</v>
      </c>
      <c r="AG24" s="135" t="str">
        <f>IF(②男子名簿!AG24="","",39)</f>
        <v/>
      </c>
      <c r="AH24" s="135" t="str">
        <f>IF(②男子名簿!AH24="","",②男子名簿!AH24)</f>
        <v/>
      </c>
      <c r="AI24" s="135">
        <v>0</v>
      </c>
      <c r="AJ24" s="135">
        <v>2</v>
      </c>
    </row>
    <row r="25" spans="1:36">
      <c r="A25" s="97"/>
      <c r="B25" s="135" t="str">
        <f>IF(②男子名簿!B25="","",②男子名簿!B25)</f>
        <v/>
      </c>
      <c r="C25" s="97"/>
      <c r="D25" s="97" t="str">
        <f>IF(②男子名簿!D25="","",②男子名簿!D25)</f>
        <v/>
      </c>
      <c r="E25" s="135" t="str">
        <f>IF(②男子名簿!E25="","",②男子名簿!E25)</f>
        <v/>
      </c>
      <c r="F25" s="135" t="str">
        <f>IF(②男子名簿!F25="","",②男子名簿!F25)</f>
        <v/>
      </c>
      <c r="G25" s="135" t="str">
        <f>IF(②男子名簿!G25="","",②男子名簿!G25)</f>
        <v/>
      </c>
      <c r="H25" s="135" t="str">
        <f>IF(②男子名簿!H25="","",②男子名簿!H25)</f>
        <v/>
      </c>
      <c r="I25" s="135" t="str">
        <f>IF(②男子名簿!I25="","",②男子名簿!I25)</f>
        <v/>
      </c>
      <c r="J25" s="135" t="str">
        <f>IF(②男子名簿!J25="","",②男子名簿!J25)</f>
        <v/>
      </c>
      <c r="K25" s="135">
        <f>IF(②男子名簿!K25="","",②男子名簿!K25)</f>
        <v>1</v>
      </c>
      <c r="L25" s="135" t="str">
        <f>IF(②男子名簿!L25="","",②男子名簿!L25)</f>
        <v/>
      </c>
      <c r="M25" s="193" t="str">
        <f>IF(②男子名簿!M25="","",②男子名簿!M25)</f>
        <v/>
      </c>
      <c r="N25" s="193" t="str">
        <f>IF(②男子名簿!N25="","",②男子名簿!N25)</f>
        <v/>
      </c>
      <c r="O25" s="135" t="str">
        <f>IF(②男子名簿!O25="","",②男子名簿!O25)</f>
        <v>島根</v>
      </c>
      <c r="P25" s="135"/>
      <c r="Q25" s="135" t="str">
        <f>IF(②男子名簿!Q25="","",VLOOKUP(②男子名簿!Q25,管理者シート!$B$9:$C$44,2,FALSE))</f>
        <v/>
      </c>
      <c r="R25" s="135" t="str">
        <f>IF(②男子名簿!R25="","",②男子名簿!R25)</f>
        <v/>
      </c>
      <c r="S25" s="135">
        <v>0</v>
      </c>
      <c r="T25" s="135">
        <v>2</v>
      </c>
      <c r="U25" s="135" t="str">
        <f>IF(②男子名簿!U25="","",VLOOKUP(②男子名簿!U25,管理者シート!$B$9:$C$44,2,FALSE))</f>
        <v/>
      </c>
      <c r="V25" s="135" t="str">
        <f>IF(②男子名簿!V25="","",②男子名簿!V25)</f>
        <v/>
      </c>
      <c r="W25" s="135">
        <v>0</v>
      </c>
      <c r="X25" s="135">
        <v>2</v>
      </c>
      <c r="Y25" s="135" t="str">
        <f>IF(②男子名簿!Y25="","",VLOOKUP(②男子名簿!Y25,管理者シート!$B$9:$C$27,2,FALSE))</f>
        <v/>
      </c>
      <c r="Z25" s="135" t="str">
        <f>IF(②男子名簿!Z25="","",②男子名簿!Z25)</f>
        <v/>
      </c>
      <c r="AA25" s="135">
        <v>0</v>
      </c>
      <c r="AB25" s="135">
        <v>2</v>
      </c>
      <c r="AC25" s="135" t="str">
        <f>IF(②男子名簿!AC25="","",36)</f>
        <v/>
      </c>
      <c r="AD25" s="135" t="str">
        <f>IF(②男子名簿!AD25="","",②男子名簿!AD25)</f>
        <v/>
      </c>
      <c r="AE25" s="135">
        <v>0</v>
      </c>
      <c r="AF25" s="135">
        <v>2</v>
      </c>
      <c r="AG25" s="135" t="str">
        <f>IF(②男子名簿!AG25="","",39)</f>
        <v/>
      </c>
      <c r="AH25" s="135" t="str">
        <f>IF(②男子名簿!AH25="","",②男子名簿!AH25)</f>
        <v/>
      </c>
      <c r="AI25" s="135">
        <v>0</v>
      </c>
      <c r="AJ25" s="135">
        <v>2</v>
      </c>
    </row>
    <row r="26" spans="1:36">
      <c r="A26" s="97"/>
      <c r="B26" s="135" t="str">
        <f>IF(②男子名簿!B26="","",②男子名簿!B26)</f>
        <v/>
      </c>
      <c r="C26" s="97"/>
      <c r="D26" s="97" t="str">
        <f>IF(②男子名簿!D26="","",②男子名簿!D26)</f>
        <v/>
      </c>
      <c r="E26" s="135" t="str">
        <f>IF(②男子名簿!E26="","",②男子名簿!E26)</f>
        <v/>
      </c>
      <c r="F26" s="135" t="str">
        <f>IF(②男子名簿!F26="","",②男子名簿!F26)</f>
        <v/>
      </c>
      <c r="G26" s="135" t="str">
        <f>IF(②男子名簿!G26="","",②男子名簿!G26)</f>
        <v/>
      </c>
      <c r="H26" s="135" t="str">
        <f>IF(②男子名簿!H26="","",②男子名簿!H26)</f>
        <v/>
      </c>
      <c r="I26" s="135" t="str">
        <f>IF(②男子名簿!I26="","",②男子名簿!I26)</f>
        <v/>
      </c>
      <c r="J26" s="135" t="str">
        <f>IF(②男子名簿!J26="","",②男子名簿!J26)</f>
        <v/>
      </c>
      <c r="K26" s="135">
        <f>IF(②男子名簿!K26="","",②男子名簿!K26)</f>
        <v>1</v>
      </c>
      <c r="L26" s="135" t="str">
        <f>IF(②男子名簿!L26="","",②男子名簿!L26)</f>
        <v/>
      </c>
      <c r="M26" s="193" t="str">
        <f>IF(②男子名簿!M26="","",②男子名簿!M26)</f>
        <v/>
      </c>
      <c r="N26" s="193" t="str">
        <f>IF(②男子名簿!N26="","",②男子名簿!N26)</f>
        <v/>
      </c>
      <c r="O26" s="135" t="str">
        <f>IF(②男子名簿!O26="","",②男子名簿!O26)</f>
        <v>島根</v>
      </c>
      <c r="P26" s="135"/>
      <c r="Q26" s="135" t="str">
        <f>IF(②男子名簿!Q26="","",VLOOKUP(②男子名簿!Q26,管理者シート!$B$9:$C$44,2,FALSE))</f>
        <v/>
      </c>
      <c r="R26" s="135" t="str">
        <f>IF(②男子名簿!R26="","",②男子名簿!R26)</f>
        <v/>
      </c>
      <c r="S26" s="135">
        <v>0</v>
      </c>
      <c r="T26" s="135">
        <v>2</v>
      </c>
      <c r="U26" s="135" t="str">
        <f>IF(②男子名簿!U26="","",VLOOKUP(②男子名簿!U26,管理者シート!$B$9:$C$44,2,FALSE))</f>
        <v/>
      </c>
      <c r="V26" s="135" t="str">
        <f>IF(②男子名簿!V26="","",②男子名簿!V26)</f>
        <v/>
      </c>
      <c r="W26" s="135">
        <v>0</v>
      </c>
      <c r="X26" s="135">
        <v>2</v>
      </c>
      <c r="Y26" s="135" t="str">
        <f>IF(②男子名簿!Y26="","",VLOOKUP(②男子名簿!Y26,管理者シート!$B$9:$C$27,2,FALSE))</f>
        <v/>
      </c>
      <c r="Z26" s="135" t="str">
        <f>IF(②男子名簿!Z26="","",②男子名簿!Z26)</f>
        <v/>
      </c>
      <c r="AA26" s="135">
        <v>0</v>
      </c>
      <c r="AB26" s="135">
        <v>2</v>
      </c>
      <c r="AC26" s="135" t="str">
        <f>IF(②男子名簿!AC26="","",36)</f>
        <v/>
      </c>
      <c r="AD26" s="135" t="str">
        <f>IF(②男子名簿!AD26="","",②男子名簿!AD26)</f>
        <v/>
      </c>
      <c r="AE26" s="135">
        <v>0</v>
      </c>
      <c r="AF26" s="135">
        <v>2</v>
      </c>
      <c r="AG26" s="135" t="str">
        <f>IF(②男子名簿!AG26="","",39)</f>
        <v/>
      </c>
      <c r="AH26" s="135" t="str">
        <f>IF(②男子名簿!AH26="","",②男子名簿!AH26)</f>
        <v/>
      </c>
      <c r="AI26" s="135">
        <v>0</v>
      </c>
      <c r="AJ26" s="135">
        <v>2</v>
      </c>
    </row>
    <row r="27" spans="1:36">
      <c r="A27" s="97"/>
      <c r="B27" s="135" t="str">
        <f>IF(②男子名簿!B27="","",②男子名簿!B27)</f>
        <v/>
      </c>
      <c r="C27" s="97"/>
      <c r="D27" s="97" t="str">
        <f>IF(②男子名簿!D27="","",②男子名簿!D27)</f>
        <v/>
      </c>
      <c r="E27" s="135" t="str">
        <f>IF(②男子名簿!E27="","",②男子名簿!E27)</f>
        <v/>
      </c>
      <c r="F27" s="135" t="str">
        <f>IF(②男子名簿!F27="","",②男子名簿!F27)</f>
        <v/>
      </c>
      <c r="G27" s="135" t="str">
        <f>IF(②男子名簿!G27="","",②男子名簿!G27)</f>
        <v/>
      </c>
      <c r="H27" s="135" t="str">
        <f>IF(②男子名簿!H27="","",②男子名簿!H27)</f>
        <v/>
      </c>
      <c r="I27" s="135" t="str">
        <f>IF(②男子名簿!I27="","",②男子名簿!I27)</f>
        <v/>
      </c>
      <c r="J27" s="135" t="str">
        <f>IF(②男子名簿!J27="","",②男子名簿!J27)</f>
        <v/>
      </c>
      <c r="K27" s="135">
        <f>IF(②男子名簿!K27="","",②男子名簿!K27)</f>
        <v>1</v>
      </c>
      <c r="L27" s="135" t="str">
        <f>IF(②男子名簿!L27="","",②男子名簿!L27)</f>
        <v/>
      </c>
      <c r="M27" s="193" t="str">
        <f>IF(②男子名簿!M27="","",②男子名簿!M27)</f>
        <v/>
      </c>
      <c r="N27" s="193" t="str">
        <f>IF(②男子名簿!N27="","",②男子名簿!N27)</f>
        <v/>
      </c>
      <c r="O27" s="135" t="str">
        <f>IF(②男子名簿!O27="","",②男子名簿!O27)</f>
        <v>島根</v>
      </c>
      <c r="P27" s="135"/>
      <c r="Q27" s="135" t="str">
        <f>IF(②男子名簿!Q27="","",VLOOKUP(②男子名簿!Q27,管理者シート!$B$9:$C$44,2,FALSE))</f>
        <v/>
      </c>
      <c r="R27" s="135" t="str">
        <f>IF(②男子名簿!R27="","",②男子名簿!R27)</f>
        <v/>
      </c>
      <c r="S27" s="135">
        <v>0</v>
      </c>
      <c r="T27" s="135">
        <v>2</v>
      </c>
      <c r="U27" s="135" t="str">
        <f>IF(②男子名簿!U27="","",VLOOKUP(②男子名簿!U27,管理者シート!$B$9:$C$44,2,FALSE))</f>
        <v/>
      </c>
      <c r="V27" s="135" t="str">
        <f>IF(②男子名簿!V27="","",②男子名簿!V27)</f>
        <v/>
      </c>
      <c r="W27" s="135">
        <v>0</v>
      </c>
      <c r="X27" s="135">
        <v>2</v>
      </c>
      <c r="Y27" s="135" t="str">
        <f>IF(②男子名簿!Y27="","",VLOOKUP(②男子名簿!Y27,管理者シート!$B$9:$C$27,2,FALSE))</f>
        <v/>
      </c>
      <c r="Z27" s="135" t="str">
        <f>IF(②男子名簿!Z27="","",②男子名簿!Z27)</f>
        <v/>
      </c>
      <c r="AA27" s="135">
        <v>0</v>
      </c>
      <c r="AB27" s="135">
        <v>2</v>
      </c>
      <c r="AC27" s="135" t="str">
        <f>IF(②男子名簿!AC27="","",36)</f>
        <v/>
      </c>
      <c r="AD27" s="135" t="str">
        <f>IF(②男子名簿!AD27="","",②男子名簿!AD27)</f>
        <v/>
      </c>
      <c r="AE27" s="135">
        <v>0</v>
      </c>
      <c r="AF27" s="135">
        <v>2</v>
      </c>
      <c r="AG27" s="135" t="str">
        <f>IF(②男子名簿!AG27="","",39)</f>
        <v/>
      </c>
      <c r="AH27" s="135" t="str">
        <f>IF(②男子名簿!AH27="","",②男子名簿!AH27)</f>
        <v/>
      </c>
      <c r="AI27" s="135">
        <v>0</v>
      </c>
      <c r="AJ27" s="135">
        <v>2</v>
      </c>
    </row>
    <row r="28" spans="1:36">
      <c r="A28" s="97"/>
      <c r="B28" s="135" t="str">
        <f>IF(②男子名簿!B28="","",②男子名簿!B28)</f>
        <v/>
      </c>
      <c r="C28" s="97"/>
      <c r="D28" s="97" t="str">
        <f>IF(②男子名簿!D28="","",②男子名簿!D28)</f>
        <v/>
      </c>
      <c r="E28" s="135" t="str">
        <f>IF(②男子名簿!E28="","",②男子名簿!E28)</f>
        <v/>
      </c>
      <c r="F28" s="135" t="str">
        <f>IF(②男子名簿!F28="","",②男子名簿!F28)</f>
        <v/>
      </c>
      <c r="G28" s="135" t="str">
        <f>IF(②男子名簿!G28="","",②男子名簿!G28)</f>
        <v/>
      </c>
      <c r="H28" s="135" t="str">
        <f>IF(②男子名簿!H28="","",②男子名簿!H28)</f>
        <v/>
      </c>
      <c r="I28" s="135" t="str">
        <f>IF(②男子名簿!I28="","",②男子名簿!I28)</f>
        <v/>
      </c>
      <c r="J28" s="135" t="str">
        <f>IF(②男子名簿!J28="","",②男子名簿!J28)</f>
        <v/>
      </c>
      <c r="K28" s="135">
        <f>IF(②男子名簿!K28="","",②男子名簿!K28)</f>
        <v>1</v>
      </c>
      <c r="L28" s="135" t="str">
        <f>IF(②男子名簿!L28="","",②男子名簿!L28)</f>
        <v/>
      </c>
      <c r="M28" s="193" t="str">
        <f>IF(②男子名簿!M28="","",②男子名簿!M28)</f>
        <v/>
      </c>
      <c r="N28" s="193" t="str">
        <f>IF(②男子名簿!N28="","",②男子名簿!N28)</f>
        <v/>
      </c>
      <c r="O28" s="135" t="str">
        <f>IF(②男子名簿!O28="","",②男子名簿!O28)</f>
        <v>島根</v>
      </c>
      <c r="P28" s="135"/>
      <c r="Q28" s="135" t="str">
        <f>IF(②男子名簿!Q28="","",VLOOKUP(②男子名簿!Q28,管理者シート!$B$9:$C$44,2,FALSE))</f>
        <v/>
      </c>
      <c r="R28" s="135" t="str">
        <f>IF(②男子名簿!R28="","",②男子名簿!R28)</f>
        <v/>
      </c>
      <c r="S28" s="135">
        <v>0</v>
      </c>
      <c r="T28" s="135">
        <v>2</v>
      </c>
      <c r="U28" s="135" t="str">
        <f>IF(②男子名簿!U28="","",VLOOKUP(②男子名簿!U28,管理者シート!$B$9:$C$44,2,FALSE))</f>
        <v/>
      </c>
      <c r="V28" s="135" t="str">
        <f>IF(②男子名簿!V28="","",②男子名簿!V28)</f>
        <v/>
      </c>
      <c r="W28" s="135">
        <v>0</v>
      </c>
      <c r="X28" s="135">
        <v>2</v>
      </c>
      <c r="Y28" s="135" t="str">
        <f>IF(②男子名簿!Y28="","",VLOOKUP(②男子名簿!Y28,管理者シート!$B$9:$C$27,2,FALSE))</f>
        <v/>
      </c>
      <c r="Z28" s="135" t="str">
        <f>IF(②男子名簿!Z28="","",②男子名簿!Z28)</f>
        <v/>
      </c>
      <c r="AA28" s="135">
        <v>0</v>
      </c>
      <c r="AB28" s="135">
        <v>2</v>
      </c>
      <c r="AC28" s="135" t="str">
        <f>IF(②男子名簿!AC28="","",36)</f>
        <v/>
      </c>
      <c r="AD28" s="135" t="str">
        <f>IF(②男子名簿!AD28="","",②男子名簿!AD28)</f>
        <v/>
      </c>
      <c r="AE28" s="135">
        <v>0</v>
      </c>
      <c r="AF28" s="135">
        <v>2</v>
      </c>
      <c r="AG28" s="135" t="str">
        <f>IF(②男子名簿!AG28="","",39)</f>
        <v/>
      </c>
      <c r="AH28" s="135" t="str">
        <f>IF(②男子名簿!AH28="","",②男子名簿!AH28)</f>
        <v/>
      </c>
      <c r="AI28" s="135">
        <v>0</v>
      </c>
      <c r="AJ28" s="135">
        <v>2</v>
      </c>
    </row>
    <row r="29" spans="1:36">
      <c r="A29" s="97"/>
      <c r="B29" s="135" t="str">
        <f>IF(②男子名簿!B29="","",②男子名簿!B29)</f>
        <v/>
      </c>
      <c r="C29" s="97"/>
      <c r="D29" s="97" t="str">
        <f>IF(②男子名簿!D29="","",②男子名簿!D29)</f>
        <v/>
      </c>
      <c r="E29" s="135" t="str">
        <f>IF(②男子名簿!E29="","",②男子名簿!E29)</f>
        <v/>
      </c>
      <c r="F29" s="135" t="str">
        <f>IF(②男子名簿!F29="","",②男子名簿!F29)</f>
        <v/>
      </c>
      <c r="G29" s="135" t="str">
        <f>IF(②男子名簿!G29="","",②男子名簿!G29)</f>
        <v/>
      </c>
      <c r="H29" s="135" t="str">
        <f>IF(②男子名簿!H29="","",②男子名簿!H29)</f>
        <v/>
      </c>
      <c r="I29" s="135" t="str">
        <f>IF(②男子名簿!I29="","",②男子名簿!I29)</f>
        <v/>
      </c>
      <c r="J29" s="135" t="str">
        <f>IF(②男子名簿!J29="","",②男子名簿!J29)</f>
        <v/>
      </c>
      <c r="K29" s="135">
        <f>IF(②男子名簿!K29="","",②男子名簿!K29)</f>
        <v>1</v>
      </c>
      <c r="L29" s="135" t="str">
        <f>IF(②男子名簿!L29="","",②男子名簿!L29)</f>
        <v/>
      </c>
      <c r="M29" s="193" t="str">
        <f>IF(②男子名簿!M29="","",②男子名簿!M29)</f>
        <v/>
      </c>
      <c r="N29" s="193" t="str">
        <f>IF(②男子名簿!N29="","",②男子名簿!N29)</f>
        <v/>
      </c>
      <c r="O29" s="135" t="str">
        <f>IF(②男子名簿!O29="","",②男子名簿!O29)</f>
        <v>島根</v>
      </c>
      <c r="P29" s="135"/>
      <c r="Q29" s="135" t="str">
        <f>IF(②男子名簿!Q29="","",VLOOKUP(②男子名簿!Q29,管理者シート!$B$9:$C$44,2,FALSE))</f>
        <v/>
      </c>
      <c r="R29" s="135" t="str">
        <f>IF(②男子名簿!R29="","",②男子名簿!R29)</f>
        <v/>
      </c>
      <c r="S29" s="135">
        <v>0</v>
      </c>
      <c r="T29" s="135">
        <v>2</v>
      </c>
      <c r="U29" s="135" t="str">
        <f>IF(②男子名簿!U29="","",VLOOKUP(②男子名簿!U29,管理者シート!$B$9:$C$44,2,FALSE))</f>
        <v/>
      </c>
      <c r="V29" s="135" t="str">
        <f>IF(②男子名簿!V29="","",②男子名簿!V29)</f>
        <v/>
      </c>
      <c r="W29" s="135">
        <v>0</v>
      </c>
      <c r="X29" s="135">
        <v>2</v>
      </c>
      <c r="Y29" s="135" t="str">
        <f>IF(②男子名簿!Y29="","",VLOOKUP(②男子名簿!Y29,管理者シート!$B$9:$C$27,2,FALSE))</f>
        <v/>
      </c>
      <c r="Z29" s="135" t="str">
        <f>IF(②男子名簿!Z29="","",②男子名簿!Z29)</f>
        <v/>
      </c>
      <c r="AA29" s="135">
        <v>0</v>
      </c>
      <c r="AB29" s="135">
        <v>2</v>
      </c>
      <c r="AC29" s="135" t="str">
        <f>IF(②男子名簿!AC29="","",36)</f>
        <v/>
      </c>
      <c r="AD29" s="135" t="str">
        <f>IF(②男子名簿!AD29="","",②男子名簿!AD29)</f>
        <v/>
      </c>
      <c r="AE29" s="135">
        <v>0</v>
      </c>
      <c r="AF29" s="135">
        <v>2</v>
      </c>
      <c r="AG29" s="135" t="str">
        <f>IF(②男子名簿!AG29="","",39)</f>
        <v/>
      </c>
      <c r="AH29" s="135" t="str">
        <f>IF(②男子名簿!AH29="","",②男子名簿!AH29)</f>
        <v/>
      </c>
      <c r="AI29" s="135">
        <v>0</v>
      </c>
      <c r="AJ29" s="135">
        <v>2</v>
      </c>
    </row>
    <row r="30" spans="1:36">
      <c r="A30" s="97"/>
      <c r="B30" s="135" t="str">
        <f>IF(②男子名簿!B30="","",②男子名簿!B30)</f>
        <v/>
      </c>
      <c r="C30" s="97"/>
      <c r="D30" s="97" t="str">
        <f>IF(②男子名簿!D30="","",②男子名簿!D30)</f>
        <v/>
      </c>
      <c r="E30" s="135" t="str">
        <f>IF(②男子名簿!E30="","",②男子名簿!E30)</f>
        <v/>
      </c>
      <c r="F30" s="135" t="str">
        <f>IF(②男子名簿!F30="","",②男子名簿!F30)</f>
        <v/>
      </c>
      <c r="G30" s="135" t="str">
        <f>IF(②男子名簿!G30="","",②男子名簿!G30)</f>
        <v/>
      </c>
      <c r="H30" s="135" t="str">
        <f>IF(②男子名簿!H30="","",②男子名簿!H30)</f>
        <v/>
      </c>
      <c r="I30" s="135" t="str">
        <f>IF(②男子名簿!I30="","",②男子名簿!I30)</f>
        <v/>
      </c>
      <c r="J30" s="135" t="str">
        <f>IF(②男子名簿!J30="","",②男子名簿!J30)</f>
        <v/>
      </c>
      <c r="K30" s="135">
        <f>IF(②男子名簿!K30="","",②男子名簿!K30)</f>
        <v>1</v>
      </c>
      <c r="L30" s="135" t="str">
        <f>IF(②男子名簿!L30="","",②男子名簿!L30)</f>
        <v/>
      </c>
      <c r="M30" s="193" t="str">
        <f>IF(②男子名簿!M30="","",②男子名簿!M30)</f>
        <v/>
      </c>
      <c r="N30" s="193" t="str">
        <f>IF(②男子名簿!N30="","",②男子名簿!N30)</f>
        <v/>
      </c>
      <c r="O30" s="135" t="str">
        <f>IF(②男子名簿!O30="","",②男子名簿!O30)</f>
        <v>島根</v>
      </c>
      <c r="P30" s="135"/>
      <c r="Q30" s="135" t="str">
        <f>IF(②男子名簿!Q30="","",VLOOKUP(②男子名簿!Q30,管理者シート!$B$9:$C$44,2,FALSE))</f>
        <v/>
      </c>
      <c r="R30" s="135" t="str">
        <f>IF(②男子名簿!R30="","",②男子名簿!R30)</f>
        <v/>
      </c>
      <c r="S30" s="135">
        <v>0</v>
      </c>
      <c r="T30" s="135">
        <v>2</v>
      </c>
      <c r="U30" s="135" t="str">
        <f>IF(②男子名簿!U30="","",VLOOKUP(②男子名簿!U30,管理者シート!$B$9:$C$44,2,FALSE))</f>
        <v/>
      </c>
      <c r="V30" s="135" t="str">
        <f>IF(②男子名簿!V30="","",②男子名簿!V30)</f>
        <v/>
      </c>
      <c r="W30" s="135">
        <v>0</v>
      </c>
      <c r="X30" s="135">
        <v>2</v>
      </c>
      <c r="Y30" s="135" t="str">
        <f>IF(②男子名簿!Y30="","",VLOOKUP(②男子名簿!Y30,管理者シート!$B$9:$C$27,2,FALSE))</f>
        <v/>
      </c>
      <c r="Z30" s="135" t="str">
        <f>IF(②男子名簿!Z30="","",②男子名簿!Z30)</f>
        <v/>
      </c>
      <c r="AA30" s="135">
        <v>0</v>
      </c>
      <c r="AB30" s="135">
        <v>2</v>
      </c>
      <c r="AC30" s="135" t="str">
        <f>IF(②男子名簿!AC30="","",36)</f>
        <v/>
      </c>
      <c r="AD30" s="135" t="str">
        <f>IF(②男子名簿!AD30="","",②男子名簿!AD30)</f>
        <v/>
      </c>
      <c r="AE30" s="135">
        <v>0</v>
      </c>
      <c r="AF30" s="135">
        <v>2</v>
      </c>
      <c r="AG30" s="135" t="str">
        <f>IF(②男子名簿!AG30="","",39)</f>
        <v/>
      </c>
      <c r="AH30" s="135" t="str">
        <f>IF(②男子名簿!AH30="","",②男子名簿!AH30)</f>
        <v/>
      </c>
      <c r="AI30" s="135">
        <v>0</v>
      </c>
      <c r="AJ30" s="135">
        <v>2</v>
      </c>
    </row>
    <row r="31" spans="1:36">
      <c r="A31" s="97"/>
      <c r="B31" s="135" t="str">
        <f>IF(②男子名簿!B31="","",②男子名簿!B31)</f>
        <v/>
      </c>
      <c r="C31" s="97"/>
      <c r="D31" s="97" t="str">
        <f>IF(②男子名簿!D31="","",②男子名簿!D31)</f>
        <v/>
      </c>
      <c r="E31" s="135" t="str">
        <f>IF(②男子名簿!E31="","",②男子名簿!E31)</f>
        <v/>
      </c>
      <c r="F31" s="135" t="str">
        <f>IF(②男子名簿!F31="","",②男子名簿!F31)</f>
        <v/>
      </c>
      <c r="G31" s="135" t="str">
        <f>IF(②男子名簿!G31="","",②男子名簿!G31)</f>
        <v/>
      </c>
      <c r="H31" s="135" t="str">
        <f>IF(②男子名簿!H31="","",②男子名簿!H31)</f>
        <v/>
      </c>
      <c r="I31" s="135" t="str">
        <f>IF(②男子名簿!I31="","",②男子名簿!I31)</f>
        <v/>
      </c>
      <c r="J31" s="135" t="str">
        <f>IF(②男子名簿!J31="","",②男子名簿!J31)</f>
        <v/>
      </c>
      <c r="K31" s="135">
        <f>IF(②男子名簿!K31="","",②男子名簿!K31)</f>
        <v>1</v>
      </c>
      <c r="L31" s="135" t="str">
        <f>IF(②男子名簿!L31="","",②男子名簿!L31)</f>
        <v/>
      </c>
      <c r="M31" s="193" t="str">
        <f>IF(②男子名簿!M31="","",②男子名簿!M31)</f>
        <v/>
      </c>
      <c r="N31" s="193" t="str">
        <f>IF(②男子名簿!N31="","",②男子名簿!N31)</f>
        <v/>
      </c>
      <c r="O31" s="135" t="str">
        <f>IF(②男子名簿!O31="","",②男子名簿!O31)</f>
        <v>島根</v>
      </c>
      <c r="P31" s="135"/>
      <c r="Q31" s="135" t="str">
        <f>IF(②男子名簿!Q31="","",VLOOKUP(②男子名簿!Q31,管理者シート!$B$9:$C$44,2,FALSE))</f>
        <v/>
      </c>
      <c r="R31" s="135" t="str">
        <f>IF(②男子名簿!R31="","",②男子名簿!R31)</f>
        <v/>
      </c>
      <c r="S31" s="135">
        <v>0</v>
      </c>
      <c r="T31" s="135">
        <v>2</v>
      </c>
      <c r="U31" s="135" t="str">
        <f>IF(②男子名簿!U31="","",VLOOKUP(②男子名簿!U31,管理者シート!$B$9:$C$44,2,FALSE))</f>
        <v/>
      </c>
      <c r="V31" s="135" t="str">
        <f>IF(②男子名簿!V31="","",②男子名簿!V31)</f>
        <v/>
      </c>
      <c r="W31" s="135">
        <v>0</v>
      </c>
      <c r="X31" s="135">
        <v>2</v>
      </c>
      <c r="Y31" s="135" t="str">
        <f>IF(②男子名簿!Y31="","",VLOOKUP(②男子名簿!Y31,管理者シート!$B$9:$C$27,2,FALSE))</f>
        <v/>
      </c>
      <c r="Z31" s="135" t="str">
        <f>IF(②男子名簿!Z31="","",②男子名簿!Z31)</f>
        <v/>
      </c>
      <c r="AA31" s="135">
        <v>0</v>
      </c>
      <c r="AB31" s="135">
        <v>2</v>
      </c>
      <c r="AC31" s="135" t="str">
        <f>IF(②男子名簿!AC31="","",36)</f>
        <v/>
      </c>
      <c r="AD31" s="135" t="str">
        <f>IF(②男子名簿!AD31="","",②男子名簿!AD31)</f>
        <v/>
      </c>
      <c r="AE31" s="135">
        <v>0</v>
      </c>
      <c r="AF31" s="135">
        <v>2</v>
      </c>
      <c r="AG31" s="135" t="str">
        <f>IF(②男子名簿!AG31="","",39)</f>
        <v/>
      </c>
      <c r="AH31" s="135" t="str">
        <f>IF(②男子名簿!AH31="","",②男子名簿!AH31)</f>
        <v/>
      </c>
      <c r="AI31" s="135">
        <v>0</v>
      </c>
      <c r="AJ31" s="135">
        <v>2</v>
      </c>
    </row>
    <row r="32" spans="1:36">
      <c r="A32" s="97"/>
      <c r="B32" s="135" t="str">
        <f>IF(②男子名簿!B32="","",②男子名簿!B32)</f>
        <v/>
      </c>
      <c r="C32" s="97"/>
      <c r="D32" s="97" t="str">
        <f>IF(②男子名簿!D32="","",②男子名簿!D32)</f>
        <v/>
      </c>
      <c r="E32" s="135" t="str">
        <f>IF(②男子名簿!E32="","",②男子名簿!E32)</f>
        <v/>
      </c>
      <c r="F32" s="135" t="str">
        <f>IF(②男子名簿!F32="","",②男子名簿!F32)</f>
        <v/>
      </c>
      <c r="G32" s="135" t="str">
        <f>IF(②男子名簿!G32="","",②男子名簿!G32)</f>
        <v/>
      </c>
      <c r="H32" s="135" t="str">
        <f>IF(②男子名簿!H32="","",②男子名簿!H32)</f>
        <v/>
      </c>
      <c r="I32" s="135" t="str">
        <f>IF(②男子名簿!I32="","",②男子名簿!I32)</f>
        <v/>
      </c>
      <c r="J32" s="135" t="str">
        <f>IF(②男子名簿!J32="","",②男子名簿!J32)</f>
        <v/>
      </c>
      <c r="K32" s="135">
        <f>IF(②男子名簿!K32="","",②男子名簿!K32)</f>
        <v>1</v>
      </c>
      <c r="L32" s="135" t="str">
        <f>IF(②男子名簿!L32="","",②男子名簿!L32)</f>
        <v/>
      </c>
      <c r="M32" s="193" t="str">
        <f>IF(②男子名簿!M32="","",②男子名簿!M32)</f>
        <v/>
      </c>
      <c r="N32" s="193" t="str">
        <f>IF(②男子名簿!N32="","",②男子名簿!N32)</f>
        <v/>
      </c>
      <c r="O32" s="135" t="str">
        <f>IF(②男子名簿!O32="","",②男子名簿!O32)</f>
        <v>島根</v>
      </c>
      <c r="P32" s="135"/>
      <c r="Q32" s="135" t="str">
        <f>IF(②男子名簿!Q32="","",VLOOKUP(②男子名簿!Q32,管理者シート!$B$9:$C$44,2,FALSE))</f>
        <v/>
      </c>
      <c r="R32" s="135" t="str">
        <f>IF(②男子名簿!R32="","",②男子名簿!R32)</f>
        <v/>
      </c>
      <c r="S32" s="135">
        <v>0</v>
      </c>
      <c r="T32" s="135">
        <v>2</v>
      </c>
      <c r="U32" s="135" t="str">
        <f>IF(②男子名簿!U32="","",VLOOKUP(②男子名簿!U32,管理者シート!$B$9:$C$44,2,FALSE))</f>
        <v/>
      </c>
      <c r="V32" s="135" t="str">
        <f>IF(②男子名簿!V32="","",②男子名簿!V32)</f>
        <v/>
      </c>
      <c r="W32" s="135">
        <v>0</v>
      </c>
      <c r="X32" s="135">
        <v>2</v>
      </c>
      <c r="Y32" s="135" t="str">
        <f>IF(②男子名簿!Y32="","",VLOOKUP(②男子名簿!Y32,管理者シート!$B$9:$C$27,2,FALSE))</f>
        <v/>
      </c>
      <c r="Z32" s="135" t="str">
        <f>IF(②男子名簿!Z32="","",②男子名簿!Z32)</f>
        <v/>
      </c>
      <c r="AA32" s="135">
        <v>0</v>
      </c>
      <c r="AB32" s="135">
        <v>2</v>
      </c>
      <c r="AC32" s="135" t="str">
        <f>IF(②男子名簿!AC32="","",36)</f>
        <v/>
      </c>
      <c r="AD32" s="135" t="str">
        <f>IF(②男子名簿!AD32="","",②男子名簿!AD32)</f>
        <v/>
      </c>
      <c r="AE32" s="135">
        <v>0</v>
      </c>
      <c r="AF32" s="135">
        <v>2</v>
      </c>
      <c r="AG32" s="135" t="str">
        <f>IF(②男子名簿!AG32="","",39)</f>
        <v/>
      </c>
      <c r="AH32" s="135" t="str">
        <f>IF(②男子名簿!AH32="","",②男子名簿!AH32)</f>
        <v/>
      </c>
      <c r="AI32" s="135">
        <v>0</v>
      </c>
      <c r="AJ32" s="135">
        <v>2</v>
      </c>
    </row>
    <row r="33" spans="1:36">
      <c r="A33" s="97"/>
      <c r="B33" s="135" t="str">
        <f>IF(②男子名簿!B33="","",②男子名簿!B33)</f>
        <v/>
      </c>
      <c r="C33" s="97"/>
      <c r="D33" s="97" t="str">
        <f>IF(②男子名簿!D33="","",②男子名簿!D33)</f>
        <v/>
      </c>
      <c r="E33" s="135" t="str">
        <f>IF(②男子名簿!E33="","",②男子名簿!E33)</f>
        <v/>
      </c>
      <c r="F33" s="135" t="str">
        <f>IF(②男子名簿!F33="","",②男子名簿!F33)</f>
        <v/>
      </c>
      <c r="G33" s="135" t="str">
        <f>IF(②男子名簿!G33="","",②男子名簿!G33)</f>
        <v/>
      </c>
      <c r="H33" s="135" t="str">
        <f>IF(②男子名簿!H33="","",②男子名簿!H33)</f>
        <v/>
      </c>
      <c r="I33" s="135" t="str">
        <f>IF(②男子名簿!I33="","",②男子名簿!I33)</f>
        <v/>
      </c>
      <c r="J33" s="135" t="str">
        <f>IF(②男子名簿!J33="","",②男子名簿!J33)</f>
        <v/>
      </c>
      <c r="K33" s="135">
        <f>IF(②男子名簿!K33="","",②男子名簿!K33)</f>
        <v>1</v>
      </c>
      <c r="L33" s="135" t="str">
        <f>IF(②男子名簿!L33="","",②男子名簿!L33)</f>
        <v/>
      </c>
      <c r="M33" s="193" t="str">
        <f>IF(②男子名簿!M33="","",②男子名簿!M33)</f>
        <v/>
      </c>
      <c r="N33" s="193" t="str">
        <f>IF(②男子名簿!N33="","",②男子名簿!N33)</f>
        <v/>
      </c>
      <c r="O33" s="135" t="str">
        <f>IF(②男子名簿!O33="","",②男子名簿!O33)</f>
        <v>島根</v>
      </c>
      <c r="P33" s="135"/>
      <c r="Q33" s="135" t="str">
        <f>IF(②男子名簿!Q33="","",VLOOKUP(②男子名簿!Q33,管理者シート!$B$9:$C$44,2,FALSE))</f>
        <v/>
      </c>
      <c r="R33" s="135" t="str">
        <f>IF(②男子名簿!R33="","",②男子名簿!R33)</f>
        <v/>
      </c>
      <c r="S33" s="135">
        <v>0</v>
      </c>
      <c r="T33" s="135">
        <v>2</v>
      </c>
      <c r="U33" s="135" t="str">
        <f>IF(②男子名簿!U33="","",VLOOKUP(②男子名簿!U33,管理者シート!$B$9:$C$44,2,FALSE))</f>
        <v/>
      </c>
      <c r="V33" s="135" t="str">
        <f>IF(②男子名簿!V33="","",②男子名簿!V33)</f>
        <v/>
      </c>
      <c r="W33" s="135">
        <v>0</v>
      </c>
      <c r="X33" s="135">
        <v>2</v>
      </c>
      <c r="Y33" s="135" t="str">
        <f>IF(②男子名簿!Y33="","",VLOOKUP(②男子名簿!Y33,管理者シート!$B$9:$C$27,2,FALSE))</f>
        <v/>
      </c>
      <c r="Z33" s="135" t="str">
        <f>IF(②男子名簿!Z33="","",②男子名簿!Z33)</f>
        <v/>
      </c>
      <c r="AA33" s="135">
        <v>0</v>
      </c>
      <c r="AB33" s="135">
        <v>2</v>
      </c>
      <c r="AC33" s="135" t="str">
        <f>IF(②男子名簿!AC33="","",36)</f>
        <v/>
      </c>
      <c r="AD33" s="135" t="str">
        <f>IF(②男子名簿!AD33="","",②男子名簿!AD33)</f>
        <v/>
      </c>
      <c r="AE33" s="135">
        <v>0</v>
      </c>
      <c r="AF33" s="135">
        <v>2</v>
      </c>
      <c r="AG33" s="135" t="str">
        <f>IF(②男子名簿!AG33="","",39)</f>
        <v/>
      </c>
      <c r="AH33" s="135" t="str">
        <f>IF(②男子名簿!AH33="","",②男子名簿!AH33)</f>
        <v/>
      </c>
      <c r="AI33" s="135">
        <v>0</v>
      </c>
      <c r="AJ33" s="135">
        <v>2</v>
      </c>
    </row>
    <row r="34" spans="1:36">
      <c r="A34" s="97"/>
      <c r="B34" s="135" t="str">
        <f>IF(②男子名簿!B34="","",②男子名簿!B34)</f>
        <v/>
      </c>
      <c r="C34" s="97"/>
      <c r="D34" s="97" t="str">
        <f>IF(②男子名簿!D34="","",②男子名簿!D34)</f>
        <v/>
      </c>
      <c r="E34" s="135" t="str">
        <f>IF(②男子名簿!E34="","",②男子名簿!E34)</f>
        <v/>
      </c>
      <c r="F34" s="135" t="str">
        <f>IF(②男子名簿!F34="","",②男子名簿!F34)</f>
        <v/>
      </c>
      <c r="G34" s="135" t="str">
        <f>IF(②男子名簿!G34="","",②男子名簿!G34)</f>
        <v/>
      </c>
      <c r="H34" s="135" t="str">
        <f>IF(②男子名簿!H34="","",②男子名簿!H34)</f>
        <v/>
      </c>
      <c r="I34" s="135" t="str">
        <f>IF(②男子名簿!I34="","",②男子名簿!I34)</f>
        <v/>
      </c>
      <c r="J34" s="135" t="str">
        <f>IF(②男子名簿!J34="","",②男子名簿!J34)</f>
        <v/>
      </c>
      <c r="K34" s="135">
        <f>IF(②男子名簿!K34="","",②男子名簿!K34)</f>
        <v>1</v>
      </c>
      <c r="L34" s="135" t="str">
        <f>IF(②男子名簿!L34="","",②男子名簿!L34)</f>
        <v/>
      </c>
      <c r="M34" s="193" t="str">
        <f>IF(②男子名簿!M34="","",②男子名簿!M34)</f>
        <v/>
      </c>
      <c r="N34" s="193" t="str">
        <f>IF(②男子名簿!N34="","",②男子名簿!N34)</f>
        <v/>
      </c>
      <c r="O34" s="135" t="str">
        <f>IF(②男子名簿!O34="","",②男子名簿!O34)</f>
        <v>島根</v>
      </c>
      <c r="P34" s="135"/>
      <c r="Q34" s="135" t="str">
        <f>IF(②男子名簿!Q34="","",VLOOKUP(②男子名簿!Q34,管理者シート!$B$9:$C$44,2,FALSE))</f>
        <v/>
      </c>
      <c r="R34" s="135" t="str">
        <f>IF(②男子名簿!R34="","",②男子名簿!R34)</f>
        <v/>
      </c>
      <c r="S34" s="135">
        <v>0</v>
      </c>
      <c r="T34" s="135">
        <v>2</v>
      </c>
      <c r="U34" s="135" t="str">
        <f>IF(②男子名簿!U34="","",VLOOKUP(②男子名簿!U34,管理者シート!$B$9:$C$44,2,FALSE))</f>
        <v/>
      </c>
      <c r="V34" s="135" t="str">
        <f>IF(②男子名簿!V34="","",②男子名簿!V34)</f>
        <v/>
      </c>
      <c r="W34" s="135">
        <v>0</v>
      </c>
      <c r="X34" s="135">
        <v>2</v>
      </c>
      <c r="Y34" s="135" t="str">
        <f>IF(②男子名簿!Y34="","",VLOOKUP(②男子名簿!Y34,管理者シート!$B$9:$C$27,2,FALSE))</f>
        <v/>
      </c>
      <c r="Z34" s="135" t="str">
        <f>IF(②男子名簿!Z34="","",②男子名簿!Z34)</f>
        <v/>
      </c>
      <c r="AA34" s="135">
        <v>0</v>
      </c>
      <c r="AB34" s="135">
        <v>2</v>
      </c>
      <c r="AC34" s="135" t="str">
        <f>IF(②男子名簿!AC34="","",36)</f>
        <v/>
      </c>
      <c r="AD34" s="135" t="str">
        <f>IF(②男子名簿!AD34="","",②男子名簿!AD34)</f>
        <v/>
      </c>
      <c r="AE34" s="135">
        <v>0</v>
      </c>
      <c r="AF34" s="135">
        <v>2</v>
      </c>
      <c r="AG34" s="135" t="str">
        <f>IF(②男子名簿!AG34="","",39)</f>
        <v/>
      </c>
      <c r="AH34" s="135" t="str">
        <f>IF(②男子名簿!AH34="","",②男子名簿!AH34)</f>
        <v/>
      </c>
      <c r="AI34" s="135">
        <v>0</v>
      </c>
      <c r="AJ34" s="135">
        <v>2</v>
      </c>
    </row>
    <row r="35" spans="1:36">
      <c r="A35" s="97"/>
      <c r="B35" s="135" t="str">
        <f>IF(②男子名簿!B35="","",②男子名簿!B35)</f>
        <v/>
      </c>
      <c r="C35" s="97"/>
      <c r="D35" s="97" t="str">
        <f>IF(②男子名簿!D35="","",②男子名簿!D35)</f>
        <v/>
      </c>
      <c r="E35" s="135" t="str">
        <f>IF(②男子名簿!E35="","",②男子名簿!E35)</f>
        <v/>
      </c>
      <c r="F35" s="135" t="str">
        <f>IF(②男子名簿!F35="","",②男子名簿!F35)</f>
        <v/>
      </c>
      <c r="G35" s="135" t="str">
        <f>IF(②男子名簿!G35="","",②男子名簿!G35)</f>
        <v/>
      </c>
      <c r="H35" s="135" t="str">
        <f>IF(②男子名簿!H35="","",②男子名簿!H35)</f>
        <v/>
      </c>
      <c r="I35" s="135" t="str">
        <f>IF(②男子名簿!I35="","",②男子名簿!I35)</f>
        <v/>
      </c>
      <c r="J35" s="135" t="str">
        <f>IF(②男子名簿!J35="","",②男子名簿!J35)</f>
        <v/>
      </c>
      <c r="K35" s="135">
        <f>IF(②男子名簿!K35="","",②男子名簿!K35)</f>
        <v>1</v>
      </c>
      <c r="L35" s="135" t="str">
        <f>IF(②男子名簿!L35="","",②男子名簿!L35)</f>
        <v/>
      </c>
      <c r="M35" s="193" t="str">
        <f>IF(②男子名簿!M35="","",②男子名簿!M35)</f>
        <v/>
      </c>
      <c r="N35" s="193" t="str">
        <f>IF(②男子名簿!N35="","",②男子名簿!N35)</f>
        <v/>
      </c>
      <c r="O35" s="135" t="str">
        <f>IF(②男子名簿!O35="","",②男子名簿!O35)</f>
        <v>島根</v>
      </c>
      <c r="P35" s="135"/>
      <c r="Q35" s="135" t="str">
        <f>IF(②男子名簿!Q35="","",VLOOKUP(②男子名簿!Q35,管理者シート!$B$9:$C$44,2,FALSE))</f>
        <v/>
      </c>
      <c r="R35" s="135" t="str">
        <f>IF(②男子名簿!R35="","",②男子名簿!R35)</f>
        <v/>
      </c>
      <c r="S35" s="135">
        <v>0</v>
      </c>
      <c r="T35" s="135">
        <v>2</v>
      </c>
      <c r="U35" s="135" t="str">
        <f>IF(②男子名簿!U35="","",VLOOKUP(②男子名簿!U35,管理者シート!$B$9:$C$44,2,FALSE))</f>
        <v/>
      </c>
      <c r="V35" s="135" t="str">
        <f>IF(②男子名簿!V35="","",②男子名簿!V35)</f>
        <v/>
      </c>
      <c r="W35" s="135">
        <v>0</v>
      </c>
      <c r="X35" s="135">
        <v>2</v>
      </c>
      <c r="Y35" s="135" t="str">
        <f>IF(②男子名簿!Y35="","",VLOOKUP(②男子名簿!Y35,管理者シート!$B$9:$C$27,2,FALSE))</f>
        <v/>
      </c>
      <c r="Z35" s="135" t="str">
        <f>IF(②男子名簿!Z35="","",②男子名簿!Z35)</f>
        <v/>
      </c>
      <c r="AA35" s="135">
        <v>0</v>
      </c>
      <c r="AB35" s="135">
        <v>2</v>
      </c>
      <c r="AC35" s="135" t="str">
        <f>IF(②男子名簿!AC35="","",36)</f>
        <v/>
      </c>
      <c r="AD35" s="135" t="str">
        <f>IF(②男子名簿!AD35="","",②男子名簿!AD35)</f>
        <v/>
      </c>
      <c r="AE35" s="135">
        <v>0</v>
      </c>
      <c r="AF35" s="135">
        <v>2</v>
      </c>
      <c r="AG35" s="135" t="str">
        <f>IF(②男子名簿!AG35="","",39)</f>
        <v/>
      </c>
      <c r="AH35" s="135" t="str">
        <f>IF(②男子名簿!AH35="","",②男子名簿!AH35)</f>
        <v/>
      </c>
      <c r="AI35" s="135">
        <v>0</v>
      </c>
      <c r="AJ35" s="135">
        <v>2</v>
      </c>
    </row>
    <row r="36" spans="1:36">
      <c r="A36" s="97"/>
      <c r="B36" s="135" t="str">
        <f>IF(②男子名簿!B36="","",②男子名簿!B36)</f>
        <v/>
      </c>
      <c r="C36" s="97"/>
      <c r="D36" s="97" t="str">
        <f>IF(②男子名簿!D36="","",②男子名簿!D36)</f>
        <v/>
      </c>
      <c r="E36" s="135" t="str">
        <f>IF(②男子名簿!E36="","",②男子名簿!E36)</f>
        <v/>
      </c>
      <c r="F36" s="135" t="str">
        <f>IF(②男子名簿!F36="","",②男子名簿!F36)</f>
        <v/>
      </c>
      <c r="G36" s="135" t="str">
        <f>IF(②男子名簿!G36="","",②男子名簿!G36)</f>
        <v/>
      </c>
      <c r="H36" s="135" t="str">
        <f>IF(②男子名簿!H36="","",②男子名簿!H36)</f>
        <v/>
      </c>
      <c r="I36" s="135" t="str">
        <f>IF(②男子名簿!I36="","",②男子名簿!I36)</f>
        <v/>
      </c>
      <c r="J36" s="135" t="str">
        <f>IF(②男子名簿!J36="","",②男子名簿!J36)</f>
        <v/>
      </c>
      <c r="K36" s="135">
        <f>IF(②男子名簿!K36="","",②男子名簿!K36)</f>
        <v>1</v>
      </c>
      <c r="L36" s="135" t="str">
        <f>IF(②男子名簿!L36="","",②男子名簿!L36)</f>
        <v/>
      </c>
      <c r="M36" s="193" t="str">
        <f>IF(②男子名簿!M36="","",②男子名簿!M36)</f>
        <v/>
      </c>
      <c r="N36" s="193" t="str">
        <f>IF(②男子名簿!N36="","",②男子名簿!N36)</f>
        <v/>
      </c>
      <c r="O36" s="135" t="str">
        <f>IF(②男子名簿!O36="","",②男子名簿!O36)</f>
        <v>島根</v>
      </c>
      <c r="P36" s="135"/>
      <c r="Q36" s="135" t="str">
        <f>IF(②男子名簿!Q36="","",VLOOKUP(②男子名簿!Q36,管理者シート!$B$9:$C$44,2,FALSE))</f>
        <v/>
      </c>
      <c r="R36" s="135" t="str">
        <f>IF(②男子名簿!R36="","",②男子名簿!R36)</f>
        <v/>
      </c>
      <c r="S36" s="135">
        <v>0</v>
      </c>
      <c r="T36" s="135">
        <v>2</v>
      </c>
      <c r="U36" s="135" t="str">
        <f>IF(②男子名簿!U36="","",VLOOKUP(②男子名簿!U36,管理者シート!$B$9:$C$44,2,FALSE))</f>
        <v/>
      </c>
      <c r="V36" s="135" t="str">
        <f>IF(②男子名簿!V36="","",②男子名簿!V36)</f>
        <v/>
      </c>
      <c r="W36" s="135">
        <v>0</v>
      </c>
      <c r="X36" s="135">
        <v>2</v>
      </c>
      <c r="Y36" s="135" t="str">
        <f>IF(②男子名簿!Y36="","",VLOOKUP(②男子名簿!Y36,管理者シート!$B$9:$C$27,2,FALSE))</f>
        <v/>
      </c>
      <c r="Z36" s="135" t="str">
        <f>IF(②男子名簿!Z36="","",②男子名簿!Z36)</f>
        <v/>
      </c>
      <c r="AA36" s="135">
        <v>0</v>
      </c>
      <c r="AB36" s="135">
        <v>2</v>
      </c>
      <c r="AC36" s="135" t="str">
        <f>IF(②男子名簿!AC36="","",36)</f>
        <v/>
      </c>
      <c r="AD36" s="135" t="str">
        <f>IF(②男子名簿!AD36="","",②男子名簿!AD36)</f>
        <v/>
      </c>
      <c r="AE36" s="135">
        <v>0</v>
      </c>
      <c r="AF36" s="135">
        <v>2</v>
      </c>
      <c r="AG36" s="135" t="str">
        <f>IF(②男子名簿!AG36="","",39)</f>
        <v/>
      </c>
      <c r="AH36" s="135" t="str">
        <f>IF(②男子名簿!AH36="","",②男子名簿!AH36)</f>
        <v/>
      </c>
      <c r="AI36" s="135">
        <v>0</v>
      </c>
      <c r="AJ36" s="135">
        <v>2</v>
      </c>
    </row>
    <row r="37" spans="1:36">
      <c r="A37" s="97"/>
      <c r="B37" s="135" t="str">
        <f>IF(②男子名簿!B37="","",②男子名簿!B37)</f>
        <v/>
      </c>
      <c r="C37" s="97"/>
      <c r="D37" s="97" t="str">
        <f>IF(②男子名簿!D37="","",②男子名簿!D37)</f>
        <v/>
      </c>
      <c r="E37" s="135" t="str">
        <f>IF(②男子名簿!E37="","",②男子名簿!E37)</f>
        <v/>
      </c>
      <c r="F37" s="135" t="str">
        <f>IF(②男子名簿!F37="","",②男子名簿!F37)</f>
        <v/>
      </c>
      <c r="G37" s="135" t="str">
        <f>IF(②男子名簿!G37="","",②男子名簿!G37)</f>
        <v/>
      </c>
      <c r="H37" s="135" t="str">
        <f>IF(②男子名簿!H37="","",②男子名簿!H37)</f>
        <v/>
      </c>
      <c r="I37" s="135" t="str">
        <f>IF(②男子名簿!I37="","",②男子名簿!I37)</f>
        <v/>
      </c>
      <c r="J37" s="135" t="str">
        <f>IF(②男子名簿!J37="","",②男子名簿!J37)</f>
        <v/>
      </c>
      <c r="K37" s="135">
        <f>IF(②男子名簿!K37="","",②男子名簿!K37)</f>
        <v>1</v>
      </c>
      <c r="L37" s="135" t="str">
        <f>IF(②男子名簿!L37="","",②男子名簿!L37)</f>
        <v/>
      </c>
      <c r="M37" s="193" t="str">
        <f>IF(②男子名簿!M37="","",②男子名簿!M37)</f>
        <v/>
      </c>
      <c r="N37" s="193" t="str">
        <f>IF(②男子名簿!N37="","",②男子名簿!N37)</f>
        <v/>
      </c>
      <c r="O37" s="135" t="str">
        <f>IF(②男子名簿!O37="","",②男子名簿!O37)</f>
        <v>島根</v>
      </c>
      <c r="P37" s="135"/>
      <c r="Q37" s="135" t="str">
        <f>IF(②男子名簿!Q37="","",VLOOKUP(②男子名簿!Q37,管理者シート!$B$9:$C$44,2,FALSE))</f>
        <v/>
      </c>
      <c r="R37" s="135" t="str">
        <f>IF(②男子名簿!R37="","",②男子名簿!R37)</f>
        <v/>
      </c>
      <c r="S37" s="135">
        <v>0</v>
      </c>
      <c r="T37" s="135">
        <v>2</v>
      </c>
      <c r="U37" s="135" t="str">
        <f>IF(②男子名簿!U37="","",VLOOKUP(②男子名簿!U37,管理者シート!$B$9:$C$44,2,FALSE))</f>
        <v/>
      </c>
      <c r="V37" s="135" t="str">
        <f>IF(②男子名簿!V37="","",②男子名簿!V37)</f>
        <v/>
      </c>
      <c r="W37" s="135">
        <v>0</v>
      </c>
      <c r="X37" s="135">
        <v>2</v>
      </c>
      <c r="Y37" s="135" t="str">
        <f>IF(②男子名簿!Y37="","",VLOOKUP(②男子名簿!Y37,管理者シート!$B$9:$C$27,2,FALSE))</f>
        <v/>
      </c>
      <c r="Z37" s="135" t="str">
        <f>IF(②男子名簿!Z37="","",②男子名簿!Z37)</f>
        <v/>
      </c>
      <c r="AA37" s="135">
        <v>0</v>
      </c>
      <c r="AB37" s="135">
        <v>2</v>
      </c>
      <c r="AC37" s="135" t="str">
        <f>IF(②男子名簿!AC37="","",36)</f>
        <v/>
      </c>
      <c r="AD37" s="135" t="str">
        <f>IF(②男子名簿!AD37="","",②男子名簿!AD37)</f>
        <v/>
      </c>
      <c r="AE37" s="135">
        <v>0</v>
      </c>
      <c r="AF37" s="135">
        <v>2</v>
      </c>
      <c r="AG37" s="135" t="str">
        <f>IF(②男子名簿!AG37="","",39)</f>
        <v/>
      </c>
      <c r="AH37" s="135" t="str">
        <f>IF(②男子名簿!AH37="","",②男子名簿!AH37)</f>
        <v/>
      </c>
      <c r="AI37" s="135">
        <v>0</v>
      </c>
      <c r="AJ37" s="135">
        <v>2</v>
      </c>
    </row>
    <row r="38" spans="1:36">
      <c r="A38" s="97"/>
      <c r="B38" s="135" t="str">
        <f>IF(②男子名簿!B38="","",②男子名簿!B38)</f>
        <v/>
      </c>
      <c r="C38" s="97"/>
      <c r="D38" s="97" t="str">
        <f>IF(②男子名簿!D38="","",②男子名簿!D38)</f>
        <v/>
      </c>
      <c r="E38" s="135" t="str">
        <f>IF(②男子名簿!E38="","",②男子名簿!E38)</f>
        <v/>
      </c>
      <c r="F38" s="135" t="str">
        <f>IF(②男子名簿!F38="","",②男子名簿!F38)</f>
        <v/>
      </c>
      <c r="G38" s="135" t="str">
        <f>IF(②男子名簿!G38="","",②男子名簿!G38)</f>
        <v/>
      </c>
      <c r="H38" s="135" t="str">
        <f>IF(②男子名簿!H38="","",②男子名簿!H38)</f>
        <v/>
      </c>
      <c r="I38" s="135" t="str">
        <f>IF(②男子名簿!I38="","",②男子名簿!I38)</f>
        <v/>
      </c>
      <c r="J38" s="135" t="str">
        <f>IF(②男子名簿!J38="","",②男子名簿!J38)</f>
        <v/>
      </c>
      <c r="K38" s="135">
        <f>IF(②男子名簿!K38="","",②男子名簿!K38)</f>
        <v>1</v>
      </c>
      <c r="L38" s="135" t="str">
        <f>IF(②男子名簿!L38="","",②男子名簿!L38)</f>
        <v/>
      </c>
      <c r="M38" s="193" t="str">
        <f>IF(②男子名簿!M38="","",②男子名簿!M38)</f>
        <v/>
      </c>
      <c r="N38" s="193" t="str">
        <f>IF(②男子名簿!N38="","",②男子名簿!N38)</f>
        <v/>
      </c>
      <c r="O38" s="135" t="str">
        <f>IF(②男子名簿!O38="","",②男子名簿!O38)</f>
        <v>島根</v>
      </c>
      <c r="P38" s="135"/>
      <c r="Q38" s="135" t="str">
        <f>IF(②男子名簿!Q38="","",VLOOKUP(②男子名簿!Q38,管理者シート!$B$9:$C$44,2,FALSE))</f>
        <v/>
      </c>
      <c r="R38" s="135" t="str">
        <f>IF(②男子名簿!R38="","",②男子名簿!R38)</f>
        <v/>
      </c>
      <c r="S38" s="135">
        <v>0</v>
      </c>
      <c r="T38" s="135">
        <v>2</v>
      </c>
      <c r="U38" s="135" t="str">
        <f>IF(②男子名簿!U38="","",VLOOKUP(②男子名簿!U38,管理者シート!$B$9:$C$44,2,FALSE))</f>
        <v/>
      </c>
      <c r="V38" s="135" t="str">
        <f>IF(②男子名簿!V38="","",②男子名簿!V38)</f>
        <v/>
      </c>
      <c r="W38" s="135">
        <v>0</v>
      </c>
      <c r="X38" s="135">
        <v>2</v>
      </c>
      <c r="Y38" s="135" t="str">
        <f>IF(②男子名簿!Y38="","",VLOOKUP(②男子名簿!Y38,管理者シート!$B$9:$C$27,2,FALSE))</f>
        <v/>
      </c>
      <c r="Z38" s="135" t="str">
        <f>IF(②男子名簿!Z38="","",②男子名簿!Z38)</f>
        <v/>
      </c>
      <c r="AA38" s="135">
        <v>0</v>
      </c>
      <c r="AB38" s="135">
        <v>2</v>
      </c>
      <c r="AC38" s="135" t="str">
        <f>IF(②男子名簿!AC38="","",36)</f>
        <v/>
      </c>
      <c r="AD38" s="135" t="str">
        <f>IF(②男子名簿!AD38="","",②男子名簿!AD38)</f>
        <v/>
      </c>
      <c r="AE38" s="135">
        <v>0</v>
      </c>
      <c r="AF38" s="135">
        <v>2</v>
      </c>
      <c r="AG38" s="135" t="str">
        <f>IF(②男子名簿!AG38="","",39)</f>
        <v/>
      </c>
      <c r="AH38" s="135" t="str">
        <f>IF(②男子名簿!AH38="","",②男子名簿!AH38)</f>
        <v/>
      </c>
      <c r="AI38" s="135">
        <v>0</v>
      </c>
      <c r="AJ38" s="135">
        <v>2</v>
      </c>
    </row>
    <row r="39" spans="1:36">
      <c r="A39" s="97"/>
      <c r="B39" s="135" t="str">
        <f>IF(②男子名簿!B39="","",②男子名簿!B39)</f>
        <v/>
      </c>
      <c r="C39" s="97"/>
      <c r="D39" s="97" t="str">
        <f>IF(②男子名簿!D39="","",②男子名簿!D39)</f>
        <v/>
      </c>
      <c r="E39" s="135" t="str">
        <f>IF(②男子名簿!E39="","",②男子名簿!E39)</f>
        <v/>
      </c>
      <c r="F39" s="135" t="str">
        <f>IF(②男子名簿!F39="","",②男子名簿!F39)</f>
        <v/>
      </c>
      <c r="G39" s="135" t="str">
        <f>IF(②男子名簿!G39="","",②男子名簿!G39)</f>
        <v/>
      </c>
      <c r="H39" s="135" t="str">
        <f>IF(②男子名簿!H39="","",②男子名簿!H39)</f>
        <v/>
      </c>
      <c r="I39" s="135" t="str">
        <f>IF(②男子名簿!I39="","",②男子名簿!I39)</f>
        <v/>
      </c>
      <c r="J39" s="135" t="str">
        <f>IF(②男子名簿!J39="","",②男子名簿!J39)</f>
        <v/>
      </c>
      <c r="K39" s="135">
        <f>IF(②男子名簿!K39="","",②男子名簿!K39)</f>
        <v>1</v>
      </c>
      <c r="L39" s="135" t="str">
        <f>IF(②男子名簿!L39="","",②男子名簿!L39)</f>
        <v/>
      </c>
      <c r="M39" s="193" t="str">
        <f>IF(②男子名簿!M39="","",②男子名簿!M39)</f>
        <v/>
      </c>
      <c r="N39" s="193" t="str">
        <f>IF(②男子名簿!N39="","",②男子名簿!N39)</f>
        <v/>
      </c>
      <c r="O39" s="135" t="str">
        <f>IF(②男子名簿!O39="","",②男子名簿!O39)</f>
        <v>島根</v>
      </c>
      <c r="P39" s="135"/>
      <c r="Q39" s="135" t="str">
        <f>IF(②男子名簿!Q39="","",VLOOKUP(②男子名簿!Q39,管理者シート!$B$9:$C$44,2,FALSE))</f>
        <v/>
      </c>
      <c r="R39" s="135" t="str">
        <f>IF(②男子名簿!R39="","",②男子名簿!R39)</f>
        <v/>
      </c>
      <c r="S39" s="135">
        <v>0</v>
      </c>
      <c r="T39" s="135">
        <v>2</v>
      </c>
      <c r="U39" s="135" t="str">
        <f>IF(②男子名簿!U39="","",VLOOKUP(②男子名簿!U39,管理者シート!$B$9:$C$44,2,FALSE))</f>
        <v/>
      </c>
      <c r="V39" s="135" t="str">
        <f>IF(②男子名簿!V39="","",②男子名簿!V39)</f>
        <v/>
      </c>
      <c r="W39" s="135">
        <v>0</v>
      </c>
      <c r="X39" s="135">
        <v>2</v>
      </c>
      <c r="Y39" s="135" t="str">
        <f>IF(②男子名簿!Y39="","",VLOOKUP(②男子名簿!Y39,管理者シート!$B$9:$C$27,2,FALSE))</f>
        <v/>
      </c>
      <c r="Z39" s="135" t="str">
        <f>IF(②男子名簿!Z39="","",②男子名簿!Z39)</f>
        <v/>
      </c>
      <c r="AA39" s="135">
        <v>0</v>
      </c>
      <c r="AB39" s="135">
        <v>2</v>
      </c>
      <c r="AC39" s="135" t="str">
        <f>IF(②男子名簿!AC39="","",36)</f>
        <v/>
      </c>
      <c r="AD39" s="135" t="str">
        <f>IF(②男子名簿!AD39="","",②男子名簿!AD39)</f>
        <v/>
      </c>
      <c r="AE39" s="135">
        <v>0</v>
      </c>
      <c r="AF39" s="135">
        <v>2</v>
      </c>
      <c r="AG39" s="135" t="str">
        <f>IF(②男子名簿!AG39="","",39)</f>
        <v/>
      </c>
      <c r="AH39" s="135" t="str">
        <f>IF(②男子名簿!AH39="","",②男子名簿!AH39)</f>
        <v/>
      </c>
      <c r="AI39" s="135">
        <v>0</v>
      </c>
      <c r="AJ39" s="135">
        <v>2</v>
      </c>
    </row>
    <row r="40" spans="1:36">
      <c r="A40" s="97"/>
      <c r="B40" s="135" t="str">
        <f>IF(②男子名簿!B40="","",②男子名簿!B40)</f>
        <v/>
      </c>
      <c r="C40" s="97"/>
      <c r="D40" s="97" t="str">
        <f>IF(②男子名簿!D40="","",②男子名簿!D40)</f>
        <v/>
      </c>
      <c r="E40" s="135" t="str">
        <f>IF(②男子名簿!E40="","",②男子名簿!E40)</f>
        <v/>
      </c>
      <c r="F40" s="135" t="str">
        <f>IF(②男子名簿!F40="","",②男子名簿!F40)</f>
        <v/>
      </c>
      <c r="G40" s="135" t="str">
        <f>IF(②男子名簿!G40="","",②男子名簿!G40)</f>
        <v/>
      </c>
      <c r="H40" s="135" t="str">
        <f>IF(②男子名簿!H40="","",②男子名簿!H40)</f>
        <v/>
      </c>
      <c r="I40" s="135" t="str">
        <f>IF(②男子名簿!I40="","",②男子名簿!I40)</f>
        <v/>
      </c>
      <c r="J40" s="135" t="str">
        <f>IF(②男子名簿!J40="","",②男子名簿!J40)</f>
        <v/>
      </c>
      <c r="K40" s="135">
        <f>IF(②男子名簿!K40="","",②男子名簿!K40)</f>
        <v>1</v>
      </c>
      <c r="L40" s="135" t="str">
        <f>IF(②男子名簿!L40="","",②男子名簿!L40)</f>
        <v/>
      </c>
      <c r="M40" s="193" t="str">
        <f>IF(②男子名簿!M40="","",②男子名簿!M40)</f>
        <v/>
      </c>
      <c r="N40" s="193" t="str">
        <f>IF(②男子名簿!N40="","",②男子名簿!N40)</f>
        <v/>
      </c>
      <c r="O40" s="135" t="str">
        <f>IF(②男子名簿!O40="","",②男子名簿!O40)</f>
        <v>島根</v>
      </c>
      <c r="P40" s="135"/>
      <c r="Q40" s="135" t="str">
        <f>IF(②男子名簿!Q40="","",VLOOKUP(②男子名簿!Q40,管理者シート!$B$9:$C$44,2,FALSE))</f>
        <v/>
      </c>
      <c r="R40" s="135" t="str">
        <f>IF(②男子名簿!R40="","",②男子名簿!R40)</f>
        <v/>
      </c>
      <c r="S40" s="135">
        <v>0</v>
      </c>
      <c r="T40" s="135">
        <v>2</v>
      </c>
      <c r="U40" s="135" t="str">
        <f>IF(②男子名簿!U40="","",VLOOKUP(②男子名簿!U40,管理者シート!$B$9:$C$44,2,FALSE))</f>
        <v/>
      </c>
      <c r="V40" s="135" t="str">
        <f>IF(②男子名簿!V40="","",②男子名簿!V40)</f>
        <v/>
      </c>
      <c r="W40" s="135">
        <v>0</v>
      </c>
      <c r="X40" s="135">
        <v>2</v>
      </c>
      <c r="Y40" s="135" t="str">
        <f>IF(②男子名簿!Y40="","",VLOOKUP(②男子名簿!Y40,管理者シート!$B$9:$C$27,2,FALSE))</f>
        <v/>
      </c>
      <c r="Z40" s="135" t="str">
        <f>IF(②男子名簿!Z40="","",②男子名簿!Z40)</f>
        <v/>
      </c>
      <c r="AA40" s="135">
        <v>0</v>
      </c>
      <c r="AB40" s="135">
        <v>2</v>
      </c>
      <c r="AC40" s="135" t="str">
        <f>IF(②男子名簿!AC40="","",36)</f>
        <v/>
      </c>
      <c r="AD40" s="135" t="str">
        <f>IF(②男子名簿!AD40="","",②男子名簿!AD40)</f>
        <v/>
      </c>
      <c r="AE40" s="135">
        <v>0</v>
      </c>
      <c r="AF40" s="135">
        <v>2</v>
      </c>
      <c r="AG40" s="135" t="str">
        <f>IF(②男子名簿!AG40="","",39)</f>
        <v/>
      </c>
      <c r="AH40" s="135" t="str">
        <f>IF(②男子名簿!AH40="","",②男子名簿!AH40)</f>
        <v/>
      </c>
      <c r="AI40" s="135">
        <v>0</v>
      </c>
      <c r="AJ40" s="135">
        <v>2</v>
      </c>
    </row>
    <row r="41" spans="1:36">
      <c r="A41" s="97"/>
      <c r="B41" s="135" t="str">
        <f>IF(②男子名簿!B41="","",②男子名簿!B41)</f>
        <v/>
      </c>
      <c r="C41" s="97"/>
      <c r="D41" s="97" t="str">
        <f>IF(②男子名簿!D41="","",②男子名簿!D41)</f>
        <v/>
      </c>
      <c r="E41" s="135" t="str">
        <f>IF(②男子名簿!E41="","",②男子名簿!E41)</f>
        <v/>
      </c>
      <c r="F41" s="135" t="str">
        <f>IF(②男子名簿!F41="","",②男子名簿!F41)</f>
        <v/>
      </c>
      <c r="G41" s="135" t="str">
        <f>IF(②男子名簿!G41="","",②男子名簿!G41)</f>
        <v/>
      </c>
      <c r="H41" s="135" t="str">
        <f>IF(②男子名簿!H41="","",②男子名簿!H41)</f>
        <v/>
      </c>
      <c r="I41" s="135" t="str">
        <f>IF(②男子名簿!I41="","",②男子名簿!I41)</f>
        <v/>
      </c>
      <c r="J41" s="135" t="str">
        <f>IF(②男子名簿!J41="","",②男子名簿!J41)</f>
        <v/>
      </c>
      <c r="K41" s="135">
        <f>IF(②男子名簿!K41="","",②男子名簿!K41)</f>
        <v>1</v>
      </c>
      <c r="L41" s="135" t="str">
        <f>IF(②男子名簿!L41="","",②男子名簿!L41)</f>
        <v/>
      </c>
      <c r="M41" s="193" t="str">
        <f>IF(②男子名簿!M41="","",②男子名簿!M41)</f>
        <v/>
      </c>
      <c r="N41" s="193" t="str">
        <f>IF(②男子名簿!N41="","",②男子名簿!N41)</f>
        <v/>
      </c>
      <c r="O41" s="135" t="str">
        <f>IF(②男子名簿!O41="","",②男子名簿!O41)</f>
        <v>島根</v>
      </c>
      <c r="P41" s="135"/>
      <c r="Q41" s="135" t="str">
        <f>IF(②男子名簿!Q41="","",VLOOKUP(②男子名簿!Q41,管理者シート!$B$9:$C$44,2,FALSE))</f>
        <v/>
      </c>
      <c r="R41" s="135" t="str">
        <f>IF(②男子名簿!R41="","",②男子名簿!R41)</f>
        <v/>
      </c>
      <c r="S41" s="135">
        <v>0</v>
      </c>
      <c r="T41" s="135">
        <v>2</v>
      </c>
      <c r="U41" s="135" t="str">
        <f>IF(②男子名簿!U41="","",VLOOKUP(②男子名簿!U41,管理者シート!$B$9:$C$44,2,FALSE))</f>
        <v/>
      </c>
      <c r="V41" s="135" t="str">
        <f>IF(②男子名簿!V41="","",②男子名簿!V41)</f>
        <v/>
      </c>
      <c r="W41" s="135">
        <v>0</v>
      </c>
      <c r="X41" s="135">
        <v>2</v>
      </c>
      <c r="Y41" s="135" t="str">
        <f>IF(②男子名簿!Y41="","",VLOOKUP(②男子名簿!Y41,管理者シート!$B$9:$C$27,2,FALSE))</f>
        <v/>
      </c>
      <c r="Z41" s="135" t="str">
        <f>IF(②男子名簿!Z41="","",②男子名簿!Z41)</f>
        <v/>
      </c>
      <c r="AA41" s="135">
        <v>0</v>
      </c>
      <c r="AB41" s="135">
        <v>2</v>
      </c>
      <c r="AC41" s="135" t="str">
        <f>IF(②男子名簿!AC41="","",36)</f>
        <v/>
      </c>
      <c r="AD41" s="135" t="str">
        <f>IF(②男子名簿!AD41="","",②男子名簿!AD41)</f>
        <v/>
      </c>
      <c r="AE41" s="135">
        <v>0</v>
      </c>
      <c r="AF41" s="135">
        <v>2</v>
      </c>
      <c r="AG41" s="135" t="str">
        <f>IF(②男子名簿!AG41="","",39)</f>
        <v/>
      </c>
      <c r="AH41" s="135" t="str">
        <f>IF(②男子名簿!AH41="","",②男子名簿!AH41)</f>
        <v/>
      </c>
      <c r="AI41" s="135">
        <v>0</v>
      </c>
      <c r="AJ41" s="135">
        <v>2</v>
      </c>
    </row>
    <row r="42" spans="1:36">
      <c r="A42" s="97"/>
      <c r="B42" s="135" t="str">
        <f>IF(②男子名簿!B42="","",②男子名簿!B42)</f>
        <v/>
      </c>
      <c r="C42" s="97"/>
      <c r="D42" s="97" t="str">
        <f>IF(②男子名簿!D42="","",②男子名簿!D42)</f>
        <v/>
      </c>
      <c r="E42" s="135" t="str">
        <f>IF(②男子名簿!E42="","",②男子名簿!E42)</f>
        <v/>
      </c>
      <c r="F42" s="135" t="str">
        <f>IF(②男子名簿!F42="","",②男子名簿!F42)</f>
        <v/>
      </c>
      <c r="G42" s="135" t="str">
        <f>IF(②男子名簿!G42="","",②男子名簿!G42)</f>
        <v/>
      </c>
      <c r="H42" s="135" t="str">
        <f>IF(②男子名簿!H42="","",②男子名簿!H42)</f>
        <v/>
      </c>
      <c r="I42" s="135" t="str">
        <f>IF(②男子名簿!I42="","",②男子名簿!I42)</f>
        <v/>
      </c>
      <c r="J42" s="135" t="str">
        <f>IF(②男子名簿!J42="","",②男子名簿!J42)</f>
        <v/>
      </c>
      <c r="K42" s="135">
        <f>IF(②男子名簿!K42="","",②男子名簿!K42)</f>
        <v>1</v>
      </c>
      <c r="L42" s="135" t="str">
        <f>IF(②男子名簿!L42="","",②男子名簿!L42)</f>
        <v/>
      </c>
      <c r="M42" s="193" t="str">
        <f>IF(②男子名簿!M42="","",②男子名簿!M42)</f>
        <v/>
      </c>
      <c r="N42" s="193" t="str">
        <f>IF(②男子名簿!N42="","",②男子名簿!N42)</f>
        <v/>
      </c>
      <c r="O42" s="135" t="str">
        <f>IF(②男子名簿!O42="","",②男子名簿!O42)</f>
        <v>島根</v>
      </c>
      <c r="P42" s="135"/>
      <c r="Q42" s="135" t="str">
        <f>IF(②男子名簿!Q42="","",VLOOKUP(②男子名簿!Q42,管理者シート!$B$9:$C$44,2,FALSE))</f>
        <v/>
      </c>
      <c r="R42" s="135" t="str">
        <f>IF(②男子名簿!R42="","",②男子名簿!R42)</f>
        <v/>
      </c>
      <c r="S42" s="135">
        <v>0</v>
      </c>
      <c r="T42" s="135">
        <v>2</v>
      </c>
      <c r="U42" s="135" t="str">
        <f>IF(②男子名簿!U42="","",VLOOKUP(②男子名簿!U42,管理者シート!$B$9:$C$44,2,FALSE))</f>
        <v/>
      </c>
      <c r="V42" s="135" t="str">
        <f>IF(②男子名簿!V42="","",②男子名簿!V42)</f>
        <v/>
      </c>
      <c r="W42" s="135">
        <v>0</v>
      </c>
      <c r="X42" s="135">
        <v>2</v>
      </c>
      <c r="Y42" s="135" t="str">
        <f>IF(②男子名簿!Y42="","",VLOOKUP(②男子名簿!Y42,管理者シート!$B$9:$C$27,2,FALSE))</f>
        <v/>
      </c>
      <c r="Z42" s="135" t="str">
        <f>IF(②男子名簿!Z42="","",②男子名簿!Z42)</f>
        <v/>
      </c>
      <c r="AA42" s="135">
        <v>0</v>
      </c>
      <c r="AB42" s="135">
        <v>2</v>
      </c>
      <c r="AC42" s="135" t="str">
        <f>IF(②男子名簿!AC42="","",36)</f>
        <v/>
      </c>
      <c r="AD42" s="135" t="str">
        <f>IF(②男子名簿!AD42="","",②男子名簿!AD42)</f>
        <v/>
      </c>
      <c r="AE42" s="135">
        <v>0</v>
      </c>
      <c r="AF42" s="135">
        <v>2</v>
      </c>
      <c r="AG42" s="135" t="str">
        <f>IF(②男子名簿!AG42="","",39)</f>
        <v/>
      </c>
      <c r="AH42" s="135" t="str">
        <f>IF(②男子名簿!AH42="","",②男子名簿!AH42)</f>
        <v/>
      </c>
      <c r="AI42" s="135">
        <v>0</v>
      </c>
      <c r="AJ42" s="135">
        <v>2</v>
      </c>
    </row>
    <row r="43" spans="1:36">
      <c r="A43" s="97"/>
      <c r="B43" s="135" t="str">
        <f>IF(②男子名簿!B43="","",②男子名簿!B43)</f>
        <v/>
      </c>
      <c r="C43" s="97"/>
      <c r="D43" s="97" t="str">
        <f>IF(②男子名簿!D43="","",②男子名簿!D43)</f>
        <v/>
      </c>
      <c r="E43" s="135" t="str">
        <f>IF(②男子名簿!E43="","",②男子名簿!E43)</f>
        <v/>
      </c>
      <c r="F43" s="135" t="str">
        <f>IF(②男子名簿!F43="","",②男子名簿!F43)</f>
        <v/>
      </c>
      <c r="G43" s="135" t="str">
        <f>IF(②男子名簿!G43="","",②男子名簿!G43)</f>
        <v/>
      </c>
      <c r="H43" s="135" t="str">
        <f>IF(②男子名簿!H43="","",②男子名簿!H43)</f>
        <v/>
      </c>
      <c r="I43" s="135" t="str">
        <f>IF(②男子名簿!I43="","",②男子名簿!I43)</f>
        <v/>
      </c>
      <c r="J43" s="135" t="str">
        <f>IF(②男子名簿!J43="","",②男子名簿!J43)</f>
        <v/>
      </c>
      <c r="K43" s="135">
        <f>IF(②男子名簿!K43="","",②男子名簿!K43)</f>
        <v>1</v>
      </c>
      <c r="L43" s="135" t="str">
        <f>IF(②男子名簿!L43="","",②男子名簿!L43)</f>
        <v/>
      </c>
      <c r="M43" s="193" t="str">
        <f>IF(②男子名簿!M43="","",②男子名簿!M43)</f>
        <v/>
      </c>
      <c r="N43" s="193" t="str">
        <f>IF(②男子名簿!N43="","",②男子名簿!N43)</f>
        <v/>
      </c>
      <c r="O43" s="135" t="str">
        <f>IF(②男子名簿!O43="","",②男子名簿!O43)</f>
        <v>島根</v>
      </c>
      <c r="P43" s="135"/>
      <c r="Q43" s="135" t="str">
        <f>IF(②男子名簿!Q43="","",VLOOKUP(②男子名簿!Q43,管理者シート!$B$9:$C$44,2,FALSE))</f>
        <v/>
      </c>
      <c r="R43" s="135" t="str">
        <f>IF(②男子名簿!R43="","",②男子名簿!R43)</f>
        <v/>
      </c>
      <c r="S43" s="135">
        <v>0</v>
      </c>
      <c r="T43" s="135">
        <v>2</v>
      </c>
      <c r="U43" s="135" t="str">
        <f>IF(②男子名簿!U43="","",VLOOKUP(②男子名簿!U43,管理者シート!$B$9:$C$44,2,FALSE))</f>
        <v/>
      </c>
      <c r="V43" s="135" t="str">
        <f>IF(②男子名簿!V43="","",②男子名簿!V43)</f>
        <v/>
      </c>
      <c r="W43" s="135">
        <v>0</v>
      </c>
      <c r="X43" s="135">
        <v>2</v>
      </c>
      <c r="Y43" s="135" t="str">
        <f>IF(②男子名簿!Y43="","",VLOOKUP(②男子名簿!Y43,管理者シート!$B$9:$C$27,2,FALSE))</f>
        <v/>
      </c>
      <c r="Z43" s="135" t="str">
        <f>IF(②男子名簿!Z43="","",②男子名簿!Z43)</f>
        <v/>
      </c>
      <c r="AA43" s="135">
        <v>0</v>
      </c>
      <c r="AB43" s="135">
        <v>2</v>
      </c>
      <c r="AC43" s="135" t="str">
        <f>IF(②男子名簿!AC43="","",36)</f>
        <v/>
      </c>
      <c r="AD43" s="135" t="str">
        <f>IF(②男子名簿!AD43="","",②男子名簿!AD43)</f>
        <v/>
      </c>
      <c r="AE43" s="135">
        <v>0</v>
      </c>
      <c r="AF43" s="135">
        <v>2</v>
      </c>
      <c r="AG43" s="135" t="str">
        <f>IF(②男子名簿!AG43="","",39)</f>
        <v/>
      </c>
      <c r="AH43" s="135" t="str">
        <f>IF(②男子名簿!AH43="","",②男子名簿!AH43)</f>
        <v/>
      </c>
      <c r="AI43" s="135">
        <v>0</v>
      </c>
      <c r="AJ43" s="135">
        <v>2</v>
      </c>
    </row>
    <row r="44" spans="1:36">
      <c r="A44" s="97"/>
      <c r="B44" s="135" t="str">
        <f>IF(②男子名簿!B44="","",②男子名簿!B44)</f>
        <v/>
      </c>
      <c r="C44" s="97"/>
      <c r="D44" s="97" t="str">
        <f>IF(②男子名簿!D44="","",②男子名簿!D44)</f>
        <v/>
      </c>
      <c r="E44" s="135" t="str">
        <f>IF(②男子名簿!E44="","",②男子名簿!E44)</f>
        <v/>
      </c>
      <c r="F44" s="135" t="str">
        <f>IF(②男子名簿!F44="","",②男子名簿!F44)</f>
        <v/>
      </c>
      <c r="G44" s="135" t="str">
        <f>IF(②男子名簿!G44="","",②男子名簿!G44)</f>
        <v/>
      </c>
      <c r="H44" s="135" t="str">
        <f>IF(②男子名簿!H44="","",②男子名簿!H44)</f>
        <v/>
      </c>
      <c r="I44" s="135" t="str">
        <f>IF(②男子名簿!I44="","",②男子名簿!I44)</f>
        <v/>
      </c>
      <c r="J44" s="135" t="str">
        <f>IF(②男子名簿!J44="","",②男子名簿!J44)</f>
        <v/>
      </c>
      <c r="K44" s="135">
        <f>IF(②男子名簿!K44="","",②男子名簿!K44)</f>
        <v>1</v>
      </c>
      <c r="L44" s="135" t="str">
        <f>IF(②男子名簿!L44="","",②男子名簿!L44)</f>
        <v/>
      </c>
      <c r="M44" s="193" t="str">
        <f>IF(②男子名簿!M44="","",②男子名簿!M44)</f>
        <v/>
      </c>
      <c r="N44" s="193" t="str">
        <f>IF(②男子名簿!N44="","",②男子名簿!N44)</f>
        <v/>
      </c>
      <c r="O44" s="135" t="str">
        <f>IF(②男子名簿!O44="","",②男子名簿!O44)</f>
        <v>島根</v>
      </c>
      <c r="P44" s="135"/>
      <c r="Q44" s="135" t="str">
        <f>IF(②男子名簿!Q44="","",VLOOKUP(②男子名簿!Q44,管理者シート!$B$9:$C$44,2,FALSE))</f>
        <v/>
      </c>
      <c r="R44" s="135" t="str">
        <f>IF(②男子名簿!R44="","",②男子名簿!R44)</f>
        <v/>
      </c>
      <c r="S44" s="135">
        <v>0</v>
      </c>
      <c r="T44" s="135">
        <v>2</v>
      </c>
      <c r="U44" s="135" t="str">
        <f>IF(②男子名簿!U44="","",VLOOKUP(②男子名簿!U44,管理者シート!$B$9:$C$44,2,FALSE))</f>
        <v/>
      </c>
      <c r="V44" s="135" t="str">
        <f>IF(②男子名簿!V44="","",②男子名簿!V44)</f>
        <v/>
      </c>
      <c r="W44" s="135">
        <v>0</v>
      </c>
      <c r="X44" s="135">
        <v>2</v>
      </c>
      <c r="Y44" s="135" t="str">
        <f>IF(②男子名簿!Y44="","",VLOOKUP(②男子名簿!Y44,管理者シート!$B$9:$C$27,2,FALSE))</f>
        <v/>
      </c>
      <c r="Z44" s="135" t="str">
        <f>IF(②男子名簿!Z44="","",②男子名簿!Z44)</f>
        <v/>
      </c>
      <c r="AA44" s="135">
        <v>0</v>
      </c>
      <c r="AB44" s="135">
        <v>2</v>
      </c>
      <c r="AC44" s="135" t="str">
        <f>IF(②男子名簿!AC44="","",36)</f>
        <v/>
      </c>
      <c r="AD44" s="135" t="str">
        <f>IF(②男子名簿!AD44="","",②男子名簿!AD44)</f>
        <v/>
      </c>
      <c r="AE44" s="135">
        <v>0</v>
      </c>
      <c r="AF44" s="135">
        <v>2</v>
      </c>
      <c r="AG44" s="135" t="str">
        <f>IF(②男子名簿!AG44="","",39)</f>
        <v/>
      </c>
      <c r="AH44" s="135" t="str">
        <f>IF(②男子名簿!AH44="","",②男子名簿!AH44)</f>
        <v/>
      </c>
      <c r="AI44" s="135">
        <v>0</v>
      </c>
      <c r="AJ44" s="135">
        <v>2</v>
      </c>
    </row>
    <row r="45" spans="1:36">
      <c r="A45" s="97"/>
      <c r="B45" s="135" t="str">
        <f>IF(②男子名簿!B45="","",②男子名簿!B45)</f>
        <v/>
      </c>
      <c r="C45" s="97"/>
      <c r="D45" s="97" t="str">
        <f>IF(②男子名簿!D45="","",②男子名簿!D45)</f>
        <v/>
      </c>
      <c r="E45" s="135" t="str">
        <f>IF(②男子名簿!E45="","",②男子名簿!E45)</f>
        <v/>
      </c>
      <c r="F45" s="135" t="str">
        <f>IF(②男子名簿!F45="","",②男子名簿!F45)</f>
        <v/>
      </c>
      <c r="G45" s="135" t="str">
        <f>IF(②男子名簿!G45="","",②男子名簿!G45)</f>
        <v/>
      </c>
      <c r="H45" s="135" t="str">
        <f>IF(②男子名簿!H45="","",②男子名簿!H45)</f>
        <v/>
      </c>
      <c r="I45" s="135" t="str">
        <f>IF(②男子名簿!I45="","",②男子名簿!I45)</f>
        <v/>
      </c>
      <c r="J45" s="135" t="str">
        <f>IF(②男子名簿!J45="","",②男子名簿!J45)</f>
        <v/>
      </c>
      <c r="K45" s="135">
        <f>IF(②男子名簿!K45="","",②男子名簿!K45)</f>
        <v>1</v>
      </c>
      <c r="L45" s="135" t="str">
        <f>IF(②男子名簿!L45="","",②男子名簿!L45)</f>
        <v/>
      </c>
      <c r="M45" s="193" t="str">
        <f>IF(②男子名簿!M45="","",②男子名簿!M45)</f>
        <v/>
      </c>
      <c r="N45" s="193" t="str">
        <f>IF(②男子名簿!N45="","",②男子名簿!N45)</f>
        <v/>
      </c>
      <c r="O45" s="135" t="str">
        <f>IF(②男子名簿!O45="","",②男子名簿!O45)</f>
        <v>島根</v>
      </c>
      <c r="P45" s="135"/>
      <c r="Q45" s="135" t="str">
        <f>IF(②男子名簿!Q45="","",VLOOKUP(②男子名簿!Q45,管理者シート!$B$9:$C$44,2,FALSE))</f>
        <v/>
      </c>
      <c r="R45" s="135" t="str">
        <f>IF(②男子名簿!R45="","",②男子名簿!R45)</f>
        <v/>
      </c>
      <c r="S45" s="135">
        <v>0</v>
      </c>
      <c r="T45" s="135">
        <v>2</v>
      </c>
      <c r="U45" s="135" t="str">
        <f>IF(②男子名簿!U45="","",VLOOKUP(②男子名簿!U45,管理者シート!$B$9:$C$44,2,FALSE))</f>
        <v/>
      </c>
      <c r="V45" s="135" t="str">
        <f>IF(②男子名簿!V45="","",②男子名簿!V45)</f>
        <v/>
      </c>
      <c r="W45" s="135">
        <v>0</v>
      </c>
      <c r="X45" s="135">
        <v>2</v>
      </c>
      <c r="Y45" s="135" t="str">
        <f>IF(②男子名簿!Y45="","",VLOOKUP(②男子名簿!Y45,管理者シート!$B$9:$C$27,2,FALSE))</f>
        <v/>
      </c>
      <c r="Z45" s="135" t="str">
        <f>IF(②男子名簿!Z45="","",②男子名簿!Z45)</f>
        <v/>
      </c>
      <c r="AA45" s="135">
        <v>0</v>
      </c>
      <c r="AB45" s="135">
        <v>2</v>
      </c>
      <c r="AC45" s="135" t="str">
        <f>IF(②男子名簿!AC45="","",36)</f>
        <v/>
      </c>
      <c r="AD45" s="135" t="str">
        <f>IF(②男子名簿!AD45="","",②男子名簿!AD45)</f>
        <v/>
      </c>
      <c r="AE45" s="135">
        <v>0</v>
      </c>
      <c r="AF45" s="135">
        <v>2</v>
      </c>
      <c r="AG45" s="135" t="str">
        <f>IF(②男子名簿!AG45="","",39)</f>
        <v/>
      </c>
      <c r="AH45" s="135" t="str">
        <f>IF(②男子名簿!AH45="","",②男子名簿!AH45)</f>
        <v/>
      </c>
      <c r="AI45" s="135">
        <v>0</v>
      </c>
      <c r="AJ45" s="135">
        <v>2</v>
      </c>
    </row>
    <row r="46" spans="1:36">
      <c r="A46" s="97"/>
      <c r="B46" s="135" t="str">
        <f>IF(②男子名簿!B46="","",②男子名簿!B46)</f>
        <v/>
      </c>
      <c r="C46" s="97"/>
      <c r="D46" s="97" t="str">
        <f>IF(②男子名簿!D46="","",②男子名簿!D46)</f>
        <v/>
      </c>
      <c r="E46" s="135" t="str">
        <f>IF(②男子名簿!E46="","",②男子名簿!E46)</f>
        <v/>
      </c>
      <c r="F46" s="135" t="str">
        <f>IF(②男子名簿!F46="","",②男子名簿!F46)</f>
        <v/>
      </c>
      <c r="G46" s="135" t="str">
        <f>IF(②男子名簿!G46="","",②男子名簿!G46)</f>
        <v/>
      </c>
      <c r="H46" s="135" t="str">
        <f>IF(②男子名簿!H46="","",②男子名簿!H46)</f>
        <v/>
      </c>
      <c r="I46" s="135" t="str">
        <f>IF(②男子名簿!I46="","",②男子名簿!I46)</f>
        <v/>
      </c>
      <c r="J46" s="135" t="str">
        <f>IF(②男子名簿!J46="","",②男子名簿!J46)</f>
        <v/>
      </c>
      <c r="K46" s="135">
        <f>IF(②男子名簿!K46="","",②男子名簿!K46)</f>
        <v>1</v>
      </c>
      <c r="L46" s="135" t="str">
        <f>IF(②男子名簿!L46="","",②男子名簿!L46)</f>
        <v/>
      </c>
      <c r="M46" s="193" t="str">
        <f>IF(②男子名簿!M46="","",②男子名簿!M46)</f>
        <v/>
      </c>
      <c r="N46" s="193" t="str">
        <f>IF(②男子名簿!N46="","",②男子名簿!N46)</f>
        <v/>
      </c>
      <c r="O46" s="135" t="str">
        <f>IF(②男子名簿!O46="","",②男子名簿!O46)</f>
        <v>島根</v>
      </c>
      <c r="P46" s="135"/>
      <c r="Q46" s="135" t="str">
        <f>IF(②男子名簿!Q46="","",VLOOKUP(②男子名簿!Q46,管理者シート!$B$9:$C$44,2,FALSE))</f>
        <v/>
      </c>
      <c r="R46" s="135" t="str">
        <f>IF(②男子名簿!R46="","",②男子名簿!R46)</f>
        <v/>
      </c>
      <c r="S46" s="135">
        <v>0</v>
      </c>
      <c r="T46" s="135">
        <v>2</v>
      </c>
      <c r="U46" s="135" t="str">
        <f>IF(②男子名簿!U46="","",VLOOKUP(②男子名簿!U46,管理者シート!$B$9:$C$44,2,FALSE))</f>
        <v/>
      </c>
      <c r="V46" s="135" t="str">
        <f>IF(②男子名簿!V46="","",②男子名簿!V46)</f>
        <v/>
      </c>
      <c r="W46" s="135">
        <v>0</v>
      </c>
      <c r="X46" s="135">
        <v>2</v>
      </c>
      <c r="Y46" s="135" t="str">
        <f>IF(②男子名簿!Y46="","",VLOOKUP(②男子名簿!Y46,管理者シート!$B$9:$C$27,2,FALSE))</f>
        <v/>
      </c>
      <c r="Z46" s="135" t="str">
        <f>IF(②男子名簿!Z46="","",②男子名簿!Z46)</f>
        <v/>
      </c>
      <c r="AA46" s="135">
        <v>0</v>
      </c>
      <c r="AB46" s="135">
        <v>2</v>
      </c>
      <c r="AC46" s="135" t="str">
        <f>IF(②男子名簿!AC46="","",36)</f>
        <v/>
      </c>
      <c r="AD46" s="135" t="str">
        <f>IF(②男子名簿!AD46="","",②男子名簿!AD46)</f>
        <v/>
      </c>
      <c r="AE46" s="135">
        <v>0</v>
      </c>
      <c r="AF46" s="135">
        <v>2</v>
      </c>
      <c r="AG46" s="135" t="str">
        <f>IF(②男子名簿!AG46="","",39)</f>
        <v/>
      </c>
      <c r="AH46" s="135" t="str">
        <f>IF(②男子名簿!AH46="","",②男子名簿!AH46)</f>
        <v/>
      </c>
      <c r="AI46" s="135">
        <v>0</v>
      </c>
      <c r="AJ46" s="135">
        <v>2</v>
      </c>
    </row>
    <row r="47" spans="1:36">
      <c r="A47" s="97"/>
      <c r="B47" s="135" t="str">
        <f>IF(②男子名簿!B47="","",②男子名簿!B47)</f>
        <v/>
      </c>
      <c r="C47" s="97"/>
      <c r="D47" s="97" t="str">
        <f>IF(②男子名簿!D47="","",②男子名簿!D47)</f>
        <v/>
      </c>
      <c r="E47" s="135" t="str">
        <f>IF(②男子名簿!E47="","",②男子名簿!E47)</f>
        <v/>
      </c>
      <c r="F47" s="135" t="str">
        <f>IF(②男子名簿!F47="","",②男子名簿!F47)</f>
        <v/>
      </c>
      <c r="G47" s="135" t="str">
        <f>IF(②男子名簿!G47="","",②男子名簿!G47)</f>
        <v/>
      </c>
      <c r="H47" s="135" t="str">
        <f>IF(②男子名簿!H47="","",②男子名簿!H47)</f>
        <v/>
      </c>
      <c r="I47" s="135" t="str">
        <f>IF(②男子名簿!I47="","",②男子名簿!I47)</f>
        <v/>
      </c>
      <c r="J47" s="135" t="str">
        <f>IF(②男子名簿!J47="","",②男子名簿!J47)</f>
        <v/>
      </c>
      <c r="K47" s="135">
        <f>IF(②男子名簿!K47="","",②男子名簿!K47)</f>
        <v>1</v>
      </c>
      <c r="L47" s="135" t="str">
        <f>IF(②男子名簿!L47="","",②男子名簿!L47)</f>
        <v/>
      </c>
      <c r="M47" s="193" t="str">
        <f>IF(②男子名簿!M47="","",②男子名簿!M47)</f>
        <v/>
      </c>
      <c r="N47" s="193" t="str">
        <f>IF(②男子名簿!N47="","",②男子名簿!N47)</f>
        <v/>
      </c>
      <c r="O47" s="135" t="str">
        <f>IF(②男子名簿!O47="","",②男子名簿!O47)</f>
        <v>島根</v>
      </c>
      <c r="P47" s="135"/>
      <c r="Q47" s="135" t="str">
        <f>IF(②男子名簿!Q47="","",VLOOKUP(②男子名簿!Q47,管理者シート!$B$9:$C$44,2,FALSE))</f>
        <v/>
      </c>
      <c r="R47" s="135" t="str">
        <f>IF(②男子名簿!R47="","",②男子名簿!R47)</f>
        <v/>
      </c>
      <c r="S47" s="135">
        <v>0</v>
      </c>
      <c r="T47" s="135">
        <v>2</v>
      </c>
      <c r="U47" s="135" t="str">
        <f>IF(②男子名簿!U47="","",VLOOKUP(②男子名簿!U47,管理者シート!$B$9:$C$44,2,FALSE))</f>
        <v/>
      </c>
      <c r="V47" s="135" t="str">
        <f>IF(②男子名簿!V47="","",②男子名簿!V47)</f>
        <v/>
      </c>
      <c r="W47" s="135">
        <v>0</v>
      </c>
      <c r="X47" s="135">
        <v>2</v>
      </c>
      <c r="Y47" s="135" t="str">
        <f>IF(②男子名簿!Y47="","",VLOOKUP(②男子名簿!Y47,管理者シート!$B$9:$C$27,2,FALSE))</f>
        <v/>
      </c>
      <c r="Z47" s="135" t="str">
        <f>IF(②男子名簿!Z47="","",②男子名簿!Z47)</f>
        <v/>
      </c>
      <c r="AA47" s="135">
        <v>0</v>
      </c>
      <c r="AB47" s="135">
        <v>2</v>
      </c>
      <c r="AC47" s="135" t="str">
        <f>IF(②男子名簿!AC47="","",36)</f>
        <v/>
      </c>
      <c r="AD47" s="135" t="str">
        <f>IF(②男子名簿!AD47="","",②男子名簿!AD47)</f>
        <v/>
      </c>
      <c r="AE47" s="135">
        <v>0</v>
      </c>
      <c r="AF47" s="135">
        <v>2</v>
      </c>
      <c r="AG47" s="135" t="str">
        <f>IF(②男子名簿!AG47="","",39)</f>
        <v/>
      </c>
      <c r="AH47" s="135" t="str">
        <f>IF(②男子名簿!AH47="","",②男子名簿!AH47)</f>
        <v/>
      </c>
      <c r="AI47" s="135">
        <v>0</v>
      </c>
      <c r="AJ47" s="135">
        <v>2</v>
      </c>
    </row>
    <row r="48" spans="1:36">
      <c r="A48" s="97"/>
      <c r="B48" s="135" t="str">
        <f>IF(②男子名簿!B48="","",②男子名簿!B48)</f>
        <v/>
      </c>
      <c r="C48" s="97"/>
      <c r="D48" s="97" t="str">
        <f>IF(②男子名簿!D48="","",②男子名簿!D48)</f>
        <v/>
      </c>
      <c r="E48" s="135" t="str">
        <f>IF(②男子名簿!E48="","",②男子名簿!E48)</f>
        <v/>
      </c>
      <c r="F48" s="135" t="str">
        <f>IF(②男子名簿!F48="","",②男子名簿!F48)</f>
        <v/>
      </c>
      <c r="G48" s="135" t="str">
        <f>IF(②男子名簿!G48="","",②男子名簿!G48)</f>
        <v/>
      </c>
      <c r="H48" s="135" t="str">
        <f>IF(②男子名簿!H48="","",②男子名簿!H48)</f>
        <v/>
      </c>
      <c r="I48" s="135" t="str">
        <f>IF(②男子名簿!I48="","",②男子名簿!I48)</f>
        <v/>
      </c>
      <c r="J48" s="135" t="str">
        <f>IF(②男子名簿!J48="","",②男子名簿!J48)</f>
        <v/>
      </c>
      <c r="K48" s="135">
        <f>IF(②男子名簿!K48="","",②男子名簿!K48)</f>
        <v>1</v>
      </c>
      <c r="L48" s="135" t="str">
        <f>IF(②男子名簿!L48="","",②男子名簿!L48)</f>
        <v/>
      </c>
      <c r="M48" s="193" t="str">
        <f>IF(②男子名簿!M48="","",②男子名簿!M48)</f>
        <v/>
      </c>
      <c r="N48" s="193" t="str">
        <f>IF(②男子名簿!N48="","",②男子名簿!N48)</f>
        <v/>
      </c>
      <c r="O48" s="135" t="str">
        <f>IF(②男子名簿!O48="","",②男子名簿!O48)</f>
        <v>島根</v>
      </c>
      <c r="P48" s="135"/>
      <c r="Q48" s="135" t="str">
        <f>IF(②男子名簿!Q48="","",VLOOKUP(②男子名簿!Q48,管理者シート!$B$9:$C$44,2,FALSE))</f>
        <v/>
      </c>
      <c r="R48" s="135" t="str">
        <f>IF(②男子名簿!R48="","",②男子名簿!R48)</f>
        <v/>
      </c>
      <c r="S48" s="135">
        <v>0</v>
      </c>
      <c r="T48" s="135">
        <v>2</v>
      </c>
      <c r="U48" s="135" t="str">
        <f>IF(②男子名簿!U48="","",VLOOKUP(②男子名簿!U48,管理者シート!$B$9:$C$44,2,FALSE))</f>
        <v/>
      </c>
      <c r="V48" s="135" t="str">
        <f>IF(②男子名簿!V48="","",②男子名簿!V48)</f>
        <v/>
      </c>
      <c r="W48" s="135">
        <v>0</v>
      </c>
      <c r="X48" s="135">
        <v>2</v>
      </c>
      <c r="Y48" s="135" t="str">
        <f>IF(②男子名簿!Y48="","",VLOOKUP(②男子名簿!Y48,管理者シート!$B$9:$C$27,2,FALSE))</f>
        <v/>
      </c>
      <c r="Z48" s="135" t="str">
        <f>IF(②男子名簿!Z48="","",②男子名簿!Z48)</f>
        <v/>
      </c>
      <c r="AA48" s="135">
        <v>0</v>
      </c>
      <c r="AB48" s="135">
        <v>2</v>
      </c>
      <c r="AC48" s="135" t="str">
        <f>IF(②男子名簿!AC48="","",36)</f>
        <v/>
      </c>
      <c r="AD48" s="135" t="str">
        <f>IF(②男子名簿!AD48="","",②男子名簿!AD48)</f>
        <v/>
      </c>
      <c r="AE48" s="135">
        <v>0</v>
      </c>
      <c r="AF48" s="135">
        <v>2</v>
      </c>
      <c r="AG48" s="135" t="str">
        <f>IF(②男子名簿!AG48="","",39)</f>
        <v/>
      </c>
      <c r="AH48" s="135" t="str">
        <f>IF(②男子名簿!AH48="","",②男子名簿!AH48)</f>
        <v/>
      </c>
      <c r="AI48" s="135">
        <v>0</v>
      </c>
      <c r="AJ48" s="135">
        <v>2</v>
      </c>
    </row>
    <row r="49" spans="1:36">
      <c r="A49" s="97"/>
      <c r="B49" s="135" t="str">
        <f>IF(②男子名簿!B49="","",②男子名簿!B49)</f>
        <v/>
      </c>
      <c r="C49" s="97"/>
      <c r="D49" s="97" t="str">
        <f>IF(②男子名簿!D49="","",②男子名簿!D49)</f>
        <v/>
      </c>
      <c r="E49" s="135" t="str">
        <f>IF(②男子名簿!E49="","",②男子名簿!E49)</f>
        <v/>
      </c>
      <c r="F49" s="135" t="str">
        <f>IF(②男子名簿!F49="","",②男子名簿!F49)</f>
        <v/>
      </c>
      <c r="G49" s="135" t="str">
        <f>IF(②男子名簿!G49="","",②男子名簿!G49)</f>
        <v/>
      </c>
      <c r="H49" s="135" t="str">
        <f>IF(②男子名簿!H49="","",②男子名簿!H49)</f>
        <v/>
      </c>
      <c r="I49" s="135" t="str">
        <f>IF(②男子名簿!I49="","",②男子名簿!I49)</f>
        <v/>
      </c>
      <c r="J49" s="135" t="str">
        <f>IF(②男子名簿!J49="","",②男子名簿!J49)</f>
        <v/>
      </c>
      <c r="K49" s="135">
        <f>IF(②男子名簿!K49="","",②男子名簿!K49)</f>
        <v>1</v>
      </c>
      <c r="L49" s="135" t="str">
        <f>IF(②男子名簿!L49="","",②男子名簿!L49)</f>
        <v/>
      </c>
      <c r="M49" s="193" t="str">
        <f>IF(②男子名簿!M49="","",②男子名簿!M49)</f>
        <v/>
      </c>
      <c r="N49" s="193" t="str">
        <f>IF(②男子名簿!N49="","",②男子名簿!N49)</f>
        <v/>
      </c>
      <c r="O49" s="135" t="str">
        <f>IF(②男子名簿!O49="","",②男子名簿!O49)</f>
        <v>島根</v>
      </c>
      <c r="P49" s="135"/>
      <c r="Q49" s="135" t="str">
        <f>IF(②男子名簿!Q49="","",VLOOKUP(②男子名簿!Q49,管理者シート!$B$9:$C$44,2,FALSE))</f>
        <v/>
      </c>
      <c r="R49" s="135" t="str">
        <f>IF(②男子名簿!R49="","",②男子名簿!R49)</f>
        <v/>
      </c>
      <c r="S49" s="135">
        <v>0</v>
      </c>
      <c r="T49" s="135">
        <v>2</v>
      </c>
      <c r="U49" s="135" t="str">
        <f>IF(②男子名簿!U49="","",VLOOKUP(②男子名簿!U49,管理者シート!$B$9:$C$44,2,FALSE))</f>
        <v/>
      </c>
      <c r="V49" s="135" t="str">
        <f>IF(②男子名簿!V49="","",②男子名簿!V49)</f>
        <v/>
      </c>
      <c r="W49" s="135">
        <v>0</v>
      </c>
      <c r="X49" s="135">
        <v>2</v>
      </c>
      <c r="Y49" s="135" t="str">
        <f>IF(②男子名簿!Y49="","",VLOOKUP(②男子名簿!Y49,管理者シート!$B$9:$C$27,2,FALSE))</f>
        <v/>
      </c>
      <c r="Z49" s="135" t="str">
        <f>IF(②男子名簿!Z49="","",②男子名簿!Z49)</f>
        <v/>
      </c>
      <c r="AA49" s="135">
        <v>0</v>
      </c>
      <c r="AB49" s="135">
        <v>2</v>
      </c>
      <c r="AC49" s="135" t="str">
        <f>IF(②男子名簿!AC49="","",36)</f>
        <v/>
      </c>
      <c r="AD49" s="135" t="str">
        <f>IF(②男子名簿!AD49="","",②男子名簿!AD49)</f>
        <v/>
      </c>
      <c r="AE49" s="135">
        <v>0</v>
      </c>
      <c r="AF49" s="135">
        <v>2</v>
      </c>
      <c r="AG49" s="135" t="str">
        <f>IF(②男子名簿!AG49="","",39)</f>
        <v/>
      </c>
      <c r="AH49" s="135" t="str">
        <f>IF(②男子名簿!AH49="","",②男子名簿!AH49)</f>
        <v/>
      </c>
      <c r="AI49" s="135">
        <v>0</v>
      </c>
      <c r="AJ49" s="135">
        <v>2</v>
      </c>
    </row>
    <row r="50" spans="1:36">
      <c r="A50" s="97"/>
      <c r="B50" s="135" t="str">
        <f>IF(②男子名簿!B50="","",②男子名簿!B50)</f>
        <v/>
      </c>
      <c r="C50" s="97"/>
      <c r="D50" s="97" t="str">
        <f>IF(②男子名簿!D50="","",②男子名簿!D50)</f>
        <v/>
      </c>
      <c r="E50" s="135" t="str">
        <f>IF(②男子名簿!E50="","",②男子名簿!E50)</f>
        <v/>
      </c>
      <c r="F50" s="135" t="str">
        <f>IF(②男子名簿!F50="","",②男子名簿!F50)</f>
        <v/>
      </c>
      <c r="G50" s="135" t="str">
        <f>IF(②男子名簿!G50="","",②男子名簿!G50)</f>
        <v/>
      </c>
      <c r="H50" s="135" t="str">
        <f>IF(②男子名簿!H50="","",②男子名簿!H50)</f>
        <v/>
      </c>
      <c r="I50" s="135" t="str">
        <f>IF(②男子名簿!I50="","",②男子名簿!I50)</f>
        <v/>
      </c>
      <c r="J50" s="135" t="str">
        <f>IF(②男子名簿!J50="","",②男子名簿!J50)</f>
        <v/>
      </c>
      <c r="K50" s="135">
        <f>IF(②男子名簿!K50="","",②男子名簿!K50)</f>
        <v>1</v>
      </c>
      <c r="L50" s="135" t="str">
        <f>IF(②男子名簿!L50="","",②男子名簿!L50)</f>
        <v/>
      </c>
      <c r="M50" s="193" t="str">
        <f>IF(②男子名簿!M50="","",②男子名簿!M50)</f>
        <v/>
      </c>
      <c r="N50" s="193" t="str">
        <f>IF(②男子名簿!N50="","",②男子名簿!N50)</f>
        <v/>
      </c>
      <c r="O50" s="135" t="str">
        <f>IF(②男子名簿!O50="","",②男子名簿!O50)</f>
        <v>島根</v>
      </c>
      <c r="P50" s="135"/>
      <c r="Q50" s="135" t="str">
        <f>IF(②男子名簿!Q50="","",VLOOKUP(②男子名簿!Q50,管理者シート!$B$9:$C$44,2,FALSE))</f>
        <v/>
      </c>
      <c r="R50" s="135" t="str">
        <f>IF(②男子名簿!R50="","",②男子名簿!R50)</f>
        <v/>
      </c>
      <c r="S50" s="135">
        <v>0</v>
      </c>
      <c r="T50" s="135">
        <v>2</v>
      </c>
      <c r="U50" s="135" t="str">
        <f>IF(②男子名簿!U50="","",VLOOKUP(②男子名簿!U50,管理者シート!$B$9:$C$44,2,FALSE))</f>
        <v/>
      </c>
      <c r="V50" s="135" t="str">
        <f>IF(②男子名簿!V50="","",②男子名簿!V50)</f>
        <v/>
      </c>
      <c r="W50" s="135">
        <v>0</v>
      </c>
      <c r="X50" s="135">
        <v>2</v>
      </c>
      <c r="Y50" s="135" t="str">
        <f>IF(②男子名簿!Y50="","",VLOOKUP(②男子名簿!Y50,管理者シート!$B$9:$C$27,2,FALSE))</f>
        <v/>
      </c>
      <c r="Z50" s="135" t="str">
        <f>IF(②男子名簿!Z50="","",②男子名簿!Z50)</f>
        <v/>
      </c>
      <c r="AA50" s="135">
        <v>0</v>
      </c>
      <c r="AB50" s="135">
        <v>2</v>
      </c>
      <c r="AC50" s="135" t="str">
        <f>IF(②男子名簿!AC50="","",36)</f>
        <v/>
      </c>
      <c r="AD50" s="135" t="str">
        <f>IF(②男子名簿!AD50="","",②男子名簿!AD50)</f>
        <v/>
      </c>
      <c r="AE50" s="135">
        <v>0</v>
      </c>
      <c r="AF50" s="135">
        <v>2</v>
      </c>
      <c r="AG50" s="135" t="str">
        <f>IF(②男子名簿!AG50="","",39)</f>
        <v/>
      </c>
      <c r="AH50" s="135" t="str">
        <f>IF(②男子名簿!AH50="","",②男子名簿!AH50)</f>
        <v/>
      </c>
      <c r="AI50" s="135">
        <v>0</v>
      </c>
      <c r="AJ50" s="135">
        <v>2</v>
      </c>
    </row>
    <row r="51" spans="1:36">
      <c r="A51" s="97"/>
      <c r="B51" s="135" t="str">
        <f>IF(②男子名簿!B51="","",②男子名簿!B51)</f>
        <v/>
      </c>
      <c r="C51" s="97"/>
      <c r="D51" s="97" t="str">
        <f>IF(②男子名簿!D51="","",②男子名簿!D51)</f>
        <v/>
      </c>
      <c r="E51" s="135" t="str">
        <f>IF(②男子名簿!E51="","",②男子名簿!E51)</f>
        <v/>
      </c>
      <c r="F51" s="135" t="str">
        <f>IF(②男子名簿!F51="","",②男子名簿!F51)</f>
        <v/>
      </c>
      <c r="G51" s="135" t="str">
        <f>IF(②男子名簿!G51="","",②男子名簿!G51)</f>
        <v/>
      </c>
      <c r="H51" s="135" t="str">
        <f>IF(②男子名簿!H51="","",②男子名簿!H51)</f>
        <v/>
      </c>
      <c r="I51" s="135" t="str">
        <f>IF(②男子名簿!I51="","",②男子名簿!I51)</f>
        <v/>
      </c>
      <c r="J51" s="135" t="str">
        <f>IF(②男子名簿!J51="","",②男子名簿!J51)</f>
        <v/>
      </c>
      <c r="K51" s="135">
        <f>IF(②男子名簿!K51="","",②男子名簿!K51)</f>
        <v>1</v>
      </c>
      <c r="L51" s="135" t="str">
        <f>IF(②男子名簿!L51="","",②男子名簿!L51)</f>
        <v/>
      </c>
      <c r="M51" s="193" t="str">
        <f>IF(②男子名簿!M51="","",②男子名簿!M51)</f>
        <v/>
      </c>
      <c r="N51" s="193" t="str">
        <f>IF(②男子名簿!N51="","",②男子名簿!N51)</f>
        <v/>
      </c>
      <c r="O51" s="135" t="str">
        <f>IF(②男子名簿!O51="","",②男子名簿!O51)</f>
        <v>島根</v>
      </c>
      <c r="P51" s="135"/>
      <c r="Q51" s="135" t="str">
        <f>IF(②男子名簿!Q51="","",VLOOKUP(②男子名簿!Q51,管理者シート!$B$9:$C$44,2,FALSE))</f>
        <v/>
      </c>
      <c r="R51" s="135" t="str">
        <f>IF(②男子名簿!R51="","",②男子名簿!R51)</f>
        <v/>
      </c>
      <c r="S51" s="135">
        <v>0</v>
      </c>
      <c r="T51" s="135">
        <v>2</v>
      </c>
      <c r="U51" s="135" t="str">
        <f>IF(②男子名簿!U51="","",VLOOKUP(②男子名簿!U51,管理者シート!$B$9:$C$44,2,FALSE))</f>
        <v/>
      </c>
      <c r="V51" s="135" t="str">
        <f>IF(②男子名簿!V51="","",②男子名簿!V51)</f>
        <v/>
      </c>
      <c r="W51" s="135">
        <v>0</v>
      </c>
      <c r="X51" s="135">
        <v>2</v>
      </c>
      <c r="Y51" s="135" t="str">
        <f>IF(②男子名簿!Y51="","",VLOOKUP(②男子名簿!Y51,管理者シート!$B$9:$C$27,2,FALSE))</f>
        <v/>
      </c>
      <c r="Z51" s="135" t="str">
        <f>IF(②男子名簿!Z51="","",②男子名簿!Z51)</f>
        <v/>
      </c>
      <c r="AA51" s="135">
        <v>0</v>
      </c>
      <c r="AB51" s="135">
        <v>2</v>
      </c>
      <c r="AC51" s="135" t="str">
        <f>IF(②男子名簿!AC51="","",36)</f>
        <v/>
      </c>
      <c r="AD51" s="135" t="str">
        <f>IF(②男子名簿!AD51="","",②男子名簿!AD51)</f>
        <v/>
      </c>
      <c r="AE51" s="135">
        <v>0</v>
      </c>
      <c r="AF51" s="135">
        <v>2</v>
      </c>
      <c r="AG51" s="135" t="str">
        <f>IF(②男子名簿!AG51="","",39)</f>
        <v/>
      </c>
      <c r="AH51" s="135" t="str">
        <f>IF(②男子名簿!AH51="","",②男子名簿!AH51)</f>
        <v/>
      </c>
      <c r="AI51" s="135">
        <v>0</v>
      </c>
      <c r="AJ51" s="135">
        <v>2</v>
      </c>
    </row>
    <row r="52" spans="1:36">
      <c r="A52" s="97"/>
      <c r="B52" s="135" t="str">
        <f>IF(②男子名簿!B52="","",②男子名簿!B52)</f>
        <v/>
      </c>
      <c r="C52" s="97"/>
      <c r="D52" s="97" t="str">
        <f>IF(②男子名簿!D52="","",②男子名簿!D52)</f>
        <v/>
      </c>
      <c r="E52" s="135" t="str">
        <f>IF(②男子名簿!E52="","",②男子名簿!E52)</f>
        <v/>
      </c>
      <c r="F52" s="135" t="str">
        <f>IF(②男子名簿!F52="","",②男子名簿!F52)</f>
        <v/>
      </c>
      <c r="G52" s="135" t="str">
        <f>IF(②男子名簿!G52="","",②男子名簿!G52)</f>
        <v/>
      </c>
      <c r="H52" s="135" t="str">
        <f>IF(②男子名簿!H52="","",②男子名簿!H52)</f>
        <v/>
      </c>
      <c r="I52" s="135" t="str">
        <f>IF(②男子名簿!I52="","",②男子名簿!I52)</f>
        <v/>
      </c>
      <c r="J52" s="135" t="str">
        <f>IF(②男子名簿!J52="","",②男子名簿!J52)</f>
        <v/>
      </c>
      <c r="K52" s="135">
        <f>IF(②男子名簿!K52="","",②男子名簿!K52)</f>
        <v>1</v>
      </c>
      <c r="L52" s="135" t="str">
        <f>IF(②男子名簿!L52="","",②男子名簿!L52)</f>
        <v/>
      </c>
      <c r="M52" s="193" t="str">
        <f>IF(②男子名簿!M52="","",②男子名簿!M52)</f>
        <v/>
      </c>
      <c r="N52" s="193" t="str">
        <f>IF(②男子名簿!N52="","",②男子名簿!N52)</f>
        <v/>
      </c>
      <c r="O52" s="135" t="str">
        <f>IF(②男子名簿!O52="","",②男子名簿!O52)</f>
        <v>島根</v>
      </c>
      <c r="P52" s="135"/>
      <c r="Q52" s="135" t="str">
        <f>IF(②男子名簿!Q52="","",VLOOKUP(②男子名簿!Q52,管理者シート!$B$9:$C$44,2,FALSE))</f>
        <v/>
      </c>
      <c r="R52" s="135" t="str">
        <f>IF(②男子名簿!R52="","",②男子名簿!R52)</f>
        <v/>
      </c>
      <c r="S52" s="135">
        <v>0</v>
      </c>
      <c r="T52" s="135">
        <v>2</v>
      </c>
      <c r="U52" s="135" t="str">
        <f>IF(②男子名簿!U52="","",VLOOKUP(②男子名簿!U52,管理者シート!$B$9:$C$44,2,FALSE))</f>
        <v/>
      </c>
      <c r="V52" s="135" t="str">
        <f>IF(②男子名簿!V52="","",②男子名簿!V52)</f>
        <v/>
      </c>
      <c r="W52" s="135">
        <v>0</v>
      </c>
      <c r="X52" s="135">
        <v>2</v>
      </c>
      <c r="Y52" s="135" t="str">
        <f>IF(②男子名簿!Y52="","",VLOOKUP(②男子名簿!Y52,管理者シート!$B$9:$C$27,2,FALSE))</f>
        <v/>
      </c>
      <c r="Z52" s="135" t="str">
        <f>IF(②男子名簿!Z52="","",②男子名簿!Z52)</f>
        <v/>
      </c>
      <c r="AA52" s="135">
        <v>0</v>
      </c>
      <c r="AB52" s="135">
        <v>2</v>
      </c>
      <c r="AC52" s="135" t="str">
        <f>IF(②男子名簿!AC52="","",36)</f>
        <v/>
      </c>
      <c r="AD52" s="135" t="str">
        <f>IF(②男子名簿!AD52="","",②男子名簿!AD52)</f>
        <v/>
      </c>
      <c r="AE52" s="135">
        <v>0</v>
      </c>
      <c r="AF52" s="135">
        <v>2</v>
      </c>
      <c r="AG52" s="135" t="str">
        <f>IF(②男子名簿!AG52="","",39)</f>
        <v/>
      </c>
      <c r="AH52" s="135" t="str">
        <f>IF(②男子名簿!AH52="","",②男子名簿!AH52)</f>
        <v/>
      </c>
      <c r="AI52" s="135">
        <v>0</v>
      </c>
      <c r="AJ52" s="135">
        <v>2</v>
      </c>
    </row>
    <row r="53" spans="1:36">
      <c r="A53" s="97"/>
      <c r="B53" s="135" t="str">
        <f>IF(②男子名簿!B53="","",②男子名簿!B53)</f>
        <v/>
      </c>
      <c r="C53" s="97"/>
      <c r="D53" s="97" t="str">
        <f>IF(②男子名簿!D53="","",②男子名簿!D53)</f>
        <v/>
      </c>
      <c r="E53" s="135" t="str">
        <f>IF(②男子名簿!E53="","",②男子名簿!E53)</f>
        <v/>
      </c>
      <c r="F53" s="135" t="str">
        <f>IF(②男子名簿!F53="","",②男子名簿!F53)</f>
        <v/>
      </c>
      <c r="G53" s="135" t="str">
        <f>IF(②男子名簿!G53="","",②男子名簿!G53)</f>
        <v/>
      </c>
      <c r="H53" s="135" t="str">
        <f>IF(②男子名簿!H53="","",②男子名簿!H53)</f>
        <v/>
      </c>
      <c r="I53" s="135" t="str">
        <f>IF(②男子名簿!I53="","",②男子名簿!I53)</f>
        <v/>
      </c>
      <c r="J53" s="135" t="str">
        <f>IF(②男子名簿!J53="","",②男子名簿!J53)</f>
        <v/>
      </c>
      <c r="K53" s="135">
        <f>IF(②男子名簿!K53="","",②男子名簿!K53)</f>
        <v>1</v>
      </c>
      <c r="L53" s="135" t="str">
        <f>IF(②男子名簿!L53="","",②男子名簿!L53)</f>
        <v/>
      </c>
      <c r="M53" s="193" t="str">
        <f>IF(②男子名簿!M53="","",②男子名簿!M53)</f>
        <v/>
      </c>
      <c r="N53" s="193" t="str">
        <f>IF(②男子名簿!N53="","",②男子名簿!N53)</f>
        <v/>
      </c>
      <c r="O53" s="135" t="str">
        <f>IF(②男子名簿!O53="","",②男子名簿!O53)</f>
        <v>島根</v>
      </c>
      <c r="P53" s="135"/>
      <c r="Q53" s="135" t="str">
        <f>IF(②男子名簿!Q53="","",VLOOKUP(②男子名簿!Q53,管理者シート!$B$9:$C$44,2,FALSE))</f>
        <v/>
      </c>
      <c r="R53" s="135" t="str">
        <f>IF(②男子名簿!R53="","",②男子名簿!R53)</f>
        <v/>
      </c>
      <c r="S53" s="135">
        <v>0</v>
      </c>
      <c r="T53" s="135">
        <v>2</v>
      </c>
      <c r="U53" s="135" t="str">
        <f>IF(②男子名簿!U53="","",VLOOKUP(②男子名簿!U53,管理者シート!$B$9:$C$44,2,FALSE))</f>
        <v/>
      </c>
      <c r="V53" s="135" t="str">
        <f>IF(②男子名簿!V53="","",②男子名簿!V53)</f>
        <v/>
      </c>
      <c r="W53" s="135">
        <v>0</v>
      </c>
      <c r="X53" s="135">
        <v>2</v>
      </c>
      <c r="Y53" s="135" t="str">
        <f>IF(②男子名簿!Y53="","",VLOOKUP(②男子名簿!Y53,管理者シート!$B$9:$C$27,2,FALSE))</f>
        <v/>
      </c>
      <c r="Z53" s="135" t="str">
        <f>IF(②男子名簿!Z53="","",②男子名簿!Z53)</f>
        <v/>
      </c>
      <c r="AA53" s="135">
        <v>0</v>
      </c>
      <c r="AB53" s="135">
        <v>2</v>
      </c>
      <c r="AC53" s="135" t="str">
        <f>IF(②男子名簿!AC53="","",36)</f>
        <v/>
      </c>
      <c r="AD53" s="135" t="str">
        <f>IF(②男子名簿!AD53="","",②男子名簿!AD53)</f>
        <v/>
      </c>
      <c r="AE53" s="135">
        <v>0</v>
      </c>
      <c r="AF53" s="135">
        <v>2</v>
      </c>
      <c r="AG53" s="135" t="str">
        <f>IF(②男子名簿!AG53="","",39)</f>
        <v/>
      </c>
      <c r="AH53" s="135" t="str">
        <f>IF(②男子名簿!AH53="","",②男子名簿!AH53)</f>
        <v/>
      </c>
      <c r="AI53" s="135">
        <v>0</v>
      </c>
      <c r="AJ53" s="135">
        <v>2</v>
      </c>
    </row>
    <row r="54" spans="1:36">
      <c r="A54" s="97"/>
      <c r="B54" s="135" t="str">
        <f>IF(②男子名簿!B54="","",②男子名簿!B54)</f>
        <v/>
      </c>
      <c r="C54" s="97"/>
      <c r="D54" s="97" t="str">
        <f>IF(②男子名簿!D54="","",②男子名簿!D54)</f>
        <v/>
      </c>
      <c r="E54" s="135" t="str">
        <f>IF(②男子名簿!E54="","",②男子名簿!E54)</f>
        <v/>
      </c>
      <c r="F54" s="135" t="str">
        <f>IF(②男子名簿!F54="","",②男子名簿!F54)</f>
        <v/>
      </c>
      <c r="G54" s="135" t="str">
        <f>IF(②男子名簿!G54="","",②男子名簿!G54)</f>
        <v/>
      </c>
      <c r="H54" s="135" t="str">
        <f>IF(②男子名簿!H54="","",②男子名簿!H54)</f>
        <v/>
      </c>
      <c r="I54" s="135" t="str">
        <f>IF(②男子名簿!I54="","",②男子名簿!I54)</f>
        <v/>
      </c>
      <c r="J54" s="135" t="str">
        <f>IF(②男子名簿!J54="","",②男子名簿!J54)</f>
        <v/>
      </c>
      <c r="K54" s="135">
        <f>IF(②男子名簿!K54="","",②男子名簿!K54)</f>
        <v>1</v>
      </c>
      <c r="L54" s="135" t="str">
        <f>IF(②男子名簿!L54="","",②男子名簿!L54)</f>
        <v/>
      </c>
      <c r="M54" s="193" t="str">
        <f>IF(②男子名簿!M54="","",②男子名簿!M54)</f>
        <v/>
      </c>
      <c r="N54" s="193" t="str">
        <f>IF(②男子名簿!N54="","",②男子名簿!N54)</f>
        <v/>
      </c>
      <c r="O54" s="135" t="str">
        <f>IF(②男子名簿!O54="","",②男子名簿!O54)</f>
        <v>島根</v>
      </c>
      <c r="P54" s="135"/>
      <c r="Q54" s="135" t="str">
        <f>IF(②男子名簿!Q54="","",VLOOKUP(②男子名簿!Q54,管理者シート!$B$9:$C$44,2,FALSE))</f>
        <v/>
      </c>
      <c r="R54" s="135" t="str">
        <f>IF(②男子名簿!R54="","",②男子名簿!R54)</f>
        <v/>
      </c>
      <c r="S54" s="135">
        <v>0</v>
      </c>
      <c r="T54" s="135">
        <v>2</v>
      </c>
      <c r="U54" s="135" t="str">
        <f>IF(②男子名簿!U54="","",VLOOKUP(②男子名簿!U54,管理者シート!$B$9:$C$44,2,FALSE))</f>
        <v/>
      </c>
      <c r="V54" s="135" t="str">
        <f>IF(②男子名簿!V54="","",②男子名簿!V54)</f>
        <v/>
      </c>
      <c r="W54" s="135">
        <v>0</v>
      </c>
      <c r="X54" s="135">
        <v>2</v>
      </c>
      <c r="Y54" s="135" t="str">
        <f>IF(②男子名簿!Y54="","",VLOOKUP(②男子名簿!Y54,管理者シート!$B$9:$C$27,2,FALSE))</f>
        <v/>
      </c>
      <c r="Z54" s="135" t="str">
        <f>IF(②男子名簿!Z54="","",②男子名簿!Z54)</f>
        <v/>
      </c>
      <c r="AA54" s="135">
        <v>0</v>
      </c>
      <c r="AB54" s="135">
        <v>2</v>
      </c>
      <c r="AC54" s="135" t="str">
        <f>IF(②男子名簿!AC54="","",36)</f>
        <v/>
      </c>
      <c r="AD54" s="135" t="str">
        <f>IF(②男子名簿!AD54="","",②男子名簿!AD54)</f>
        <v/>
      </c>
      <c r="AE54" s="135">
        <v>0</v>
      </c>
      <c r="AF54" s="135">
        <v>2</v>
      </c>
      <c r="AG54" s="135" t="str">
        <f>IF(②男子名簿!AG54="","",39)</f>
        <v/>
      </c>
      <c r="AH54" s="135" t="str">
        <f>IF(②男子名簿!AH54="","",②男子名簿!AH54)</f>
        <v/>
      </c>
      <c r="AI54" s="135">
        <v>0</v>
      </c>
      <c r="AJ54" s="135">
        <v>2</v>
      </c>
    </row>
    <row r="55" spans="1:36">
      <c r="A55" s="97"/>
      <c r="B55" s="135" t="str">
        <f>IF(②男子名簿!B55="","",②男子名簿!B55)</f>
        <v/>
      </c>
      <c r="C55" s="97"/>
      <c r="D55" s="97" t="str">
        <f>IF(②男子名簿!D55="","",②男子名簿!D55)</f>
        <v/>
      </c>
      <c r="E55" s="135" t="str">
        <f>IF(②男子名簿!E55="","",②男子名簿!E55)</f>
        <v/>
      </c>
      <c r="F55" s="135" t="str">
        <f>IF(②男子名簿!F55="","",②男子名簿!F55)</f>
        <v/>
      </c>
      <c r="G55" s="135" t="str">
        <f>IF(②男子名簿!G55="","",②男子名簿!G55)</f>
        <v/>
      </c>
      <c r="H55" s="135" t="str">
        <f>IF(②男子名簿!H55="","",②男子名簿!H55)</f>
        <v/>
      </c>
      <c r="I55" s="135" t="str">
        <f>IF(②男子名簿!I55="","",②男子名簿!I55)</f>
        <v/>
      </c>
      <c r="J55" s="135" t="str">
        <f>IF(②男子名簿!J55="","",②男子名簿!J55)</f>
        <v/>
      </c>
      <c r="K55" s="135">
        <f>IF(②男子名簿!K55="","",②男子名簿!K55)</f>
        <v>1</v>
      </c>
      <c r="L55" s="135" t="str">
        <f>IF(②男子名簿!L55="","",②男子名簿!L55)</f>
        <v/>
      </c>
      <c r="M55" s="193" t="str">
        <f>IF(②男子名簿!M55="","",②男子名簿!M55)</f>
        <v/>
      </c>
      <c r="N55" s="193" t="str">
        <f>IF(②男子名簿!N55="","",②男子名簿!N55)</f>
        <v/>
      </c>
      <c r="O55" s="135" t="str">
        <f>IF(②男子名簿!O55="","",②男子名簿!O55)</f>
        <v>島根</v>
      </c>
      <c r="P55" s="135"/>
      <c r="Q55" s="135" t="str">
        <f>IF(②男子名簿!Q55="","",VLOOKUP(②男子名簿!Q55,管理者シート!$B$9:$C$44,2,FALSE))</f>
        <v/>
      </c>
      <c r="R55" s="135" t="str">
        <f>IF(②男子名簿!R55="","",②男子名簿!R55)</f>
        <v/>
      </c>
      <c r="S55" s="135">
        <v>0</v>
      </c>
      <c r="T55" s="135">
        <v>2</v>
      </c>
      <c r="U55" s="135" t="str">
        <f>IF(②男子名簿!U55="","",VLOOKUP(②男子名簿!U55,管理者シート!$B$9:$C$44,2,FALSE))</f>
        <v/>
      </c>
      <c r="V55" s="135" t="str">
        <f>IF(②男子名簿!V55="","",②男子名簿!V55)</f>
        <v/>
      </c>
      <c r="W55" s="135">
        <v>0</v>
      </c>
      <c r="X55" s="135">
        <v>2</v>
      </c>
      <c r="Y55" s="135" t="str">
        <f>IF(②男子名簿!Y55="","",VLOOKUP(②男子名簿!Y55,管理者シート!$B$9:$C$27,2,FALSE))</f>
        <v/>
      </c>
      <c r="Z55" s="135" t="str">
        <f>IF(②男子名簿!Z55="","",②男子名簿!Z55)</f>
        <v/>
      </c>
      <c r="AA55" s="135">
        <v>0</v>
      </c>
      <c r="AB55" s="135">
        <v>2</v>
      </c>
      <c r="AC55" s="135" t="str">
        <f>IF(②男子名簿!AC55="","",36)</f>
        <v/>
      </c>
      <c r="AD55" s="135" t="str">
        <f>IF(②男子名簿!AD55="","",②男子名簿!AD55)</f>
        <v/>
      </c>
      <c r="AE55" s="135">
        <v>0</v>
      </c>
      <c r="AF55" s="135">
        <v>2</v>
      </c>
      <c r="AG55" s="135" t="str">
        <f>IF(②男子名簿!AG55="","",39)</f>
        <v/>
      </c>
      <c r="AH55" s="135" t="str">
        <f>IF(②男子名簿!AH55="","",②男子名簿!AH55)</f>
        <v/>
      </c>
      <c r="AI55" s="135">
        <v>0</v>
      </c>
      <c r="AJ55" s="135">
        <v>2</v>
      </c>
    </row>
    <row r="56" spans="1:36">
      <c r="A56" s="97"/>
      <c r="B56" s="135" t="str">
        <f>IF(②男子名簿!B56="","",②男子名簿!B56)</f>
        <v/>
      </c>
      <c r="C56" s="97"/>
      <c r="D56" s="97" t="str">
        <f>IF(②男子名簿!D56="","",②男子名簿!D56)</f>
        <v/>
      </c>
      <c r="E56" s="135" t="str">
        <f>IF(②男子名簿!E56="","",②男子名簿!E56)</f>
        <v/>
      </c>
      <c r="F56" s="135" t="str">
        <f>IF(②男子名簿!F56="","",②男子名簿!F56)</f>
        <v/>
      </c>
      <c r="G56" s="135" t="str">
        <f>IF(②男子名簿!G56="","",②男子名簿!G56)</f>
        <v/>
      </c>
      <c r="H56" s="135" t="str">
        <f>IF(②男子名簿!H56="","",②男子名簿!H56)</f>
        <v/>
      </c>
      <c r="I56" s="135" t="str">
        <f>IF(②男子名簿!I56="","",②男子名簿!I56)</f>
        <v/>
      </c>
      <c r="J56" s="135" t="str">
        <f>IF(②男子名簿!J56="","",②男子名簿!J56)</f>
        <v/>
      </c>
      <c r="K56" s="135">
        <f>IF(②男子名簿!K56="","",②男子名簿!K56)</f>
        <v>1</v>
      </c>
      <c r="L56" s="135" t="str">
        <f>IF(②男子名簿!L56="","",②男子名簿!L56)</f>
        <v/>
      </c>
      <c r="M56" s="193" t="str">
        <f>IF(②男子名簿!M56="","",②男子名簿!M56)</f>
        <v/>
      </c>
      <c r="N56" s="193" t="str">
        <f>IF(②男子名簿!N56="","",②男子名簿!N56)</f>
        <v/>
      </c>
      <c r="O56" s="135" t="str">
        <f>IF(②男子名簿!O56="","",②男子名簿!O56)</f>
        <v>島根</v>
      </c>
      <c r="P56" s="135"/>
      <c r="Q56" s="135" t="str">
        <f>IF(②男子名簿!Q56="","",VLOOKUP(②男子名簿!Q56,管理者シート!$B$9:$C$44,2,FALSE))</f>
        <v/>
      </c>
      <c r="R56" s="135" t="str">
        <f>IF(②男子名簿!R56="","",②男子名簿!R56)</f>
        <v/>
      </c>
      <c r="S56" s="135">
        <v>0</v>
      </c>
      <c r="T56" s="135">
        <v>2</v>
      </c>
      <c r="U56" s="135" t="str">
        <f>IF(②男子名簿!U56="","",VLOOKUP(②男子名簿!U56,管理者シート!$B$9:$C$44,2,FALSE))</f>
        <v/>
      </c>
      <c r="V56" s="135" t="str">
        <f>IF(②男子名簿!V56="","",②男子名簿!V56)</f>
        <v/>
      </c>
      <c r="W56" s="135">
        <v>0</v>
      </c>
      <c r="X56" s="135">
        <v>2</v>
      </c>
      <c r="Y56" s="135" t="str">
        <f>IF(②男子名簿!Y56="","",VLOOKUP(②男子名簿!Y56,管理者シート!$B$9:$C$27,2,FALSE))</f>
        <v/>
      </c>
      <c r="Z56" s="135" t="str">
        <f>IF(②男子名簿!Z56="","",②男子名簿!Z56)</f>
        <v/>
      </c>
      <c r="AA56" s="135">
        <v>0</v>
      </c>
      <c r="AB56" s="135">
        <v>2</v>
      </c>
      <c r="AC56" s="135" t="str">
        <f>IF(②男子名簿!AC56="","",36)</f>
        <v/>
      </c>
      <c r="AD56" s="135" t="str">
        <f>IF(②男子名簿!AD56="","",②男子名簿!AD56)</f>
        <v/>
      </c>
      <c r="AE56" s="135">
        <v>0</v>
      </c>
      <c r="AF56" s="135">
        <v>2</v>
      </c>
      <c r="AG56" s="135" t="str">
        <f>IF(②男子名簿!AG56="","",39)</f>
        <v/>
      </c>
      <c r="AH56" s="135" t="str">
        <f>IF(②男子名簿!AH56="","",②男子名簿!AH56)</f>
        <v/>
      </c>
      <c r="AI56" s="135">
        <v>0</v>
      </c>
      <c r="AJ56" s="135">
        <v>2</v>
      </c>
    </row>
    <row r="57" spans="1:36">
      <c r="A57" s="97"/>
      <c r="B57" s="135" t="str">
        <f>IF(②男子名簿!B57="","",②男子名簿!B57)</f>
        <v/>
      </c>
      <c r="C57" s="97"/>
      <c r="D57" s="97" t="str">
        <f>IF(②男子名簿!D57="","",②男子名簿!D57)</f>
        <v/>
      </c>
      <c r="E57" s="135" t="str">
        <f>IF(②男子名簿!E57="","",②男子名簿!E57)</f>
        <v/>
      </c>
      <c r="F57" s="135" t="str">
        <f>IF(②男子名簿!F57="","",②男子名簿!F57)</f>
        <v/>
      </c>
      <c r="G57" s="135" t="str">
        <f>IF(②男子名簿!G57="","",②男子名簿!G57)</f>
        <v/>
      </c>
      <c r="H57" s="135" t="str">
        <f>IF(②男子名簿!H57="","",②男子名簿!H57)</f>
        <v/>
      </c>
      <c r="I57" s="135" t="str">
        <f>IF(②男子名簿!I57="","",②男子名簿!I57)</f>
        <v/>
      </c>
      <c r="J57" s="135" t="str">
        <f>IF(②男子名簿!J57="","",②男子名簿!J57)</f>
        <v/>
      </c>
      <c r="K57" s="135">
        <f>IF(②男子名簿!K57="","",②男子名簿!K57)</f>
        <v>1</v>
      </c>
      <c r="L57" s="135" t="str">
        <f>IF(②男子名簿!L57="","",②男子名簿!L57)</f>
        <v/>
      </c>
      <c r="M57" s="193" t="str">
        <f>IF(②男子名簿!M57="","",②男子名簿!M57)</f>
        <v/>
      </c>
      <c r="N57" s="193" t="str">
        <f>IF(②男子名簿!N57="","",②男子名簿!N57)</f>
        <v/>
      </c>
      <c r="O57" s="135" t="str">
        <f>IF(②男子名簿!O57="","",②男子名簿!O57)</f>
        <v>島根</v>
      </c>
      <c r="P57" s="135"/>
      <c r="Q57" s="135" t="str">
        <f>IF(②男子名簿!Q57="","",VLOOKUP(②男子名簿!Q57,管理者シート!$B$9:$C$44,2,FALSE))</f>
        <v/>
      </c>
      <c r="R57" s="135" t="str">
        <f>IF(②男子名簿!R57="","",②男子名簿!R57)</f>
        <v/>
      </c>
      <c r="S57" s="135">
        <v>0</v>
      </c>
      <c r="T57" s="135">
        <v>2</v>
      </c>
      <c r="U57" s="135" t="str">
        <f>IF(②男子名簿!U57="","",VLOOKUP(②男子名簿!U57,管理者シート!$B$9:$C$44,2,FALSE))</f>
        <v/>
      </c>
      <c r="V57" s="135" t="str">
        <f>IF(②男子名簿!V57="","",②男子名簿!V57)</f>
        <v/>
      </c>
      <c r="W57" s="135">
        <v>0</v>
      </c>
      <c r="X57" s="135">
        <v>2</v>
      </c>
      <c r="Y57" s="135" t="str">
        <f>IF(②男子名簿!Y57="","",VLOOKUP(②男子名簿!Y57,管理者シート!$B$9:$C$27,2,FALSE))</f>
        <v/>
      </c>
      <c r="Z57" s="135" t="str">
        <f>IF(②男子名簿!Z57="","",②男子名簿!Z57)</f>
        <v/>
      </c>
      <c r="AA57" s="135">
        <v>0</v>
      </c>
      <c r="AB57" s="135">
        <v>2</v>
      </c>
      <c r="AC57" s="135" t="str">
        <f>IF(②男子名簿!AC57="","",36)</f>
        <v/>
      </c>
      <c r="AD57" s="135" t="str">
        <f>IF(②男子名簿!AD57="","",②男子名簿!AD57)</f>
        <v/>
      </c>
      <c r="AE57" s="135">
        <v>0</v>
      </c>
      <c r="AF57" s="135">
        <v>2</v>
      </c>
      <c r="AG57" s="135" t="str">
        <f>IF(②男子名簿!AG57="","",39)</f>
        <v/>
      </c>
      <c r="AH57" s="135" t="str">
        <f>IF(②男子名簿!AH57="","",②男子名簿!AH57)</f>
        <v/>
      </c>
      <c r="AI57" s="135">
        <v>0</v>
      </c>
      <c r="AJ57" s="135">
        <v>2</v>
      </c>
    </row>
    <row r="58" spans="1:36">
      <c r="A58" s="97"/>
      <c r="B58" s="135" t="str">
        <f>IF(②男子名簿!B58="","",②男子名簿!B58)</f>
        <v/>
      </c>
      <c r="C58" s="97"/>
      <c r="D58" s="97" t="str">
        <f>IF(②男子名簿!D58="","",②男子名簿!D58)</f>
        <v/>
      </c>
      <c r="E58" s="135" t="str">
        <f>IF(②男子名簿!E58="","",②男子名簿!E58)</f>
        <v/>
      </c>
      <c r="F58" s="135" t="str">
        <f>IF(②男子名簿!F58="","",②男子名簿!F58)</f>
        <v/>
      </c>
      <c r="G58" s="135" t="str">
        <f>IF(②男子名簿!G58="","",②男子名簿!G58)</f>
        <v/>
      </c>
      <c r="H58" s="135" t="str">
        <f>IF(②男子名簿!H58="","",②男子名簿!H58)</f>
        <v/>
      </c>
      <c r="I58" s="135" t="str">
        <f>IF(②男子名簿!I58="","",②男子名簿!I58)</f>
        <v/>
      </c>
      <c r="J58" s="135" t="str">
        <f>IF(②男子名簿!J58="","",②男子名簿!J58)</f>
        <v/>
      </c>
      <c r="K58" s="135">
        <f>IF(②男子名簿!K58="","",②男子名簿!K58)</f>
        <v>1</v>
      </c>
      <c r="L58" s="135" t="str">
        <f>IF(②男子名簿!L58="","",②男子名簿!L58)</f>
        <v/>
      </c>
      <c r="M58" s="193" t="str">
        <f>IF(②男子名簿!M58="","",②男子名簿!M58)</f>
        <v/>
      </c>
      <c r="N58" s="193" t="str">
        <f>IF(②男子名簿!N58="","",②男子名簿!N58)</f>
        <v/>
      </c>
      <c r="O58" s="135" t="str">
        <f>IF(②男子名簿!O58="","",②男子名簿!O58)</f>
        <v>島根</v>
      </c>
      <c r="P58" s="135"/>
      <c r="Q58" s="135" t="str">
        <f>IF(②男子名簿!Q58="","",VLOOKUP(②男子名簿!Q58,管理者シート!$B$9:$C$44,2,FALSE))</f>
        <v/>
      </c>
      <c r="R58" s="135" t="str">
        <f>IF(②男子名簿!R58="","",②男子名簿!R58)</f>
        <v/>
      </c>
      <c r="S58" s="135">
        <v>0</v>
      </c>
      <c r="T58" s="135">
        <v>2</v>
      </c>
      <c r="U58" s="135" t="str">
        <f>IF(②男子名簿!U58="","",VLOOKUP(②男子名簿!U58,管理者シート!$B$9:$C$44,2,FALSE))</f>
        <v/>
      </c>
      <c r="V58" s="135" t="str">
        <f>IF(②男子名簿!V58="","",②男子名簿!V58)</f>
        <v/>
      </c>
      <c r="W58" s="135">
        <v>0</v>
      </c>
      <c r="X58" s="135">
        <v>2</v>
      </c>
      <c r="Y58" s="135" t="str">
        <f>IF(②男子名簿!Y58="","",VLOOKUP(②男子名簿!Y58,管理者シート!$B$9:$C$27,2,FALSE))</f>
        <v/>
      </c>
      <c r="Z58" s="135" t="str">
        <f>IF(②男子名簿!Z58="","",②男子名簿!Z58)</f>
        <v/>
      </c>
      <c r="AA58" s="135">
        <v>0</v>
      </c>
      <c r="AB58" s="135">
        <v>2</v>
      </c>
      <c r="AC58" s="135" t="str">
        <f>IF(②男子名簿!AC58="","",36)</f>
        <v/>
      </c>
      <c r="AD58" s="135" t="str">
        <f>IF(②男子名簿!AD58="","",②男子名簿!AD58)</f>
        <v/>
      </c>
      <c r="AE58" s="135">
        <v>0</v>
      </c>
      <c r="AF58" s="135">
        <v>2</v>
      </c>
      <c r="AG58" s="135" t="str">
        <f>IF(②男子名簿!AG58="","",39)</f>
        <v/>
      </c>
      <c r="AH58" s="135" t="str">
        <f>IF(②男子名簿!AH58="","",②男子名簿!AH58)</f>
        <v/>
      </c>
      <c r="AI58" s="135">
        <v>0</v>
      </c>
      <c r="AJ58" s="135">
        <v>2</v>
      </c>
    </row>
    <row r="59" spans="1:36">
      <c r="A59" s="97"/>
      <c r="B59" s="135" t="str">
        <f>IF(②男子名簿!B59="","",②男子名簿!B59)</f>
        <v/>
      </c>
      <c r="C59" s="97"/>
      <c r="D59" s="97" t="str">
        <f>IF(②男子名簿!D59="","",②男子名簿!D59)</f>
        <v/>
      </c>
      <c r="E59" s="135" t="str">
        <f>IF(②男子名簿!E59="","",②男子名簿!E59)</f>
        <v/>
      </c>
      <c r="F59" s="135" t="str">
        <f>IF(②男子名簿!F59="","",②男子名簿!F59)</f>
        <v/>
      </c>
      <c r="G59" s="135" t="str">
        <f>IF(②男子名簿!G59="","",②男子名簿!G59)</f>
        <v/>
      </c>
      <c r="H59" s="135" t="str">
        <f>IF(②男子名簿!H59="","",②男子名簿!H59)</f>
        <v/>
      </c>
      <c r="I59" s="135" t="str">
        <f>IF(②男子名簿!I59="","",②男子名簿!I59)</f>
        <v/>
      </c>
      <c r="J59" s="135" t="str">
        <f>IF(②男子名簿!J59="","",②男子名簿!J59)</f>
        <v/>
      </c>
      <c r="K59" s="135">
        <f>IF(②男子名簿!K59="","",②男子名簿!K59)</f>
        <v>1</v>
      </c>
      <c r="L59" s="135" t="str">
        <f>IF(②男子名簿!L59="","",②男子名簿!L59)</f>
        <v/>
      </c>
      <c r="M59" s="193" t="str">
        <f>IF(②男子名簿!M59="","",②男子名簿!M59)</f>
        <v/>
      </c>
      <c r="N59" s="193" t="str">
        <f>IF(②男子名簿!N59="","",②男子名簿!N59)</f>
        <v/>
      </c>
      <c r="O59" s="135" t="str">
        <f>IF(②男子名簿!O59="","",②男子名簿!O59)</f>
        <v>島根</v>
      </c>
      <c r="P59" s="135"/>
      <c r="Q59" s="135" t="str">
        <f>IF(②男子名簿!Q59="","",VLOOKUP(②男子名簿!Q59,管理者シート!$B$9:$C$44,2,FALSE))</f>
        <v/>
      </c>
      <c r="R59" s="135" t="str">
        <f>IF(②男子名簿!R59="","",②男子名簿!R59)</f>
        <v/>
      </c>
      <c r="S59" s="135">
        <v>0</v>
      </c>
      <c r="T59" s="135">
        <v>2</v>
      </c>
      <c r="U59" s="135" t="str">
        <f>IF(②男子名簿!U59="","",VLOOKUP(②男子名簿!U59,管理者シート!$B$9:$C$44,2,FALSE))</f>
        <v/>
      </c>
      <c r="V59" s="135" t="str">
        <f>IF(②男子名簿!V59="","",②男子名簿!V59)</f>
        <v/>
      </c>
      <c r="W59" s="135">
        <v>0</v>
      </c>
      <c r="X59" s="135">
        <v>2</v>
      </c>
      <c r="Y59" s="135" t="str">
        <f>IF(②男子名簿!Y59="","",VLOOKUP(②男子名簿!Y59,管理者シート!$B$9:$C$27,2,FALSE))</f>
        <v/>
      </c>
      <c r="Z59" s="135" t="str">
        <f>IF(②男子名簿!Z59="","",②男子名簿!Z59)</f>
        <v/>
      </c>
      <c r="AA59" s="135">
        <v>0</v>
      </c>
      <c r="AB59" s="135">
        <v>2</v>
      </c>
      <c r="AC59" s="135" t="str">
        <f>IF(②男子名簿!AC59="","",36)</f>
        <v/>
      </c>
      <c r="AD59" s="135" t="str">
        <f>IF(②男子名簿!AD59="","",②男子名簿!AD59)</f>
        <v/>
      </c>
      <c r="AE59" s="135">
        <v>0</v>
      </c>
      <c r="AF59" s="135">
        <v>2</v>
      </c>
      <c r="AG59" s="135" t="str">
        <f>IF(②男子名簿!AG59="","",39)</f>
        <v/>
      </c>
      <c r="AH59" s="135" t="str">
        <f>IF(②男子名簿!AH59="","",②男子名簿!AH59)</f>
        <v/>
      </c>
      <c r="AI59" s="135">
        <v>0</v>
      </c>
      <c r="AJ59" s="135">
        <v>2</v>
      </c>
    </row>
    <row r="60" spans="1:36">
      <c r="A60" s="97"/>
      <c r="B60" s="135" t="str">
        <f>IF(②男子名簿!B60="","",②男子名簿!B60)</f>
        <v/>
      </c>
      <c r="C60" s="97"/>
      <c r="D60" s="97" t="str">
        <f>IF(②男子名簿!D60="","",②男子名簿!D60)</f>
        <v/>
      </c>
      <c r="E60" s="135" t="str">
        <f>IF(②男子名簿!E60="","",②男子名簿!E60)</f>
        <v/>
      </c>
      <c r="F60" s="135" t="str">
        <f>IF(②男子名簿!F60="","",②男子名簿!F60)</f>
        <v/>
      </c>
      <c r="G60" s="135" t="str">
        <f>IF(②男子名簿!G60="","",②男子名簿!G60)</f>
        <v/>
      </c>
      <c r="H60" s="135" t="str">
        <f>IF(②男子名簿!H60="","",②男子名簿!H60)</f>
        <v/>
      </c>
      <c r="I60" s="135" t="str">
        <f>IF(②男子名簿!I60="","",②男子名簿!I60)</f>
        <v/>
      </c>
      <c r="J60" s="135" t="str">
        <f>IF(②男子名簿!J60="","",②男子名簿!J60)</f>
        <v/>
      </c>
      <c r="K60" s="135">
        <f>IF(②男子名簿!K60="","",②男子名簿!K60)</f>
        <v>1</v>
      </c>
      <c r="L60" s="135" t="str">
        <f>IF(②男子名簿!L60="","",②男子名簿!L60)</f>
        <v/>
      </c>
      <c r="M60" s="193" t="str">
        <f>IF(②男子名簿!M60="","",②男子名簿!M60)</f>
        <v/>
      </c>
      <c r="N60" s="193" t="str">
        <f>IF(②男子名簿!N60="","",②男子名簿!N60)</f>
        <v/>
      </c>
      <c r="O60" s="135" t="str">
        <f>IF(②男子名簿!O60="","",②男子名簿!O60)</f>
        <v>島根</v>
      </c>
      <c r="P60" s="135"/>
      <c r="Q60" s="135" t="str">
        <f>IF(②男子名簿!Q60="","",VLOOKUP(②男子名簿!Q60,管理者シート!$B$9:$C$44,2,FALSE))</f>
        <v/>
      </c>
      <c r="R60" s="135" t="str">
        <f>IF(②男子名簿!R60="","",②男子名簿!R60)</f>
        <v/>
      </c>
      <c r="S60" s="135">
        <v>0</v>
      </c>
      <c r="T60" s="135">
        <v>2</v>
      </c>
      <c r="U60" s="135" t="str">
        <f>IF(②男子名簿!U60="","",VLOOKUP(②男子名簿!U60,管理者シート!$B$9:$C$44,2,FALSE))</f>
        <v/>
      </c>
      <c r="V60" s="135" t="str">
        <f>IF(②男子名簿!V60="","",②男子名簿!V60)</f>
        <v/>
      </c>
      <c r="W60" s="135">
        <v>0</v>
      </c>
      <c r="X60" s="135">
        <v>2</v>
      </c>
      <c r="Y60" s="135" t="str">
        <f>IF(②男子名簿!Y60="","",VLOOKUP(②男子名簿!Y60,管理者シート!$B$9:$C$27,2,FALSE))</f>
        <v/>
      </c>
      <c r="Z60" s="135" t="str">
        <f>IF(②男子名簿!Z60="","",②男子名簿!Z60)</f>
        <v/>
      </c>
      <c r="AA60" s="135">
        <v>0</v>
      </c>
      <c r="AB60" s="135">
        <v>2</v>
      </c>
      <c r="AC60" s="135" t="str">
        <f>IF(②男子名簿!AC60="","",36)</f>
        <v/>
      </c>
      <c r="AD60" s="135" t="str">
        <f>IF(②男子名簿!AD60="","",②男子名簿!AD60)</f>
        <v/>
      </c>
      <c r="AE60" s="135">
        <v>0</v>
      </c>
      <c r="AF60" s="135">
        <v>2</v>
      </c>
      <c r="AG60" s="135" t="str">
        <f>IF(②男子名簿!AG60="","",39)</f>
        <v/>
      </c>
      <c r="AH60" s="135" t="str">
        <f>IF(②男子名簿!AH60="","",②男子名簿!AH60)</f>
        <v/>
      </c>
      <c r="AI60" s="135">
        <v>0</v>
      </c>
      <c r="AJ60" s="135">
        <v>2</v>
      </c>
    </row>
    <row r="61" spans="1:36">
      <c r="A61" s="97"/>
      <c r="B61" s="135" t="str">
        <f>IF(②男子名簿!B61="","",②男子名簿!B61)</f>
        <v/>
      </c>
      <c r="C61" s="97"/>
      <c r="D61" s="97" t="str">
        <f>IF(②男子名簿!D61="","",②男子名簿!D61)</f>
        <v/>
      </c>
      <c r="E61" s="135" t="str">
        <f>IF(②男子名簿!E61="","",②男子名簿!E61)</f>
        <v/>
      </c>
      <c r="F61" s="135" t="str">
        <f>IF(②男子名簿!F61="","",②男子名簿!F61)</f>
        <v/>
      </c>
      <c r="G61" s="135" t="str">
        <f>IF(②男子名簿!G61="","",②男子名簿!G61)</f>
        <v/>
      </c>
      <c r="H61" s="135" t="str">
        <f>IF(②男子名簿!H61="","",②男子名簿!H61)</f>
        <v/>
      </c>
      <c r="I61" s="135" t="str">
        <f>IF(②男子名簿!I61="","",②男子名簿!I61)</f>
        <v/>
      </c>
      <c r="J61" s="135" t="str">
        <f>IF(②男子名簿!J61="","",②男子名簿!J61)</f>
        <v/>
      </c>
      <c r="K61" s="135">
        <f>IF(②男子名簿!K61="","",②男子名簿!K61)</f>
        <v>1</v>
      </c>
      <c r="L61" s="135" t="str">
        <f>IF(②男子名簿!L61="","",②男子名簿!L61)</f>
        <v/>
      </c>
      <c r="M61" s="193" t="str">
        <f>IF(②男子名簿!M61="","",②男子名簿!M61)</f>
        <v/>
      </c>
      <c r="N61" s="193" t="str">
        <f>IF(②男子名簿!N61="","",②男子名簿!N61)</f>
        <v/>
      </c>
      <c r="O61" s="135" t="str">
        <f>IF(②男子名簿!O61="","",②男子名簿!O61)</f>
        <v>島根</v>
      </c>
      <c r="P61" s="135"/>
      <c r="Q61" s="135" t="str">
        <f>IF(②男子名簿!Q61="","",VLOOKUP(②男子名簿!Q61,管理者シート!$B$9:$C$44,2,FALSE))</f>
        <v/>
      </c>
      <c r="R61" s="135" t="str">
        <f>IF(②男子名簿!R61="","",②男子名簿!R61)</f>
        <v/>
      </c>
      <c r="S61" s="135">
        <v>0</v>
      </c>
      <c r="T61" s="135">
        <v>2</v>
      </c>
      <c r="U61" s="135" t="str">
        <f>IF(②男子名簿!U61="","",VLOOKUP(②男子名簿!U61,管理者シート!$B$9:$C$44,2,FALSE))</f>
        <v/>
      </c>
      <c r="V61" s="135" t="str">
        <f>IF(②男子名簿!V61="","",②男子名簿!V61)</f>
        <v/>
      </c>
      <c r="W61" s="135">
        <v>0</v>
      </c>
      <c r="X61" s="135">
        <v>2</v>
      </c>
      <c r="Y61" s="135" t="str">
        <f>IF(②男子名簿!Y61="","",VLOOKUP(②男子名簿!Y61,管理者シート!$B$9:$C$27,2,FALSE))</f>
        <v/>
      </c>
      <c r="Z61" s="135" t="str">
        <f>IF(②男子名簿!Z61="","",②男子名簿!Z61)</f>
        <v/>
      </c>
      <c r="AA61" s="135">
        <v>0</v>
      </c>
      <c r="AB61" s="135">
        <v>2</v>
      </c>
      <c r="AC61" s="135" t="str">
        <f>IF(②男子名簿!AC61="","",36)</f>
        <v/>
      </c>
      <c r="AD61" s="135" t="str">
        <f>IF(②男子名簿!AD61="","",②男子名簿!AD61)</f>
        <v/>
      </c>
      <c r="AE61" s="135">
        <v>0</v>
      </c>
      <c r="AF61" s="135">
        <v>2</v>
      </c>
      <c r="AG61" s="135" t="str">
        <f>IF(②男子名簿!AG61="","",39)</f>
        <v/>
      </c>
      <c r="AH61" s="135" t="str">
        <f>IF(②男子名簿!AH61="","",②男子名簿!AH61)</f>
        <v/>
      </c>
      <c r="AI61" s="135">
        <v>0</v>
      </c>
      <c r="AJ61" s="135">
        <v>2</v>
      </c>
    </row>
    <row r="62" spans="1:36">
      <c r="A62" s="97"/>
      <c r="B62" s="135" t="str">
        <f>IF(②男子名簿!B62="","",②男子名簿!B62)</f>
        <v/>
      </c>
      <c r="C62" s="97"/>
      <c r="D62" s="97" t="str">
        <f>IF(②男子名簿!D62="","",②男子名簿!D62)</f>
        <v/>
      </c>
      <c r="E62" s="135" t="str">
        <f>IF(②男子名簿!E62="","",②男子名簿!E62)</f>
        <v/>
      </c>
      <c r="F62" s="135" t="str">
        <f>IF(②男子名簿!F62="","",②男子名簿!F62)</f>
        <v/>
      </c>
      <c r="G62" s="135" t="str">
        <f>IF(②男子名簿!G62="","",②男子名簿!G62)</f>
        <v/>
      </c>
      <c r="H62" s="135" t="str">
        <f>IF(②男子名簿!H62="","",②男子名簿!H62)</f>
        <v/>
      </c>
      <c r="I62" s="135" t="str">
        <f>IF(②男子名簿!I62="","",②男子名簿!I62)</f>
        <v/>
      </c>
      <c r="J62" s="135" t="str">
        <f>IF(②男子名簿!J62="","",②男子名簿!J62)</f>
        <v/>
      </c>
      <c r="K62" s="135">
        <f>IF(②男子名簿!K62="","",②男子名簿!K62)</f>
        <v>1</v>
      </c>
      <c r="L62" s="135" t="str">
        <f>IF(②男子名簿!L62="","",②男子名簿!L62)</f>
        <v/>
      </c>
      <c r="M62" s="193" t="str">
        <f>IF(②男子名簿!M62="","",②男子名簿!M62)</f>
        <v/>
      </c>
      <c r="N62" s="193" t="str">
        <f>IF(②男子名簿!N62="","",②男子名簿!N62)</f>
        <v/>
      </c>
      <c r="O62" s="135" t="str">
        <f>IF(②男子名簿!O62="","",②男子名簿!O62)</f>
        <v>島根</v>
      </c>
      <c r="P62" s="135"/>
      <c r="Q62" s="135" t="str">
        <f>IF(②男子名簿!Q62="","",VLOOKUP(②男子名簿!Q62,管理者シート!$B$9:$C$44,2,FALSE))</f>
        <v/>
      </c>
      <c r="R62" s="135" t="str">
        <f>IF(②男子名簿!R62="","",②男子名簿!R62)</f>
        <v/>
      </c>
      <c r="S62" s="135">
        <v>0</v>
      </c>
      <c r="T62" s="135">
        <v>2</v>
      </c>
      <c r="U62" s="135" t="str">
        <f>IF(②男子名簿!U62="","",VLOOKUP(②男子名簿!U62,管理者シート!$B$9:$C$44,2,FALSE))</f>
        <v/>
      </c>
      <c r="V62" s="135" t="str">
        <f>IF(②男子名簿!V62="","",②男子名簿!V62)</f>
        <v/>
      </c>
      <c r="W62" s="135">
        <v>0</v>
      </c>
      <c r="X62" s="135">
        <v>2</v>
      </c>
      <c r="Y62" s="135" t="str">
        <f>IF(②男子名簿!Y62="","",VLOOKUP(②男子名簿!Y62,管理者シート!$B$9:$C$27,2,FALSE))</f>
        <v/>
      </c>
      <c r="Z62" s="135" t="str">
        <f>IF(②男子名簿!Z62="","",②男子名簿!Z62)</f>
        <v/>
      </c>
      <c r="AA62" s="135">
        <v>0</v>
      </c>
      <c r="AB62" s="135">
        <v>2</v>
      </c>
      <c r="AC62" s="135" t="str">
        <f>IF(②男子名簿!AC62="","",36)</f>
        <v/>
      </c>
      <c r="AD62" s="135" t="str">
        <f>IF(②男子名簿!AD62="","",②男子名簿!AD62)</f>
        <v/>
      </c>
      <c r="AE62" s="135">
        <v>0</v>
      </c>
      <c r="AF62" s="135">
        <v>2</v>
      </c>
      <c r="AG62" s="135" t="str">
        <f>IF(②男子名簿!AG62="","",39)</f>
        <v/>
      </c>
      <c r="AH62" s="135" t="str">
        <f>IF(②男子名簿!AH62="","",②男子名簿!AH62)</f>
        <v/>
      </c>
      <c r="AI62" s="135">
        <v>0</v>
      </c>
      <c r="AJ62" s="135">
        <v>2</v>
      </c>
    </row>
    <row r="63" spans="1:36">
      <c r="A63" s="97"/>
      <c r="B63" s="135" t="str">
        <f>IF(②男子名簿!B63="","",②男子名簿!B63)</f>
        <v/>
      </c>
      <c r="C63" s="97"/>
      <c r="D63" s="97" t="str">
        <f>IF(②男子名簿!D63="","",②男子名簿!D63)</f>
        <v/>
      </c>
      <c r="E63" s="135" t="str">
        <f>IF(②男子名簿!E63="","",②男子名簿!E63)</f>
        <v/>
      </c>
      <c r="F63" s="135" t="str">
        <f>IF(②男子名簿!F63="","",②男子名簿!F63)</f>
        <v/>
      </c>
      <c r="G63" s="135" t="str">
        <f>IF(②男子名簿!G63="","",②男子名簿!G63)</f>
        <v/>
      </c>
      <c r="H63" s="135" t="str">
        <f>IF(②男子名簿!H63="","",②男子名簿!H63)</f>
        <v/>
      </c>
      <c r="I63" s="135" t="str">
        <f>IF(②男子名簿!I63="","",②男子名簿!I63)</f>
        <v/>
      </c>
      <c r="J63" s="135" t="str">
        <f>IF(②男子名簿!J63="","",②男子名簿!J63)</f>
        <v/>
      </c>
      <c r="K63" s="135">
        <f>IF(②男子名簿!K63="","",②男子名簿!K63)</f>
        <v>1</v>
      </c>
      <c r="L63" s="135" t="str">
        <f>IF(②男子名簿!L63="","",②男子名簿!L63)</f>
        <v/>
      </c>
      <c r="M63" s="193" t="str">
        <f>IF(②男子名簿!M63="","",②男子名簿!M63)</f>
        <v/>
      </c>
      <c r="N63" s="193" t="str">
        <f>IF(②男子名簿!N63="","",②男子名簿!N63)</f>
        <v/>
      </c>
      <c r="O63" s="135" t="str">
        <f>IF(②男子名簿!O63="","",②男子名簿!O63)</f>
        <v>島根</v>
      </c>
      <c r="P63" s="135"/>
      <c r="Q63" s="135" t="str">
        <f>IF(②男子名簿!Q63="","",VLOOKUP(②男子名簿!Q63,管理者シート!$B$9:$C$44,2,FALSE))</f>
        <v/>
      </c>
      <c r="R63" s="135" t="str">
        <f>IF(②男子名簿!R63="","",②男子名簿!R63)</f>
        <v/>
      </c>
      <c r="S63" s="135">
        <v>0</v>
      </c>
      <c r="T63" s="135">
        <v>2</v>
      </c>
      <c r="U63" s="135" t="str">
        <f>IF(②男子名簿!U63="","",VLOOKUP(②男子名簿!U63,管理者シート!$B$9:$C$44,2,FALSE))</f>
        <v/>
      </c>
      <c r="V63" s="135" t="str">
        <f>IF(②男子名簿!V63="","",②男子名簿!V63)</f>
        <v/>
      </c>
      <c r="W63" s="135">
        <v>0</v>
      </c>
      <c r="X63" s="135">
        <v>2</v>
      </c>
      <c r="Y63" s="135" t="str">
        <f>IF(②男子名簿!Y63="","",VLOOKUP(②男子名簿!Y63,管理者シート!$B$9:$C$27,2,FALSE))</f>
        <v/>
      </c>
      <c r="Z63" s="135" t="str">
        <f>IF(②男子名簿!Z63="","",②男子名簿!Z63)</f>
        <v/>
      </c>
      <c r="AA63" s="135">
        <v>0</v>
      </c>
      <c r="AB63" s="135">
        <v>2</v>
      </c>
      <c r="AC63" s="135" t="str">
        <f>IF(②男子名簿!AC63="","",36)</f>
        <v/>
      </c>
      <c r="AD63" s="135" t="str">
        <f>IF(②男子名簿!AD63="","",②男子名簿!AD63)</f>
        <v/>
      </c>
      <c r="AE63" s="135">
        <v>0</v>
      </c>
      <c r="AF63" s="135">
        <v>2</v>
      </c>
      <c r="AG63" s="135" t="str">
        <f>IF(②男子名簿!AG63="","",39)</f>
        <v/>
      </c>
      <c r="AH63" s="135" t="str">
        <f>IF(②男子名簿!AH63="","",②男子名簿!AH63)</f>
        <v/>
      </c>
      <c r="AI63" s="135">
        <v>0</v>
      </c>
      <c r="AJ63" s="135">
        <v>2</v>
      </c>
    </row>
    <row r="64" spans="1:36">
      <c r="A64" s="97"/>
      <c r="B64" s="135" t="str">
        <f>IF(②男子名簿!B64="","",②男子名簿!B64)</f>
        <v/>
      </c>
      <c r="C64" s="97"/>
      <c r="D64" s="97" t="str">
        <f>IF(②男子名簿!D64="","",②男子名簿!D64)</f>
        <v/>
      </c>
      <c r="E64" s="135" t="str">
        <f>IF(②男子名簿!E64="","",②男子名簿!E64)</f>
        <v/>
      </c>
      <c r="F64" s="135" t="str">
        <f>IF(②男子名簿!F64="","",②男子名簿!F64)</f>
        <v/>
      </c>
      <c r="G64" s="135" t="str">
        <f>IF(②男子名簿!G64="","",②男子名簿!G64)</f>
        <v/>
      </c>
      <c r="H64" s="135" t="str">
        <f>IF(②男子名簿!H64="","",②男子名簿!H64)</f>
        <v/>
      </c>
      <c r="I64" s="135" t="str">
        <f>IF(②男子名簿!I64="","",②男子名簿!I64)</f>
        <v/>
      </c>
      <c r="J64" s="135" t="str">
        <f>IF(②男子名簿!J64="","",②男子名簿!J64)</f>
        <v/>
      </c>
      <c r="K64" s="135">
        <f>IF(②男子名簿!K64="","",②男子名簿!K64)</f>
        <v>1</v>
      </c>
      <c r="L64" s="135" t="str">
        <f>IF(②男子名簿!L64="","",②男子名簿!L64)</f>
        <v/>
      </c>
      <c r="M64" s="193" t="str">
        <f>IF(②男子名簿!M64="","",②男子名簿!M64)</f>
        <v/>
      </c>
      <c r="N64" s="193" t="str">
        <f>IF(②男子名簿!N64="","",②男子名簿!N64)</f>
        <v/>
      </c>
      <c r="O64" s="135" t="str">
        <f>IF(②男子名簿!O64="","",②男子名簿!O64)</f>
        <v>島根</v>
      </c>
      <c r="P64" s="135"/>
      <c r="Q64" s="135" t="str">
        <f>IF(②男子名簿!Q64="","",VLOOKUP(②男子名簿!Q64,管理者シート!$B$9:$C$44,2,FALSE))</f>
        <v/>
      </c>
      <c r="R64" s="135" t="str">
        <f>IF(②男子名簿!R64="","",②男子名簿!R64)</f>
        <v/>
      </c>
      <c r="S64" s="135">
        <v>0</v>
      </c>
      <c r="T64" s="135">
        <v>2</v>
      </c>
      <c r="U64" s="135" t="str">
        <f>IF(②男子名簿!U64="","",VLOOKUP(②男子名簿!U64,管理者シート!$B$9:$C$44,2,FALSE))</f>
        <v/>
      </c>
      <c r="V64" s="135" t="str">
        <f>IF(②男子名簿!V64="","",②男子名簿!V64)</f>
        <v/>
      </c>
      <c r="W64" s="135">
        <v>0</v>
      </c>
      <c r="X64" s="135">
        <v>2</v>
      </c>
      <c r="Y64" s="135" t="str">
        <f>IF(②男子名簿!Y64="","",VLOOKUP(②男子名簿!Y64,管理者シート!$B$9:$C$27,2,FALSE))</f>
        <v/>
      </c>
      <c r="Z64" s="135" t="str">
        <f>IF(②男子名簿!Z64="","",②男子名簿!Z64)</f>
        <v/>
      </c>
      <c r="AA64" s="135">
        <v>0</v>
      </c>
      <c r="AB64" s="135">
        <v>2</v>
      </c>
      <c r="AC64" s="135" t="str">
        <f>IF(②男子名簿!AC64="","",36)</f>
        <v/>
      </c>
      <c r="AD64" s="135" t="str">
        <f>IF(②男子名簿!AD64="","",②男子名簿!AD64)</f>
        <v/>
      </c>
      <c r="AE64" s="135">
        <v>0</v>
      </c>
      <c r="AF64" s="135">
        <v>2</v>
      </c>
      <c r="AG64" s="135" t="str">
        <f>IF(②男子名簿!AG64="","",39)</f>
        <v/>
      </c>
      <c r="AH64" s="135" t="str">
        <f>IF(②男子名簿!AH64="","",②男子名簿!AH64)</f>
        <v/>
      </c>
      <c r="AI64" s="135">
        <v>0</v>
      </c>
      <c r="AJ64" s="135">
        <v>2</v>
      </c>
    </row>
    <row r="65" spans="1:36">
      <c r="A65" s="97"/>
      <c r="B65" s="135" t="str">
        <f>IF(②男子名簿!B65="","",②男子名簿!B65)</f>
        <v/>
      </c>
      <c r="C65" s="97"/>
      <c r="D65" s="97" t="str">
        <f>IF(②男子名簿!D65="","",②男子名簿!D65)</f>
        <v/>
      </c>
      <c r="E65" s="135" t="str">
        <f>IF(②男子名簿!E65="","",②男子名簿!E65)</f>
        <v/>
      </c>
      <c r="F65" s="135" t="str">
        <f>IF(②男子名簿!F65="","",②男子名簿!F65)</f>
        <v/>
      </c>
      <c r="G65" s="135" t="str">
        <f>IF(②男子名簿!G65="","",②男子名簿!G65)</f>
        <v/>
      </c>
      <c r="H65" s="135" t="str">
        <f>IF(②男子名簿!H65="","",②男子名簿!H65)</f>
        <v/>
      </c>
      <c r="I65" s="135" t="str">
        <f>IF(②男子名簿!I65="","",②男子名簿!I65)</f>
        <v/>
      </c>
      <c r="J65" s="135" t="str">
        <f>IF(②男子名簿!J65="","",②男子名簿!J65)</f>
        <v/>
      </c>
      <c r="K65" s="135">
        <f>IF(②男子名簿!K65="","",②男子名簿!K65)</f>
        <v>1</v>
      </c>
      <c r="L65" s="135" t="str">
        <f>IF(②男子名簿!L65="","",②男子名簿!L65)</f>
        <v/>
      </c>
      <c r="M65" s="193" t="str">
        <f>IF(②男子名簿!M65="","",②男子名簿!M65)</f>
        <v/>
      </c>
      <c r="N65" s="193" t="str">
        <f>IF(②男子名簿!N65="","",②男子名簿!N65)</f>
        <v/>
      </c>
      <c r="O65" s="135" t="str">
        <f>IF(②男子名簿!O65="","",②男子名簿!O65)</f>
        <v>島根</v>
      </c>
      <c r="P65" s="135"/>
      <c r="Q65" s="135" t="str">
        <f>IF(②男子名簿!Q65="","",VLOOKUP(②男子名簿!Q65,管理者シート!$B$9:$C$44,2,FALSE))</f>
        <v/>
      </c>
      <c r="R65" s="135" t="str">
        <f>IF(②男子名簿!R65="","",②男子名簿!R65)</f>
        <v/>
      </c>
      <c r="S65" s="135">
        <v>0</v>
      </c>
      <c r="T65" s="135">
        <v>2</v>
      </c>
      <c r="U65" s="135" t="str">
        <f>IF(②男子名簿!U65="","",VLOOKUP(②男子名簿!U65,管理者シート!$B$9:$C$44,2,FALSE))</f>
        <v/>
      </c>
      <c r="V65" s="135" t="str">
        <f>IF(②男子名簿!V65="","",②男子名簿!V65)</f>
        <v/>
      </c>
      <c r="W65" s="135">
        <v>0</v>
      </c>
      <c r="X65" s="135">
        <v>2</v>
      </c>
      <c r="Y65" s="135" t="str">
        <f>IF(②男子名簿!Y65="","",VLOOKUP(②男子名簿!Y65,管理者シート!$B$9:$C$27,2,FALSE))</f>
        <v/>
      </c>
      <c r="Z65" s="135" t="str">
        <f>IF(②男子名簿!Z65="","",②男子名簿!Z65)</f>
        <v/>
      </c>
      <c r="AA65" s="135">
        <v>0</v>
      </c>
      <c r="AB65" s="135">
        <v>2</v>
      </c>
      <c r="AC65" s="135" t="str">
        <f>IF(②男子名簿!AC65="","",36)</f>
        <v/>
      </c>
      <c r="AD65" s="135" t="str">
        <f>IF(②男子名簿!AD65="","",②男子名簿!AD65)</f>
        <v/>
      </c>
      <c r="AE65" s="135">
        <v>0</v>
      </c>
      <c r="AF65" s="135">
        <v>2</v>
      </c>
      <c r="AG65" s="135" t="str">
        <f>IF(②男子名簿!AG65="","",39)</f>
        <v/>
      </c>
      <c r="AH65" s="135" t="str">
        <f>IF(②男子名簿!AH65="","",②男子名簿!AH65)</f>
        <v/>
      </c>
      <c r="AI65" s="135">
        <v>0</v>
      </c>
      <c r="AJ65" s="135">
        <v>2</v>
      </c>
    </row>
    <row r="66" spans="1:36">
      <c r="A66" s="97"/>
      <c r="B66" s="135" t="str">
        <f>IF(②男子名簿!B66="","",②男子名簿!B66)</f>
        <v/>
      </c>
      <c r="C66" s="97"/>
      <c r="D66" s="97" t="str">
        <f>IF(②男子名簿!D66="","",②男子名簿!D66)</f>
        <v/>
      </c>
      <c r="E66" s="135" t="str">
        <f>IF(②男子名簿!E66="","",②男子名簿!E66)</f>
        <v/>
      </c>
      <c r="F66" s="135" t="str">
        <f>IF(②男子名簿!F66="","",②男子名簿!F66)</f>
        <v/>
      </c>
      <c r="G66" s="135" t="str">
        <f>IF(②男子名簿!G66="","",②男子名簿!G66)</f>
        <v/>
      </c>
      <c r="H66" s="135" t="str">
        <f>IF(②男子名簿!H66="","",②男子名簿!H66)</f>
        <v/>
      </c>
      <c r="I66" s="135" t="str">
        <f>IF(②男子名簿!I66="","",②男子名簿!I66)</f>
        <v/>
      </c>
      <c r="J66" s="135" t="str">
        <f>IF(②男子名簿!J66="","",②男子名簿!J66)</f>
        <v/>
      </c>
      <c r="K66" s="135">
        <f>IF(②男子名簿!K66="","",②男子名簿!K66)</f>
        <v>1</v>
      </c>
      <c r="L66" s="135" t="str">
        <f>IF(②男子名簿!L66="","",②男子名簿!L66)</f>
        <v/>
      </c>
      <c r="M66" s="193" t="str">
        <f>IF(②男子名簿!M66="","",②男子名簿!M66)</f>
        <v/>
      </c>
      <c r="N66" s="193" t="str">
        <f>IF(②男子名簿!N66="","",②男子名簿!N66)</f>
        <v/>
      </c>
      <c r="O66" s="135" t="str">
        <f>IF(②男子名簿!O66="","",②男子名簿!O66)</f>
        <v>島根</v>
      </c>
      <c r="P66" s="135"/>
      <c r="Q66" s="135" t="str">
        <f>IF(②男子名簿!Q66="","",VLOOKUP(②男子名簿!Q66,管理者シート!$B$9:$C$44,2,FALSE))</f>
        <v/>
      </c>
      <c r="R66" s="135" t="str">
        <f>IF(②男子名簿!R66="","",②男子名簿!R66)</f>
        <v/>
      </c>
      <c r="S66" s="135">
        <v>0</v>
      </c>
      <c r="T66" s="135">
        <v>2</v>
      </c>
      <c r="U66" s="135" t="str">
        <f>IF(②男子名簿!U66="","",VLOOKUP(②男子名簿!U66,管理者シート!$B$9:$C$44,2,FALSE))</f>
        <v/>
      </c>
      <c r="V66" s="135" t="str">
        <f>IF(②男子名簿!V66="","",②男子名簿!V66)</f>
        <v/>
      </c>
      <c r="W66" s="135">
        <v>0</v>
      </c>
      <c r="X66" s="135">
        <v>2</v>
      </c>
      <c r="Y66" s="135" t="str">
        <f>IF(②男子名簿!Y66="","",VLOOKUP(②男子名簿!Y66,管理者シート!$B$9:$C$27,2,FALSE))</f>
        <v/>
      </c>
      <c r="Z66" s="135" t="str">
        <f>IF(②男子名簿!Z66="","",②男子名簿!Z66)</f>
        <v/>
      </c>
      <c r="AA66" s="135">
        <v>0</v>
      </c>
      <c r="AB66" s="135">
        <v>2</v>
      </c>
      <c r="AC66" s="135" t="str">
        <f>IF(②男子名簿!AC66="","",36)</f>
        <v/>
      </c>
      <c r="AD66" s="135" t="str">
        <f>IF(②男子名簿!AD66="","",②男子名簿!AD66)</f>
        <v/>
      </c>
      <c r="AE66" s="135">
        <v>0</v>
      </c>
      <c r="AF66" s="135">
        <v>2</v>
      </c>
      <c r="AG66" s="135" t="str">
        <f>IF(②男子名簿!AG66="","",39)</f>
        <v/>
      </c>
      <c r="AH66" s="135" t="str">
        <f>IF(②男子名簿!AH66="","",②男子名簿!AH66)</f>
        <v/>
      </c>
      <c r="AI66" s="135">
        <v>0</v>
      </c>
      <c r="AJ66" s="135">
        <v>2</v>
      </c>
    </row>
    <row r="67" spans="1:36">
      <c r="A67" s="97"/>
      <c r="B67" s="135" t="str">
        <f>IF(②男子名簿!B67="","",②男子名簿!B67)</f>
        <v/>
      </c>
      <c r="C67" s="97"/>
      <c r="D67" s="97" t="str">
        <f>IF(②男子名簿!D67="","",②男子名簿!D67)</f>
        <v/>
      </c>
      <c r="E67" s="135" t="str">
        <f>IF(②男子名簿!E67="","",②男子名簿!E67)</f>
        <v/>
      </c>
      <c r="F67" s="135" t="str">
        <f>IF(②男子名簿!F67="","",②男子名簿!F67)</f>
        <v/>
      </c>
      <c r="G67" s="135" t="str">
        <f>IF(②男子名簿!G67="","",②男子名簿!G67)</f>
        <v/>
      </c>
      <c r="H67" s="135" t="str">
        <f>IF(②男子名簿!H67="","",②男子名簿!H67)</f>
        <v/>
      </c>
      <c r="I67" s="135" t="str">
        <f>IF(②男子名簿!I67="","",②男子名簿!I67)</f>
        <v/>
      </c>
      <c r="J67" s="135" t="str">
        <f>IF(②男子名簿!J67="","",②男子名簿!J67)</f>
        <v/>
      </c>
      <c r="K67" s="135">
        <f>IF(②男子名簿!K67="","",②男子名簿!K67)</f>
        <v>1</v>
      </c>
      <c r="L67" s="135" t="str">
        <f>IF(②男子名簿!L67="","",②男子名簿!L67)</f>
        <v/>
      </c>
      <c r="M67" s="193" t="str">
        <f>IF(②男子名簿!M67="","",②男子名簿!M67)</f>
        <v/>
      </c>
      <c r="N67" s="193" t="str">
        <f>IF(②男子名簿!N67="","",②男子名簿!N67)</f>
        <v/>
      </c>
      <c r="O67" s="135" t="str">
        <f>IF(②男子名簿!O67="","",②男子名簿!O67)</f>
        <v>島根</v>
      </c>
      <c r="P67" s="135"/>
      <c r="Q67" s="135" t="str">
        <f>IF(②男子名簿!Q67="","",VLOOKUP(②男子名簿!Q67,管理者シート!$B$9:$C$44,2,FALSE))</f>
        <v/>
      </c>
      <c r="R67" s="135" t="str">
        <f>IF(②男子名簿!R67="","",②男子名簿!R67)</f>
        <v/>
      </c>
      <c r="S67" s="135">
        <v>0</v>
      </c>
      <c r="T67" s="135">
        <v>2</v>
      </c>
      <c r="U67" s="135" t="str">
        <f>IF(②男子名簿!U67="","",VLOOKUP(②男子名簿!U67,管理者シート!$B$9:$C$44,2,FALSE))</f>
        <v/>
      </c>
      <c r="V67" s="135" t="str">
        <f>IF(②男子名簿!V67="","",②男子名簿!V67)</f>
        <v/>
      </c>
      <c r="W67" s="135">
        <v>0</v>
      </c>
      <c r="X67" s="135">
        <v>2</v>
      </c>
      <c r="Y67" s="135" t="str">
        <f>IF(②男子名簿!Y67="","",VLOOKUP(②男子名簿!Y67,管理者シート!$B$9:$C$27,2,FALSE))</f>
        <v/>
      </c>
      <c r="Z67" s="135" t="str">
        <f>IF(②男子名簿!Z67="","",②男子名簿!Z67)</f>
        <v/>
      </c>
      <c r="AA67" s="135">
        <v>0</v>
      </c>
      <c r="AB67" s="135">
        <v>2</v>
      </c>
      <c r="AC67" s="135" t="str">
        <f>IF(②男子名簿!AC67="","",36)</f>
        <v/>
      </c>
      <c r="AD67" s="135" t="str">
        <f>IF(②男子名簿!AD67="","",②男子名簿!AD67)</f>
        <v/>
      </c>
      <c r="AE67" s="135">
        <v>0</v>
      </c>
      <c r="AF67" s="135">
        <v>2</v>
      </c>
      <c r="AG67" s="135" t="str">
        <f>IF(②男子名簿!AG67="","",39)</f>
        <v/>
      </c>
      <c r="AH67" s="135" t="str">
        <f>IF(②男子名簿!AH67="","",②男子名簿!AH67)</f>
        <v/>
      </c>
      <c r="AI67" s="135">
        <v>0</v>
      </c>
      <c r="AJ67" s="135">
        <v>2</v>
      </c>
    </row>
    <row r="68" spans="1:36">
      <c r="A68" s="97"/>
      <c r="B68" s="135" t="str">
        <f>IF(②男子名簿!B68="","",②男子名簿!B68)</f>
        <v/>
      </c>
      <c r="C68" s="97"/>
      <c r="D68" s="97" t="str">
        <f>IF(②男子名簿!D68="","",②男子名簿!D68)</f>
        <v/>
      </c>
      <c r="E68" s="135" t="str">
        <f>IF(②男子名簿!E68="","",②男子名簿!E68)</f>
        <v/>
      </c>
      <c r="F68" s="135" t="str">
        <f>IF(②男子名簿!F68="","",②男子名簿!F68)</f>
        <v/>
      </c>
      <c r="G68" s="135" t="str">
        <f>IF(②男子名簿!G68="","",②男子名簿!G68)</f>
        <v/>
      </c>
      <c r="H68" s="135" t="str">
        <f>IF(②男子名簿!H68="","",②男子名簿!H68)</f>
        <v/>
      </c>
      <c r="I68" s="135" t="str">
        <f>IF(②男子名簿!I68="","",②男子名簿!I68)</f>
        <v/>
      </c>
      <c r="J68" s="135" t="str">
        <f>IF(②男子名簿!J68="","",②男子名簿!J68)</f>
        <v/>
      </c>
      <c r="K68" s="135">
        <f>IF(②男子名簿!K68="","",②男子名簿!K68)</f>
        <v>1</v>
      </c>
      <c r="L68" s="135" t="str">
        <f>IF(②男子名簿!L68="","",②男子名簿!L68)</f>
        <v/>
      </c>
      <c r="M68" s="193" t="str">
        <f>IF(②男子名簿!M68="","",②男子名簿!M68)</f>
        <v/>
      </c>
      <c r="N68" s="193" t="str">
        <f>IF(②男子名簿!N68="","",②男子名簿!N68)</f>
        <v/>
      </c>
      <c r="O68" s="135" t="str">
        <f>IF(②男子名簿!O68="","",②男子名簿!O68)</f>
        <v>島根</v>
      </c>
      <c r="P68" s="135"/>
      <c r="Q68" s="135" t="str">
        <f>IF(②男子名簿!Q68="","",VLOOKUP(②男子名簿!Q68,管理者シート!$B$9:$C$44,2,FALSE))</f>
        <v/>
      </c>
      <c r="R68" s="135" t="str">
        <f>IF(②男子名簿!R68="","",②男子名簿!R68)</f>
        <v/>
      </c>
      <c r="S68" s="135">
        <v>0</v>
      </c>
      <c r="T68" s="135">
        <v>2</v>
      </c>
      <c r="U68" s="135" t="str">
        <f>IF(②男子名簿!U68="","",VLOOKUP(②男子名簿!U68,管理者シート!$B$9:$C$44,2,FALSE))</f>
        <v/>
      </c>
      <c r="V68" s="135" t="str">
        <f>IF(②男子名簿!V68="","",②男子名簿!V68)</f>
        <v/>
      </c>
      <c r="W68" s="135">
        <v>0</v>
      </c>
      <c r="X68" s="135">
        <v>2</v>
      </c>
      <c r="Y68" s="135" t="str">
        <f>IF(②男子名簿!Y68="","",VLOOKUP(②男子名簿!Y68,管理者シート!$B$9:$C$27,2,FALSE))</f>
        <v/>
      </c>
      <c r="Z68" s="135" t="str">
        <f>IF(②男子名簿!Z68="","",②男子名簿!Z68)</f>
        <v/>
      </c>
      <c r="AA68" s="135">
        <v>0</v>
      </c>
      <c r="AB68" s="135">
        <v>2</v>
      </c>
      <c r="AC68" s="135" t="str">
        <f>IF(②男子名簿!AC68="","",36)</f>
        <v/>
      </c>
      <c r="AD68" s="135" t="str">
        <f>IF(②男子名簿!AD68="","",②男子名簿!AD68)</f>
        <v/>
      </c>
      <c r="AE68" s="135">
        <v>0</v>
      </c>
      <c r="AF68" s="135">
        <v>2</v>
      </c>
      <c r="AG68" s="135" t="str">
        <f>IF(②男子名簿!AG68="","",39)</f>
        <v/>
      </c>
      <c r="AH68" s="135" t="str">
        <f>IF(②男子名簿!AH68="","",②男子名簿!AH68)</f>
        <v/>
      </c>
      <c r="AI68" s="135">
        <v>0</v>
      </c>
      <c r="AJ68" s="135">
        <v>2</v>
      </c>
    </row>
    <row r="69" spans="1:36">
      <c r="A69" s="97"/>
      <c r="B69" s="135" t="str">
        <f>IF(②男子名簿!B69="","",②男子名簿!B69)</f>
        <v/>
      </c>
      <c r="C69" s="97"/>
      <c r="D69" s="97" t="str">
        <f>IF(②男子名簿!D69="","",②男子名簿!D69)</f>
        <v/>
      </c>
      <c r="E69" s="135" t="str">
        <f>IF(②男子名簿!E69="","",②男子名簿!E69)</f>
        <v/>
      </c>
      <c r="F69" s="135" t="str">
        <f>IF(②男子名簿!F69="","",②男子名簿!F69)</f>
        <v/>
      </c>
      <c r="G69" s="135" t="str">
        <f>IF(②男子名簿!G69="","",②男子名簿!G69)</f>
        <v/>
      </c>
      <c r="H69" s="135" t="str">
        <f>IF(②男子名簿!H69="","",②男子名簿!H69)</f>
        <v/>
      </c>
      <c r="I69" s="135" t="str">
        <f>IF(②男子名簿!I69="","",②男子名簿!I69)</f>
        <v/>
      </c>
      <c r="J69" s="135" t="str">
        <f>IF(②男子名簿!J69="","",②男子名簿!J69)</f>
        <v/>
      </c>
      <c r="K69" s="135">
        <f>IF(②男子名簿!K69="","",②男子名簿!K69)</f>
        <v>1</v>
      </c>
      <c r="L69" s="135" t="str">
        <f>IF(②男子名簿!L69="","",②男子名簿!L69)</f>
        <v/>
      </c>
      <c r="M69" s="193" t="str">
        <f>IF(②男子名簿!M69="","",②男子名簿!M69)</f>
        <v/>
      </c>
      <c r="N69" s="193" t="str">
        <f>IF(②男子名簿!N69="","",②男子名簿!N69)</f>
        <v/>
      </c>
      <c r="O69" s="135" t="str">
        <f>IF(②男子名簿!O69="","",②男子名簿!O69)</f>
        <v>島根</v>
      </c>
      <c r="P69" s="135"/>
      <c r="Q69" s="135" t="str">
        <f>IF(②男子名簿!Q69="","",VLOOKUP(②男子名簿!Q69,管理者シート!$B$9:$C$44,2,FALSE))</f>
        <v/>
      </c>
      <c r="R69" s="135" t="str">
        <f>IF(②男子名簿!R69="","",②男子名簿!R69)</f>
        <v/>
      </c>
      <c r="S69" s="135">
        <v>0</v>
      </c>
      <c r="T69" s="135">
        <v>2</v>
      </c>
      <c r="U69" s="135" t="str">
        <f>IF(②男子名簿!U69="","",VLOOKUP(②男子名簿!U69,管理者シート!$B$9:$C$44,2,FALSE))</f>
        <v/>
      </c>
      <c r="V69" s="135" t="str">
        <f>IF(②男子名簿!V69="","",②男子名簿!V69)</f>
        <v/>
      </c>
      <c r="W69" s="135">
        <v>0</v>
      </c>
      <c r="X69" s="135">
        <v>2</v>
      </c>
      <c r="Y69" s="135" t="str">
        <f>IF(②男子名簿!Y69="","",VLOOKUP(②男子名簿!Y69,管理者シート!$B$9:$C$27,2,FALSE))</f>
        <v/>
      </c>
      <c r="Z69" s="135" t="str">
        <f>IF(②男子名簿!Z69="","",②男子名簿!Z69)</f>
        <v/>
      </c>
      <c r="AA69" s="135">
        <v>0</v>
      </c>
      <c r="AB69" s="135">
        <v>2</v>
      </c>
      <c r="AC69" s="135" t="str">
        <f>IF(②男子名簿!AC69="","",36)</f>
        <v/>
      </c>
      <c r="AD69" s="135" t="str">
        <f>IF(②男子名簿!AD69="","",②男子名簿!AD69)</f>
        <v/>
      </c>
      <c r="AE69" s="135">
        <v>0</v>
      </c>
      <c r="AF69" s="135">
        <v>2</v>
      </c>
      <c r="AG69" s="135" t="str">
        <f>IF(②男子名簿!AG69="","",39)</f>
        <v/>
      </c>
      <c r="AH69" s="135" t="str">
        <f>IF(②男子名簿!AH69="","",②男子名簿!AH69)</f>
        <v/>
      </c>
      <c r="AI69" s="135">
        <v>0</v>
      </c>
      <c r="AJ69" s="135">
        <v>2</v>
      </c>
    </row>
    <row r="70" spans="1:36">
      <c r="A70" s="97"/>
      <c r="B70" s="135" t="str">
        <f>IF(②男子名簿!B70="","",②男子名簿!B70)</f>
        <v/>
      </c>
      <c r="C70" s="97"/>
      <c r="D70" s="97" t="str">
        <f>IF(②男子名簿!D70="","",②男子名簿!D70)</f>
        <v/>
      </c>
      <c r="E70" s="135" t="str">
        <f>IF(②男子名簿!E70="","",②男子名簿!E70)</f>
        <v/>
      </c>
      <c r="F70" s="135" t="str">
        <f>IF(②男子名簿!F70="","",②男子名簿!F70)</f>
        <v/>
      </c>
      <c r="G70" s="135" t="str">
        <f>IF(②男子名簿!G70="","",②男子名簿!G70)</f>
        <v/>
      </c>
      <c r="H70" s="135" t="str">
        <f>IF(②男子名簿!H70="","",②男子名簿!H70)</f>
        <v/>
      </c>
      <c r="I70" s="135" t="str">
        <f>IF(②男子名簿!I70="","",②男子名簿!I70)</f>
        <v/>
      </c>
      <c r="J70" s="135" t="str">
        <f>IF(②男子名簿!J70="","",②男子名簿!J70)</f>
        <v/>
      </c>
      <c r="K70" s="135">
        <f>IF(②男子名簿!K70="","",②男子名簿!K70)</f>
        <v>1</v>
      </c>
      <c r="L70" s="135" t="str">
        <f>IF(②男子名簿!L70="","",②男子名簿!L70)</f>
        <v/>
      </c>
      <c r="M70" s="193" t="str">
        <f>IF(②男子名簿!M70="","",②男子名簿!M70)</f>
        <v/>
      </c>
      <c r="N70" s="193" t="str">
        <f>IF(②男子名簿!N70="","",②男子名簿!N70)</f>
        <v/>
      </c>
      <c r="O70" s="135" t="str">
        <f>IF(②男子名簿!O70="","",②男子名簿!O70)</f>
        <v>島根</v>
      </c>
      <c r="P70" s="135"/>
      <c r="Q70" s="135" t="str">
        <f>IF(②男子名簿!Q70="","",VLOOKUP(②男子名簿!Q70,管理者シート!$B$9:$C$44,2,FALSE))</f>
        <v/>
      </c>
      <c r="R70" s="135" t="str">
        <f>IF(②男子名簿!R70="","",②男子名簿!R70)</f>
        <v/>
      </c>
      <c r="S70" s="135">
        <v>0</v>
      </c>
      <c r="T70" s="135">
        <v>2</v>
      </c>
      <c r="U70" s="135" t="str">
        <f>IF(②男子名簿!U70="","",VLOOKUP(②男子名簿!U70,管理者シート!$B$9:$C$44,2,FALSE))</f>
        <v/>
      </c>
      <c r="V70" s="135" t="str">
        <f>IF(②男子名簿!V70="","",②男子名簿!V70)</f>
        <v/>
      </c>
      <c r="W70" s="135">
        <v>0</v>
      </c>
      <c r="X70" s="135">
        <v>2</v>
      </c>
      <c r="Y70" s="135" t="str">
        <f>IF(②男子名簿!Y70="","",VLOOKUP(②男子名簿!Y70,管理者シート!$B$9:$C$27,2,FALSE))</f>
        <v/>
      </c>
      <c r="Z70" s="135" t="str">
        <f>IF(②男子名簿!Z70="","",②男子名簿!Z70)</f>
        <v/>
      </c>
      <c r="AA70" s="135">
        <v>0</v>
      </c>
      <c r="AB70" s="135">
        <v>2</v>
      </c>
      <c r="AC70" s="135" t="str">
        <f>IF(②男子名簿!AC70="","",36)</f>
        <v/>
      </c>
      <c r="AD70" s="135" t="str">
        <f>IF(②男子名簿!AD70="","",②男子名簿!AD70)</f>
        <v/>
      </c>
      <c r="AE70" s="135">
        <v>0</v>
      </c>
      <c r="AF70" s="135">
        <v>2</v>
      </c>
      <c r="AG70" s="135" t="str">
        <f>IF(②男子名簿!AG70="","",39)</f>
        <v/>
      </c>
      <c r="AH70" s="135" t="str">
        <f>IF(②男子名簿!AH70="","",②男子名簿!AH70)</f>
        <v/>
      </c>
      <c r="AI70" s="135">
        <v>0</v>
      </c>
      <c r="AJ70" s="135">
        <v>2</v>
      </c>
    </row>
    <row r="71" spans="1:36">
      <c r="A71" s="97"/>
      <c r="B71" s="135" t="str">
        <f>IF(②男子名簿!B71="","",②男子名簿!B71)</f>
        <v/>
      </c>
      <c r="C71" s="97"/>
      <c r="D71" s="97" t="str">
        <f>IF(②男子名簿!D71="","",②男子名簿!D71)</f>
        <v/>
      </c>
      <c r="E71" s="135" t="str">
        <f>IF(②男子名簿!E71="","",②男子名簿!E71)</f>
        <v/>
      </c>
      <c r="F71" s="135" t="str">
        <f>IF(②男子名簿!F71="","",②男子名簿!F71)</f>
        <v/>
      </c>
      <c r="G71" s="135" t="str">
        <f>IF(②男子名簿!G71="","",②男子名簿!G71)</f>
        <v/>
      </c>
      <c r="H71" s="135" t="str">
        <f>IF(②男子名簿!H71="","",②男子名簿!H71)</f>
        <v/>
      </c>
      <c r="I71" s="135" t="str">
        <f>IF(②男子名簿!I71="","",②男子名簿!I71)</f>
        <v/>
      </c>
      <c r="J71" s="135" t="str">
        <f>IF(②男子名簿!J71="","",②男子名簿!J71)</f>
        <v/>
      </c>
      <c r="K71" s="135">
        <f>IF(②男子名簿!K71="","",②男子名簿!K71)</f>
        <v>1</v>
      </c>
      <c r="L71" s="135" t="str">
        <f>IF(②男子名簿!L71="","",②男子名簿!L71)</f>
        <v/>
      </c>
      <c r="M71" s="193" t="str">
        <f>IF(②男子名簿!M71="","",②男子名簿!M71)</f>
        <v/>
      </c>
      <c r="N71" s="193" t="str">
        <f>IF(②男子名簿!N71="","",②男子名簿!N71)</f>
        <v/>
      </c>
      <c r="O71" s="135" t="str">
        <f>IF(②男子名簿!O71="","",②男子名簿!O71)</f>
        <v>島根</v>
      </c>
      <c r="P71" s="135"/>
      <c r="Q71" s="135" t="str">
        <f>IF(②男子名簿!Q71="","",VLOOKUP(②男子名簿!Q71,管理者シート!$B$9:$C$44,2,FALSE))</f>
        <v/>
      </c>
      <c r="R71" s="135" t="str">
        <f>IF(②男子名簿!R71="","",②男子名簿!R71)</f>
        <v/>
      </c>
      <c r="S71" s="135">
        <v>0</v>
      </c>
      <c r="T71" s="135">
        <v>2</v>
      </c>
      <c r="U71" s="135" t="str">
        <f>IF(②男子名簿!U71="","",VLOOKUP(②男子名簿!U71,管理者シート!$B$9:$C$44,2,FALSE))</f>
        <v/>
      </c>
      <c r="V71" s="135" t="str">
        <f>IF(②男子名簿!V71="","",②男子名簿!V71)</f>
        <v/>
      </c>
      <c r="W71" s="135">
        <v>0</v>
      </c>
      <c r="X71" s="135">
        <v>2</v>
      </c>
      <c r="Y71" s="135" t="str">
        <f>IF(②男子名簿!Y71="","",VLOOKUP(②男子名簿!Y71,管理者シート!$B$9:$C$27,2,FALSE))</f>
        <v/>
      </c>
      <c r="Z71" s="135" t="str">
        <f>IF(②男子名簿!Z71="","",②男子名簿!Z71)</f>
        <v/>
      </c>
      <c r="AA71" s="135">
        <v>0</v>
      </c>
      <c r="AB71" s="135">
        <v>2</v>
      </c>
      <c r="AC71" s="135" t="str">
        <f>IF(②男子名簿!AC71="","",36)</f>
        <v/>
      </c>
      <c r="AD71" s="135" t="str">
        <f>IF(②男子名簿!AD71="","",②男子名簿!AD71)</f>
        <v/>
      </c>
      <c r="AE71" s="135">
        <v>0</v>
      </c>
      <c r="AF71" s="135">
        <v>2</v>
      </c>
      <c r="AG71" s="135" t="str">
        <f>IF(②男子名簿!AG71="","",39)</f>
        <v/>
      </c>
      <c r="AH71" s="135" t="str">
        <f>IF(②男子名簿!AH71="","",②男子名簿!AH71)</f>
        <v/>
      </c>
      <c r="AI71" s="135">
        <v>0</v>
      </c>
      <c r="AJ71" s="135">
        <v>2</v>
      </c>
    </row>
    <row r="72" spans="1:36">
      <c r="A72" s="97"/>
      <c r="B72" s="135" t="str">
        <f>IF(②男子名簿!B72="","",②男子名簿!B72)</f>
        <v/>
      </c>
      <c r="C72" s="97"/>
      <c r="D72" s="97" t="str">
        <f>IF(②男子名簿!D72="","",②男子名簿!D72)</f>
        <v/>
      </c>
      <c r="E72" s="135" t="str">
        <f>IF(②男子名簿!E72="","",②男子名簿!E72)</f>
        <v/>
      </c>
      <c r="F72" s="135" t="str">
        <f>IF(②男子名簿!F72="","",②男子名簿!F72)</f>
        <v/>
      </c>
      <c r="G72" s="135" t="str">
        <f>IF(②男子名簿!G72="","",②男子名簿!G72)</f>
        <v/>
      </c>
      <c r="H72" s="135" t="str">
        <f>IF(②男子名簿!H72="","",②男子名簿!H72)</f>
        <v/>
      </c>
      <c r="I72" s="135" t="str">
        <f>IF(②男子名簿!I72="","",②男子名簿!I72)</f>
        <v/>
      </c>
      <c r="J72" s="135" t="str">
        <f>IF(②男子名簿!J72="","",②男子名簿!J72)</f>
        <v/>
      </c>
      <c r="K72" s="135">
        <f>IF(②男子名簿!K72="","",②男子名簿!K72)</f>
        <v>1</v>
      </c>
      <c r="L72" s="135" t="str">
        <f>IF(②男子名簿!L72="","",②男子名簿!L72)</f>
        <v/>
      </c>
      <c r="M72" s="193" t="str">
        <f>IF(②男子名簿!M72="","",②男子名簿!M72)</f>
        <v/>
      </c>
      <c r="N72" s="193" t="str">
        <f>IF(②男子名簿!N72="","",②男子名簿!N72)</f>
        <v/>
      </c>
      <c r="O72" s="135" t="str">
        <f>IF(②男子名簿!O72="","",②男子名簿!O72)</f>
        <v>島根</v>
      </c>
      <c r="P72" s="135"/>
      <c r="Q72" s="135" t="str">
        <f>IF(②男子名簿!Q72="","",VLOOKUP(②男子名簿!Q72,管理者シート!$B$9:$C$44,2,FALSE))</f>
        <v/>
      </c>
      <c r="R72" s="135" t="str">
        <f>IF(②男子名簿!R72="","",②男子名簿!R72)</f>
        <v/>
      </c>
      <c r="S72" s="135">
        <v>0</v>
      </c>
      <c r="T72" s="135">
        <v>2</v>
      </c>
      <c r="U72" s="135" t="str">
        <f>IF(②男子名簿!U72="","",VLOOKUP(②男子名簿!U72,管理者シート!$B$9:$C$44,2,FALSE))</f>
        <v/>
      </c>
      <c r="V72" s="135" t="str">
        <f>IF(②男子名簿!V72="","",②男子名簿!V72)</f>
        <v/>
      </c>
      <c r="W72" s="135">
        <v>0</v>
      </c>
      <c r="X72" s="135">
        <v>2</v>
      </c>
      <c r="Y72" s="135" t="str">
        <f>IF(②男子名簿!Y72="","",VLOOKUP(②男子名簿!Y72,管理者シート!$B$9:$C$27,2,FALSE))</f>
        <v/>
      </c>
      <c r="Z72" s="135" t="str">
        <f>IF(②男子名簿!Z72="","",②男子名簿!Z72)</f>
        <v/>
      </c>
      <c r="AA72" s="135">
        <v>0</v>
      </c>
      <c r="AB72" s="135">
        <v>2</v>
      </c>
      <c r="AC72" s="135" t="str">
        <f>IF(②男子名簿!AC72="","",36)</f>
        <v/>
      </c>
      <c r="AD72" s="135" t="str">
        <f>IF(②男子名簿!AD72="","",②男子名簿!AD72)</f>
        <v/>
      </c>
      <c r="AE72" s="135">
        <v>0</v>
      </c>
      <c r="AF72" s="135">
        <v>2</v>
      </c>
      <c r="AG72" s="135" t="str">
        <f>IF(②男子名簿!AG72="","",39)</f>
        <v/>
      </c>
      <c r="AH72" s="135" t="str">
        <f>IF(②男子名簿!AH72="","",②男子名簿!AH72)</f>
        <v/>
      </c>
      <c r="AI72" s="135">
        <v>0</v>
      </c>
      <c r="AJ72" s="135">
        <v>2</v>
      </c>
    </row>
    <row r="73" spans="1:36">
      <c r="A73" s="97"/>
      <c r="B73" s="135" t="str">
        <f>IF(②男子名簿!B73="","",②男子名簿!B73)</f>
        <v/>
      </c>
      <c r="C73" s="97"/>
      <c r="D73" s="97" t="str">
        <f>IF(②男子名簿!D73="","",②男子名簿!D73)</f>
        <v/>
      </c>
      <c r="E73" s="135" t="str">
        <f>IF(②男子名簿!E73="","",②男子名簿!E73)</f>
        <v/>
      </c>
      <c r="F73" s="135" t="str">
        <f>IF(②男子名簿!F73="","",②男子名簿!F73)</f>
        <v/>
      </c>
      <c r="G73" s="135" t="str">
        <f>IF(②男子名簿!G73="","",②男子名簿!G73)</f>
        <v/>
      </c>
      <c r="H73" s="135" t="str">
        <f>IF(②男子名簿!H73="","",②男子名簿!H73)</f>
        <v/>
      </c>
      <c r="I73" s="135" t="str">
        <f>IF(②男子名簿!I73="","",②男子名簿!I73)</f>
        <v/>
      </c>
      <c r="J73" s="135" t="str">
        <f>IF(②男子名簿!J73="","",②男子名簿!J73)</f>
        <v/>
      </c>
      <c r="K73" s="135">
        <f>IF(②男子名簿!K73="","",②男子名簿!K73)</f>
        <v>1</v>
      </c>
      <c r="L73" s="135" t="str">
        <f>IF(②男子名簿!L73="","",②男子名簿!L73)</f>
        <v/>
      </c>
      <c r="M73" s="193" t="str">
        <f>IF(②男子名簿!M73="","",②男子名簿!M73)</f>
        <v/>
      </c>
      <c r="N73" s="193" t="str">
        <f>IF(②男子名簿!N73="","",②男子名簿!N73)</f>
        <v/>
      </c>
      <c r="O73" s="135" t="str">
        <f>IF(②男子名簿!O73="","",②男子名簿!O73)</f>
        <v>島根</v>
      </c>
      <c r="P73" s="135"/>
      <c r="Q73" s="135" t="str">
        <f>IF(②男子名簿!Q73="","",VLOOKUP(②男子名簿!Q73,管理者シート!$B$9:$C$44,2,FALSE))</f>
        <v/>
      </c>
      <c r="R73" s="135" t="str">
        <f>IF(②男子名簿!R73="","",②男子名簿!R73)</f>
        <v/>
      </c>
      <c r="S73" s="135">
        <v>0</v>
      </c>
      <c r="T73" s="135">
        <v>2</v>
      </c>
      <c r="U73" s="135" t="str">
        <f>IF(②男子名簿!U73="","",VLOOKUP(②男子名簿!U73,管理者シート!$B$9:$C$44,2,FALSE))</f>
        <v/>
      </c>
      <c r="V73" s="135" t="str">
        <f>IF(②男子名簿!V73="","",②男子名簿!V73)</f>
        <v/>
      </c>
      <c r="W73" s="135">
        <v>0</v>
      </c>
      <c r="X73" s="135">
        <v>2</v>
      </c>
      <c r="Y73" s="135" t="str">
        <f>IF(②男子名簿!Y73="","",VLOOKUP(②男子名簿!Y73,管理者シート!$B$9:$C$27,2,FALSE))</f>
        <v/>
      </c>
      <c r="Z73" s="135" t="str">
        <f>IF(②男子名簿!Z73="","",②男子名簿!Z73)</f>
        <v/>
      </c>
      <c r="AA73" s="135">
        <v>0</v>
      </c>
      <c r="AB73" s="135">
        <v>2</v>
      </c>
      <c r="AC73" s="135" t="str">
        <f>IF(②男子名簿!AC73="","",36)</f>
        <v/>
      </c>
      <c r="AD73" s="135" t="str">
        <f>IF(②男子名簿!AD73="","",②男子名簿!AD73)</f>
        <v/>
      </c>
      <c r="AE73" s="135">
        <v>0</v>
      </c>
      <c r="AF73" s="135">
        <v>2</v>
      </c>
      <c r="AG73" s="135" t="str">
        <f>IF(②男子名簿!AG73="","",39)</f>
        <v/>
      </c>
      <c r="AH73" s="135" t="str">
        <f>IF(②男子名簿!AH73="","",②男子名簿!AH73)</f>
        <v/>
      </c>
      <c r="AI73" s="135">
        <v>0</v>
      </c>
      <c r="AJ73" s="135">
        <v>2</v>
      </c>
    </row>
    <row r="74" spans="1:36">
      <c r="A74" s="97"/>
      <c r="B74" s="135" t="str">
        <f>IF(②男子名簿!B74="","",②男子名簿!B74)</f>
        <v/>
      </c>
      <c r="C74" s="97"/>
      <c r="D74" s="97" t="str">
        <f>IF(②男子名簿!D74="","",②男子名簿!D74)</f>
        <v/>
      </c>
      <c r="E74" s="135" t="str">
        <f>IF(②男子名簿!E74="","",②男子名簿!E74)</f>
        <v/>
      </c>
      <c r="F74" s="135" t="str">
        <f>IF(②男子名簿!F74="","",②男子名簿!F74)</f>
        <v/>
      </c>
      <c r="G74" s="135" t="str">
        <f>IF(②男子名簿!G74="","",②男子名簿!G74)</f>
        <v/>
      </c>
      <c r="H74" s="135" t="str">
        <f>IF(②男子名簿!H74="","",②男子名簿!H74)</f>
        <v/>
      </c>
      <c r="I74" s="135" t="str">
        <f>IF(②男子名簿!I74="","",②男子名簿!I74)</f>
        <v/>
      </c>
      <c r="J74" s="135" t="str">
        <f>IF(②男子名簿!J74="","",②男子名簿!J74)</f>
        <v/>
      </c>
      <c r="K74" s="135">
        <f>IF(②男子名簿!K74="","",②男子名簿!K74)</f>
        <v>1</v>
      </c>
      <c r="L74" s="135" t="str">
        <f>IF(②男子名簿!L74="","",②男子名簿!L74)</f>
        <v/>
      </c>
      <c r="M74" s="193" t="str">
        <f>IF(②男子名簿!M74="","",②男子名簿!M74)</f>
        <v/>
      </c>
      <c r="N74" s="193" t="str">
        <f>IF(②男子名簿!N74="","",②男子名簿!N74)</f>
        <v/>
      </c>
      <c r="O74" s="135" t="str">
        <f>IF(②男子名簿!O74="","",②男子名簿!O74)</f>
        <v>島根</v>
      </c>
      <c r="P74" s="135"/>
      <c r="Q74" s="135" t="str">
        <f>IF(②男子名簿!Q74="","",VLOOKUP(②男子名簿!Q74,管理者シート!$B$9:$C$44,2,FALSE))</f>
        <v/>
      </c>
      <c r="R74" s="135" t="str">
        <f>IF(②男子名簿!R74="","",②男子名簿!R74)</f>
        <v/>
      </c>
      <c r="S74" s="135">
        <v>0</v>
      </c>
      <c r="T74" s="135">
        <v>2</v>
      </c>
      <c r="U74" s="135" t="str">
        <f>IF(②男子名簿!U74="","",VLOOKUP(②男子名簿!U74,管理者シート!$B$9:$C$44,2,FALSE))</f>
        <v/>
      </c>
      <c r="V74" s="135" t="str">
        <f>IF(②男子名簿!V74="","",②男子名簿!V74)</f>
        <v/>
      </c>
      <c r="W74" s="135">
        <v>0</v>
      </c>
      <c r="X74" s="135">
        <v>2</v>
      </c>
      <c r="Y74" s="135" t="str">
        <f>IF(②男子名簿!Y74="","",VLOOKUP(②男子名簿!Y74,管理者シート!$B$9:$C$27,2,FALSE))</f>
        <v/>
      </c>
      <c r="Z74" s="135" t="str">
        <f>IF(②男子名簿!Z74="","",②男子名簿!Z74)</f>
        <v/>
      </c>
      <c r="AA74" s="135">
        <v>0</v>
      </c>
      <c r="AB74" s="135">
        <v>2</v>
      </c>
      <c r="AC74" s="135" t="str">
        <f>IF(②男子名簿!AC74="","",36)</f>
        <v/>
      </c>
      <c r="AD74" s="135" t="str">
        <f>IF(②男子名簿!AD74="","",②男子名簿!AD74)</f>
        <v/>
      </c>
      <c r="AE74" s="135">
        <v>0</v>
      </c>
      <c r="AF74" s="135">
        <v>2</v>
      </c>
      <c r="AG74" s="135" t="str">
        <f>IF(②男子名簿!AG74="","",39)</f>
        <v/>
      </c>
      <c r="AH74" s="135" t="str">
        <f>IF(②男子名簿!AH74="","",②男子名簿!AH74)</f>
        <v/>
      </c>
      <c r="AI74" s="135">
        <v>0</v>
      </c>
      <c r="AJ74" s="135">
        <v>2</v>
      </c>
    </row>
    <row r="75" spans="1:36">
      <c r="A75" s="97"/>
      <c r="B75" s="135" t="str">
        <f>IF(②男子名簿!B75="","",②男子名簿!B75)</f>
        <v/>
      </c>
      <c r="C75" s="97"/>
      <c r="D75" s="97" t="str">
        <f>IF(②男子名簿!D75="","",②男子名簿!D75)</f>
        <v/>
      </c>
      <c r="E75" s="135" t="str">
        <f>IF(②男子名簿!E75="","",②男子名簿!E75)</f>
        <v/>
      </c>
      <c r="F75" s="135" t="str">
        <f>IF(②男子名簿!F75="","",②男子名簿!F75)</f>
        <v/>
      </c>
      <c r="G75" s="135" t="str">
        <f>IF(②男子名簿!G75="","",②男子名簿!G75)</f>
        <v/>
      </c>
      <c r="H75" s="135" t="str">
        <f>IF(②男子名簿!H75="","",②男子名簿!H75)</f>
        <v/>
      </c>
      <c r="I75" s="135" t="str">
        <f>IF(②男子名簿!I75="","",②男子名簿!I75)</f>
        <v/>
      </c>
      <c r="J75" s="135" t="str">
        <f>IF(②男子名簿!J75="","",②男子名簿!J75)</f>
        <v/>
      </c>
      <c r="K75" s="135">
        <f>IF(②男子名簿!K75="","",②男子名簿!K75)</f>
        <v>1</v>
      </c>
      <c r="L75" s="135" t="str">
        <f>IF(②男子名簿!L75="","",②男子名簿!L75)</f>
        <v/>
      </c>
      <c r="M75" s="193" t="str">
        <f>IF(②男子名簿!M75="","",②男子名簿!M75)</f>
        <v/>
      </c>
      <c r="N75" s="193" t="str">
        <f>IF(②男子名簿!N75="","",②男子名簿!N75)</f>
        <v/>
      </c>
      <c r="O75" s="135" t="str">
        <f>IF(②男子名簿!O75="","",②男子名簿!O75)</f>
        <v>島根</v>
      </c>
      <c r="P75" s="135"/>
      <c r="Q75" s="135" t="str">
        <f>IF(②男子名簿!Q75="","",VLOOKUP(②男子名簿!Q75,管理者シート!$B$9:$C$44,2,FALSE))</f>
        <v/>
      </c>
      <c r="R75" s="135" t="str">
        <f>IF(②男子名簿!R75="","",②男子名簿!R75)</f>
        <v/>
      </c>
      <c r="S75" s="135">
        <v>0</v>
      </c>
      <c r="T75" s="135">
        <v>2</v>
      </c>
      <c r="U75" s="135" t="str">
        <f>IF(②男子名簿!U75="","",VLOOKUP(②男子名簿!U75,管理者シート!$B$9:$C$44,2,FALSE))</f>
        <v/>
      </c>
      <c r="V75" s="135" t="str">
        <f>IF(②男子名簿!V75="","",②男子名簿!V75)</f>
        <v/>
      </c>
      <c r="W75" s="135">
        <v>0</v>
      </c>
      <c r="X75" s="135">
        <v>2</v>
      </c>
      <c r="Y75" s="135" t="str">
        <f>IF(②男子名簿!Y75="","",VLOOKUP(②男子名簿!Y75,管理者シート!$B$9:$C$27,2,FALSE))</f>
        <v/>
      </c>
      <c r="Z75" s="135" t="str">
        <f>IF(②男子名簿!Z75="","",②男子名簿!Z75)</f>
        <v/>
      </c>
      <c r="AA75" s="135">
        <v>0</v>
      </c>
      <c r="AB75" s="135">
        <v>2</v>
      </c>
      <c r="AC75" s="135" t="str">
        <f>IF(②男子名簿!AC75="","",36)</f>
        <v/>
      </c>
      <c r="AD75" s="135" t="str">
        <f>IF(②男子名簿!AD75="","",②男子名簿!AD75)</f>
        <v/>
      </c>
      <c r="AE75" s="135">
        <v>0</v>
      </c>
      <c r="AF75" s="135">
        <v>2</v>
      </c>
      <c r="AG75" s="135" t="str">
        <f>IF(②男子名簿!AG75="","",39)</f>
        <v/>
      </c>
      <c r="AH75" s="135" t="str">
        <f>IF(②男子名簿!AH75="","",②男子名簿!AH75)</f>
        <v/>
      </c>
      <c r="AI75" s="135">
        <v>0</v>
      </c>
      <c r="AJ75" s="135">
        <v>2</v>
      </c>
    </row>
    <row r="76" spans="1:36">
      <c r="A76" s="97"/>
      <c r="B76" s="135" t="str">
        <f>IF(②男子名簿!B76="","",②男子名簿!B76)</f>
        <v/>
      </c>
      <c r="C76" s="97"/>
      <c r="D76" s="97" t="str">
        <f>IF(②男子名簿!D76="","",②男子名簿!D76)</f>
        <v/>
      </c>
      <c r="E76" s="135" t="str">
        <f>IF(②男子名簿!E76="","",②男子名簿!E76)</f>
        <v/>
      </c>
      <c r="F76" s="135" t="str">
        <f>IF(②男子名簿!F76="","",②男子名簿!F76)</f>
        <v/>
      </c>
      <c r="G76" s="135" t="str">
        <f>IF(②男子名簿!G76="","",②男子名簿!G76)</f>
        <v/>
      </c>
      <c r="H76" s="135" t="str">
        <f>IF(②男子名簿!H76="","",②男子名簿!H76)</f>
        <v/>
      </c>
      <c r="I76" s="135" t="str">
        <f>IF(②男子名簿!I76="","",②男子名簿!I76)</f>
        <v/>
      </c>
      <c r="J76" s="135" t="str">
        <f>IF(②男子名簿!J76="","",②男子名簿!J76)</f>
        <v/>
      </c>
      <c r="K76" s="135">
        <f>IF(②男子名簿!K76="","",②男子名簿!K76)</f>
        <v>1</v>
      </c>
      <c r="L76" s="135" t="str">
        <f>IF(②男子名簿!L76="","",②男子名簿!L76)</f>
        <v/>
      </c>
      <c r="M76" s="193" t="str">
        <f>IF(②男子名簿!M76="","",②男子名簿!M76)</f>
        <v/>
      </c>
      <c r="N76" s="193" t="str">
        <f>IF(②男子名簿!N76="","",②男子名簿!N76)</f>
        <v/>
      </c>
      <c r="O76" s="135" t="str">
        <f>IF(②男子名簿!O76="","",②男子名簿!O76)</f>
        <v>島根</v>
      </c>
      <c r="P76" s="135"/>
      <c r="Q76" s="135" t="str">
        <f>IF(②男子名簿!Q76="","",VLOOKUP(②男子名簿!Q76,管理者シート!$B$9:$C$44,2,FALSE))</f>
        <v/>
      </c>
      <c r="R76" s="135" t="str">
        <f>IF(②男子名簿!R76="","",②男子名簿!R76)</f>
        <v/>
      </c>
      <c r="S76" s="135">
        <v>0</v>
      </c>
      <c r="T76" s="135">
        <v>2</v>
      </c>
      <c r="U76" s="135" t="str">
        <f>IF(②男子名簿!U76="","",VLOOKUP(②男子名簿!U76,管理者シート!$B$9:$C$44,2,FALSE))</f>
        <v/>
      </c>
      <c r="V76" s="135" t="str">
        <f>IF(②男子名簿!V76="","",②男子名簿!V76)</f>
        <v/>
      </c>
      <c r="W76" s="135">
        <v>0</v>
      </c>
      <c r="X76" s="135">
        <v>2</v>
      </c>
      <c r="Y76" s="135" t="str">
        <f>IF(②男子名簿!Y76="","",VLOOKUP(②男子名簿!Y76,管理者シート!$B$9:$C$27,2,FALSE))</f>
        <v/>
      </c>
      <c r="Z76" s="135" t="str">
        <f>IF(②男子名簿!Z76="","",②男子名簿!Z76)</f>
        <v/>
      </c>
      <c r="AA76" s="135">
        <v>0</v>
      </c>
      <c r="AB76" s="135">
        <v>2</v>
      </c>
      <c r="AC76" s="135" t="str">
        <f>IF(②男子名簿!AC76="","",36)</f>
        <v/>
      </c>
      <c r="AD76" s="135" t="str">
        <f>IF(②男子名簿!AD76="","",②男子名簿!AD76)</f>
        <v/>
      </c>
      <c r="AE76" s="135">
        <v>0</v>
      </c>
      <c r="AF76" s="135">
        <v>2</v>
      </c>
      <c r="AG76" s="135" t="str">
        <f>IF(②男子名簿!AG76="","",39)</f>
        <v/>
      </c>
      <c r="AH76" s="135" t="str">
        <f>IF(②男子名簿!AH76="","",②男子名簿!AH76)</f>
        <v/>
      </c>
      <c r="AI76" s="135">
        <v>0</v>
      </c>
      <c r="AJ76" s="135">
        <v>2</v>
      </c>
    </row>
    <row r="77" spans="1:36">
      <c r="A77" s="97"/>
      <c r="B77" s="135"/>
      <c r="C77" s="97"/>
      <c r="D77" s="97"/>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row>
    <row r="78" spans="1:36">
      <c r="A78" s="97"/>
      <c r="B78" s="135"/>
      <c r="C78" s="97"/>
      <c r="D78" s="97"/>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row>
    <row r="79" spans="1:36">
      <c r="A79" s="97"/>
      <c r="B79" s="135"/>
      <c r="C79" s="97"/>
      <c r="D79" s="97"/>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row>
    <row r="80" spans="1:36">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row>
  </sheetData>
  <sheetProtection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R13" sqref="R13"/>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210</v>
      </c>
      <c r="B5" s="135"/>
      <c r="C5" s="97"/>
      <c r="D5" s="97"/>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row>
    <row r="6" spans="1:36">
      <c r="A6" s="97" t="s">
        <v>0</v>
      </c>
      <c r="B6" s="135" t="s">
        <v>1</v>
      </c>
      <c r="C6" s="97" t="s">
        <v>2</v>
      </c>
      <c r="D6" s="97" t="s">
        <v>3</v>
      </c>
      <c r="E6" s="135" t="s">
        <v>4</v>
      </c>
      <c r="F6" s="135" t="s">
        <v>5</v>
      </c>
      <c r="G6" s="135" t="s">
        <v>6</v>
      </c>
      <c r="H6" s="135" t="s">
        <v>7</v>
      </c>
      <c r="I6" s="135" t="s">
        <v>241</v>
      </c>
      <c r="J6" s="135" t="s">
        <v>242</v>
      </c>
      <c r="K6" s="135" t="s">
        <v>8</v>
      </c>
      <c r="L6" s="135" t="s">
        <v>9</v>
      </c>
      <c r="M6" s="135" t="s">
        <v>10</v>
      </c>
      <c r="N6" s="135" t="s">
        <v>11</v>
      </c>
      <c r="O6" s="135" t="s">
        <v>12</v>
      </c>
      <c r="P6" s="135" t="s">
        <v>13</v>
      </c>
      <c r="Q6" s="135" t="s">
        <v>14</v>
      </c>
      <c r="R6" s="135" t="s">
        <v>15</v>
      </c>
      <c r="S6" s="135" t="s">
        <v>16</v>
      </c>
      <c r="T6" s="135" t="s">
        <v>17</v>
      </c>
      <c r="U6" s="135" t="s">
        <v>18</v>
      </c>
      <c r="V6" s="135" t="s">
        <v>19</v>
      </c>
      <c r="W6" s="135" t="s">
        <v>20</v>
      </c>
      <c r="X6" s="135" t="s">
        <v>21</v>
      </c>
      <c r="Y6" s="135" t="s">
        <v>22</v>
      </c>
      <c r="Z6" s="135" t="s">
        <v>23</v>
      </c>
      <c r="AA6" s="135" t="s">
        <v>24</v>
      </c>
      <c r="AB6" s="135" t="s">
        <v>25</v>
      </c>
      <c r="AC6" s="135" t="s">
        <v>26</v>
      </c>
      <c r="AD6" s="135" t="s">
        <v>27</v>
      </c>
      <c r="AE6" s="135" t="s">
        <v>28</v>
      </c>
      <c r="AF6" s="135" t="s">
        <v>29</v>
      </c>
      <c r="AG6" s="135" t="s">
        <v>30</v>
      </c>
      <c r="AH6" s="135" t="s">
        <v>31</v>
      </c>
      <c r="AI6" s="135" t="s">
        <v>32</v>
      </c>
      <c r="AJ6" s="135" t="s">
        <v>33</v>
      </c>
    </row>
    <row r="7" spans="1:36">
      <c r="A7" s="97"/>
      <c r="B7" s="135" t="str">
        <f>IF(③女子名簿!B7="","",③女子名簿!B7)</f>
        <v/>
      </c>
      <c r="C7" s="97"/>
      <c r="D7" s="97" t="str">
        <f>IF(③女子名簿!D7="","",③女子名簿!D7)</f>
        <v/>
      </c>
      <c r="E7" s="135" t="str">
        <f>IF(③女子名簿!E7="","",③女子名簿!E7)</f>
        <v/>
      </c>
      <c r="F7" s="135" t="str">
        <f>IF(③女子名簿!F7="","",③女子名簿!F7)</f>
        <v/>
      </c>
      <c r="G7" s="135" t="str">
        <f>IF(③女子名簿!G7="","",③女子名簿!G7)</f>
        <v/>
      </c>
      <c r="H7" s="135" t="str">
        <f>IF(③女子名簿!H7="","",③女子名簿!H7)</f>
        <v/>
      </c>
      <c r="I7" s="135" t="str">
        <f>IF(③女子名簿!I7="","",③女子名簿!I7)</f>
        <v/>
      </c>
      <c r="J7" s="135" t="str">
        <f>IF(③女子名簿!J7="","",③女子名簿!J7)</f>
        <v/>
      </c>
      <c r="K7" s="135">
        <f>IF(③女子名簿!K7="","",③女子名簿!K7)</f>
        <v>2</v>
      </c>
      <c r="L7" s="193" t="str">
        <f>IF(③女子名簿!L7="","",③女子名簿!L7)</f>
        <v/>
      </c>
      <c r="M7" s="193" t="str">
        <f>IF(③女子名簿!M7="","",③女子名簿!M7)</f>
        <v/>
      </c>
      <c r="N7" s="193" t="str">
        <f>IF(③女子名簿!N7="","",③女子名簿!N7)</f>
        <v/>
      </c>
      <c r="O7" s="135" t="str">
        <f>IF(③女子名簿!O7="","",③女子名簿!O7)</f>
        <v>島根</v>
      </c>
      <c r="P7" s="135"/>
      <c r="Q7" s="135" t="str">
        <f>IF(③女子名簿!Q7="","",VLOOKUP(③女子名簿!Q7,管理者シート!$G$9:$H$38,2,FALSE))</f>
        <v/>
      </c>
      <c r="R7" s="135" t="str">
        <f>IF(③女子名簿!R7="","",③女子名簿!R7)</f>
        <v/>
      </c>
      <c r="S7" s="135">
        <v>0</v>
      </c>
      <c r="T7" s="135">
        <v>2</v>
      </c>
      <c r="U7" s="135" t="str">
        <f>IF(③女子名簿!U7="","",VLOOKUP(③女子名簿!U7,管理者シート!$G$9:$H$38,2,FALSE))</f>
        <v/>
      </c>
      <c r="V7" s="135" t="str">
        <f>IF(③女子名簿!V7="","",③女子名簿!V7)</f>
        <v/>
      </c>
      <c r="W7" s="135">
        <v>0</v>
      </c>
      <c r="X7" s="135">
        <v>2</v>
      </c>
      <c r="Y7" s="135" t="str">
        <f>IF(③女子名簿!Y7="","",VLOOKUP(③女子名簿!Y7,管理者シート!$G$9:$H$23,2,FALSE))</f>
        <v/>
      </c>
      <c r="Z7" s="135" t="str">
        <f>IF(③女子名簿!Z7="","",③女子名簿!Z7)</f>
        <v/>
      </c>
      <c r="AA7" s="135">
        <v>0</v>
      </c>
      <c r="AB7" s="135">
        <v>2</v>
      </c>
      <c r="AC7" s="135" t="str">
        <f>IF(③女子名簿!AC7="","",66)</f>
        <v/>
      </c>
      <c r="AD7" s="135" t="str">
        <f>IF(③女子名簿!AD7="","",③女子名簿!AD7)</f>
        <v/>
      </c>
      <c r="AE7" s="135">
        <v>0</v>
      </c>
      <c r="AF7" s="135">
        <v>2</v>
      </c>
      <c r="AG7" s="135" t="str">
        <f>IF(③女子名簿!AG7="","",69)</f>
        <v/>
      </c>
      <c r="AH7" s="135" t="str">
        <f>IF(③女子名簿!AH7="","",③女子名簿!AH7)</f>
        <v/>
      </c>
      <c r="AI7" s="135">
        <v>0</v>
      </c>
      <c r="AJ7" s="135">
        <v>2</v>
      </c>
    </row>
    <row r="8" spans="1:36">
      <c r="A8" s="97"/>
      <c r="B8" s="135" t="str">
        <f>IF(③女子名簿!B8="","",③女子名簿!B8)</f>
        <v/>
      </c>
      <c r="C8" s="97"/>
      <c r="D8" s="97" t="str">
        <f>IF(③女子名簿!D8="","",③女子名簿!D8)</f>
        <v/>
      </c>
      <c r="E8" s="135" t="str">
        <f>IF(③女子名簿!E8="","",③女子名簿!E8)</f>
        <v/>
      </c>
      <c r="F8" s="135" t="str">
        <f>IF(③女子名簿!F8="","",③女子名簿!F8)</f>
        <v/>
      </c>
      <c r="G8" s="135" t="str">
        <f>IF(③女子名簿!G8="","",③女子名簿!G8)</f>
        <v/>
      </c>
      <c r="H8" s="135" t="str">
        <f>IF(③女子名簿!H8="","",③女子名簿!H8)</f>
        <v/>
      </c>
      <c r="I8" s="135" t="str">
        <f>IF(③女子名簿!I8="","",③女子名簿!I8)</f>
        <v/>
      </c>
      <c r="J8" s="135" t="str">
        <f>IF(③女子名簿!J8="","",③女子名簿!J8)</f>
        <v/>
      </c>
      <c r="K8" s="135">
        <f>IF(③女子名簿!K8="","",③女子名簿!K8)</f>
        <v>2</v>
      </c>
      <c r="L8" s="193" t="str">
        <f>IF(③女子名簿!L8="","",③女子名簿!L8)</f>
        <v/>
      </c>
      <c r="M8" s="193" t="str">
        <f>IF(③女子名簿!M8="","",③女子名簿!M8)</f>
        <v/>
      </c>
      <c r="N8" s="193" t="str">
        <f>IF(③女子名簿!N8="","",③女子名簿!N8)</f>
        <v/>
      </c>
      <c r="O8" s="135" t="str">
        <f>IF(③女子名簿!O8="","",③女子名簿!O8)</f>
        <v>島根</v>
      </c>
      <c r="P8" s="135"/>
      <c r="Q8" s="135" t="str">
        <f>IF(③女子名簿!Q8="","",VLOOKUP(③女子名簿!Q8,管理者シート!$G$9:$H$38,2,FALSE))</f>
        <v/>
      </c>
      <c r="R8" s="135" t="str">
        <f>IF(③女子名簿!R8="","",③女子名簿!R8)</f>
        <v/>
      </c>
      <c r="S8" s="135">
        <v>0</v>
      </c>
      <c r="T8" s="135">
        <v>2</v>
      </c>
      <c r="U8" s="135" t="str">
        <f>IF(③女子名簿!U8="","",VLOOKUP(③女子名簿!U8,管理者シート!$G$9:$H$38,2,FALSE))</f>
        <v/>
      </c>
      <c r="V8" s="135" t="str">
        <f>IF(③女子名簿!V8="","",③女子名簿!V8)</f>
        <v/>
      </c>
      <c r="W8" s="135">
        <v>0</v>
      </c>
      <c r="X8" s="135">
        <v>2</v>
      </c>
      <c r="Y8" s="135" t="str">
        <f>IF(③女子名簿!Y8="","",VLOOKUP(③女子名簿!Y8,管理者シート!$G$9:$H$23,2,FALSE))</f>
        <v/>
      </c>
      <c r="Z8" s="135" t="str">
        <f>IF(③女子名簿!Z8="","",③女子名簿!Z8)</f>
        <v/>
      </c>
      <c r="AA8" s="135">
        <v>0</v>
      </c>
      <c r="AB8" s="135">
        <v>2</v>
      </c>
      <c r="AC8" s="135" t="str">
        <f>IF(③女子名簿!AC8="","",66)</f>
        <v/>
      </c>
      <c r="AD8" s="135" t="str">
        <f>IF(③女子名簿!AD8="","",③女子名簿!AD8)</f>
        <v/>
      </c>
      <c r="AE8" s="135">
        <v>0</v>
      </c>
      <c r="AF8" s="135">
        <v>2</v>
      </c>
      <c r="AG8" s="135" t="str">
        <f>IF(③女子名簿!AG8="","",69)</f>
        <v/>
      </c>
      <c r="AH8" s="135" t="str">
        <f>IF(③女子名簿!AH8="","",③女子名簿!AH8)</f>
        <v/>
      </c>
      <c r="AI8" s="135">
        <v>0</v>
      </c>
      <c r="AJ8" s="135">
        <v>2</v>
      </c>
    </row>
    <row r="9" spans="1:36">
      <c r="A9" s="97"/>
      <c r="B9" s="135" t="str">
        <f>IF(③女子名簿!B9="","",③女子名簿!B9)</f>
        <v/>
      </c>
      <c r="C9" s="97"/>
      <c r="D9" s="97" t="str">
        <f>IF(③女子名簿!D9="","",③女子名簿!D9)</f>
        <v/>
      </c>
      <c r="E9" s="135" t="str">
        <f>IF(③女子名簿!E9="","",③女子名簿!E9)</f>
        <v/>
      </c>
      <c r="F9" s="135" t="str">
        <f>IF(③女子名簿!F9="","",③女子名簿!F9)</f>
        <v/>
      </c>
      <c r="G9" s="135" t="str">
        <f>IF(③女子名簿!G9="","",③女子名簿!G9)</f>
        <v/>
      </c>
      <c r="H9" s="135" t="str">
        <f>IF(③女子名簿!H9="","",③女子名簿!H9)</f>
        <v/>
      </c>
      <c r="I9" s="135" t="str">
        <f>IF(③女子名簿!I9="","",③女子名簿!I9)</f>
        <v/>
      </c>
      <c r="J9" s="135" t="str">
        <f>IF(③女子名簿!J9="","",③女子名簿!J9)</f>
        <v/>
      </c>
      <c r="K9" s="135">
        <f>IF(③女子名簿!K9="","",③女子名簿!K9)</f>
        <v>2</v>
      </c>
      <c r="L9" s="193" t="str">
        <f>IF(③女子名簿!L9="","",③女子名簿!L9)</f>
        <v/>
      </c>
      <c r="M9" s="193" t="str">
        <f>IF(③女子名簿!M9="","",③女子名簿!M9)</f>
        <v/>
      </c>
      <c r="N9" s="193" t="str">
        <f>IF(③女子名簿!N9="","",③女子名簿!N9)</f>
        <v/>
      </c>
      <c r="O9" s="135" t="str">
        <f>IF(③女子名簿!O9="","",③女子名簿!O9)</f>
        <v>島根</v>
      </c>
      <c r="P9" s="135"/>
      <c r="Q9" s="135" t="str">
        <f>IF(③女子名簿!Q9="","",VLOOKUP(③女子名簿!Q9,管理者シート!$G$9:$H$38,2,FALSE))</f>
        <v/>
      </c>
      <c r="R9" s="135" t="str">
        <f>IF(③女子名簿!R9="","",③女子名簿!R9)</f>
        <v/>
      </c>
      <c r="S9" s="135">
        <v>0</v>
      </c>
      <c r="T9" s="135">
        <v>2</v>
      </c>
      <c r="U9" s="135" t="str">
        <f>IF(③女子名簿!U9="","",VLOOKUP(③女子名簿!U9,管理者シート!$G$9:$H$38,2,FALSE))</f>
        <v/>
      </c>
      <c r="V9" s="135" t="str">
        <f>IF(③女子名簿!V9="","",③女子名簿!V9)</f>
        <v/>
      </c>
      <c r="W9" s="135">
        <v>0</v>
      </c>
      <c r="X9" s="135">
        <v>2</v>
      </c>
      <c r="Y9" s="135" t="str">
        <f>IF(③女子名簿!Y9="","",VLOOKUP(③女子名簿!Y9,管理者シート!$G$9:$H$23,2,FALSE))</f>
        <v/>
      </c>
      <c r="Z9" s="135" t="str">
        <f>IF(③女子名簿!Z9="","",③女子名簿!Z9)</f>
        <v/>
      </c>
      <c r="AA9" s="135">
        <v>0</v>
      </c>
      <c r="AB9" s="135">
        <v>2</v>
      </c>
      <c r="AC9" s="135" t="str">
        <f>IF(③女子名簿!AC9="","",66)</f>
        <v/>
      </c>
      <c r="AD9" s="135" t="str">
        <f>IF(③女子名簿!AD9="","",③女子名簿!AD9)</f>
        <v/>
      </c>
      <c r="AE9" s="135">
        <v>0</v>
      </c>
      <c r="AF9" s="135">
        <v>2</v>
      </c>
      <c r="AG9" s="135" t="str">
        <f>IF(③女子名簿!AG9="","",69)</f>
        <v/>
      </c>
      <c r="AH9" s="135" t="str">
        <f>IF(③女子名簿!AH9="","",③女子名簿!AH9)</f>
        <v/>
      </c>
      <c r="AI9" s="135">
        <v>0</v>
      </c>
      <c r="AJ9" s="135">
        <v>2</v>
      </c>
    </row>
    <row r="10" spans="1:36">
      <c r="A10" s="97"/>
      <c r="B10" s="135" t="str">
        <f>IF(③女子名簿!B10="","",③女子名簿!B10)</f>
        <v/>
      </c>
      <c r="C10" s="97"/>
      <c r="D10" s="97" t="str">
        <f>IF(③女子名簿!D10="","",③女子名簿!D10)</f>
        <v/>
      </c>
      <c r="E10" s="135" t="str">
        <f>IF(③女子名簿!E10="","",③女子名簿!E10)</f>
        <v/>
      </c>
      <c r="F10" s="135" t="str">
        <f>IF(③女子名簿!F10="","",③女子名簿!F10)</f>
        <v/>
      </c>
      <c r="G10" s="135" t="str">
        <f>IF(③女子名簿!G10="","",③女子名簿!G10)</f>
        <v/>
      </c>
      <c r="H10" s="135" t="str">
        <f>IF(③女子名簿!H10="","",③女子名簿!H10)</f>
        <v/>
      </c>
      <c r="I10" s="135" t="str">
        <f>IF(③女子名簿!I10="","",③女子名簿!I10)</f>
        <v/>
      </c>
      <c r="J10" s="135" t="str">
        <f>IF(③女子名簿!J10="","",③女子名簿!J10)</f>
        <v/>
      </c>
      <c r="K10" s="135">
        <f>IF(③女子名簿!K10="","",③女子名簿!K10)</f>
        <v>2</v>
      </c>
      <c r="L10" s="193" t="str">
        <f>IF(③女子名簿!L10="","",③女子名簿!L10)</f>
        <v/>
      </c>
      <c r="M10" s="193" t="str">
        <f>IF(③女子名簿!M10="","",③女子名簿!M10)</f>
        <v/>
      </c>
      <c r="N10" s="193" t="str">
        <f>IF(③女子名簿!N10="","",③女子名簿!N10)</f>
        <v/>
      </c>
      <c r="O10" s="135" t="str">
        <f>IF(③女子名簿!O10="","",③女子名簿!O10)</f>
        <v>島根</v>
      </c>
      <c r="P10" s="135"/>
      <c r="Q10" s="135" t="str">
        <f>IF(③女子名簿!Q10="","",VLOOKUP(③女子名簿!Q10,管理者シート!$G$9:$H$38,2,FALSE))</f>
        <v/>
      </c>
      <c r="R10" s="135" t="str">
        <f>IF(③女子名簿!R10="","",③女子名簿!R10)</f>
        <v/>
      </c>
      <c r="S10" s="135">
        <v>0</v>
      </c>
      <c r="T10" s="135">
        <v>2</v>
      </c>
      <c r="U10" s="135" t="str">
        <f>IF(③女子名簿!U10="","",VLOOKUP(③女子名簿!U10,管理者シート!$G$9:$H$38,2,FALSE))</f>
        <v/>
      </c>
      <c r="V10" s="135" t="str">
        <f>IF(③女子名簿!V10="","",③女子名簿!V10)</f>
        <v/>
      </c>
      <c r="W10" s="135">
        <v>0</v>
      </c>
      <c r="X10" s="135">
        <v>2</v>
      </c>
      <c r="Y10" s="135" t="str">
        <f>IF(③女子名簿!Y10="","",VLOOKUP(③女子名簿!Y10,管理者シート!$G$9:$H$23,2,FALSE))</f>
        <v/>
      </c>
      <c r="Z10" s="135" t="str">
        <f>IF(③女子名簿!Z10="","",③女子名簿!Z10)</f>
        <v/>
      </c>
      <c r="AA10" s="135">
        <v>0</v>
      </c>
      <c r="AB10" s="135">
        <v>2</v>
      </c>
      <c r="AC10" s="135" t="str">
        <f>IF(③女子名簿!AC10="","",66)</f>
        <v/>
      </c>
      <c r="AD10" s="135" t="str">
        <f>IF(③女子名簿!AD10="","",③女子名簿!AD10)</f>
        <v/>
      </c>
      <c r="AE10" s="135">
        <v>0</v>
      </c>
      <c r="AF10" s="135">
        <v>2</v>
      </c>
      <c r="AG10" s="135" t="str">
        <f>IF(③女子名簿!AG10="","",69)</f>
        <v/>
      </c>
      <c r="AH10" s="135" t="str">
        <f>IF(③女子名簿!AH10="","",③女子名簿!AH10)</f>
        <v/>
      </c>
      <c r="AI10" s="135">
        <v>0</v>
      </c>
      <c r="AJ10" s="135">
        <v>2</v>
      </c>
    </row>
    <row r="11" spans="1:36">
      <c r="A11" s="97"/>
      <c r="B11" s="135" t="str">
        <f>IF(③女子名簿!B11="","",③女子名簿!B11)</f>
        <v/>
      </c>
      <c r="C11" s="97"/>
      <c r="D11" s="97" t="str">
        <f>IF(③女子名簿!D11="","",③女子名簿!D11)</f>
        <v/>
      </c>
      <c r="E11" s="135" t="str">
        <f>IF(③女子名簿!E11="","",③女子名簿!E11)</f>
        <v/>
      </c>
      <c r="F11" s="135" t="str">
        <f>IF(③女子名簿!F11="","",③女子名簿!F11)</f>
        <v/>
      </c>
      <c r="G11" s="135" t="str">
        <f>IF(③女子名簿!G11="","",③女子名簿!G11)</f>
        <v/>
      </c>
      <c r="H11" s="135" t="str">
        <f>IF(③女子名簿!H11="","",③女子名簿!H11)</f>
        <v/>
      </c>
      <c r="I11" s="135" t="str">
        <f>IF(③女子名簿!I11="","",③女子名簿!I11)</f>
        <v/>
      </c>
      <c r="J11" s="135" t="str">
        <f>IF(③女子名簿!J11="","",③女子名簿!J11)</f>
        <v/>
      </c>
      <c r="K11" s="135">
        <f>IF(③女子名簿!K11="","",③女子名簿!K11)</f>
        <v>2</v>
      </c>
      <c r="L11" s="193" t="str">
        <f>IF(③女子名簿!L11="","",③女子名簿!L11)</f>
        <v/>
      </c>
      <c r="M11" s="193" t="str">
        <f>IF(③女子名簿!M11="","",③女子名簿!M11)</f>
        <v/>
      </c>
      <c r="N11" s="193" t="str">
        <f>IF(③女子名簿!N11="","",③女子名簿!N11)</f>
        <v/>
      </c>
      <c r="O11" s="135" t="str">
        <f>IF(③女子名簿!O11="","",③女子名簿!O11)</f>
        <v>島根</v>
      </c>
      <c r="P11" s="135"/>
      <c r="Q11" s="135" t="str">
        <f>IF(③女子名簿!Q11="","",VLOOKUP(③女子名簿!Q11,管理者シート!$G$9:$H$38,2,FALSE))</f>
        <v/>
      </c>
      <c r="R11" s="135" t="str">
        <f>IF(③女子名簿!R11="","",③女子名簿!R11)</f>
        <v/>
      </c>
      <c r="S11" s="135">
        <v>0</v>
      </c>
      <c r="T11" s="135">
        <v>2</v>
      </c>
      <c r="U11" s="135" t="str">
        <f>IF(③女子名簿!U11="","",VLOOKUP(③女子名簿!U11,管理者シート!$G$9:$H$38,2,FALSE))</f>
        <v/>
      </c>
      <c r="V11" s="135" t="str">
        <f>IF(③女子名簿!V11="","",③女子名簿!V11)</f>
        <v/>
      </c>
      <c r="W11" s="135">
        <v>0</v>
      </c>
      <c r="X11" s="135">
        <v>2</v>
      </c>
      <c r="Y11" s="135" t="str">
        <f>IF(③女子名簿!Y11="","",VLOOKUP(③女子名簿!Y11,管理者シート!$G$9:$H$23,2,FALSE))</f>
        <v/>
      </c>
      <c r="Z11" s="135" t="str">
        <f>IF(③女子名簿!Z11="","",③女子名簿!Z11)</f>
        <v/>
      </c>
      <c r="AA11" s="135">
        <v>0</v>
      </c>
      <c r="AB11" s="135">
        <v>2</v>
      </c>
      <c r="AC11" s="135" t="str">
        <f>IF(③女子名簿!AC11="","",66)</f>
        <v/>
      </c>
      <c r="AD11" s="135" t="str">
        <f>IF(③女子名簿!AD11="","",③女子名簿!AD11)</f>
        <v/>
      </c>
      <c r="AE11" s="135">
        <v>0</v>
      </c>
      <c r="AF11" s="135">
        <v>2</v>
      </c>
      <c r="AG11" s="135" t="str">
        <f>IF(③女子名簿!AG11="","",69)</f>
        <v/>
      </c>
      <c r="AH11" s="135" t="str">
        <f>IF(③女子名簿!AH11="","",③女子名簿!AH11)</f>
        <v/>
      </c>
      <c r="AI11" s="135">
        <v>0</v>
      </c>
      <c r="AJ11" s="135">
        <v>2</v>
      </c>
    </row>
    <row r="12" spans="1:36">
      <c r="A12" s="97"/>
      <c r="B12" s="135" t="str">
        <f>IF(③女子名簿!B12="","",③女子名簿!B12)</f>
        <v/>
      </c>
      <c r="C12" s="97"/>
      <c r="D12" s="97" t="str">
        <f>IF(③女子名簿!D12="","",③女子名簿!D12)</f>
        <v/>
      </c>
      <c r="E12" s="135" t="str">
        <f>IF(③女子名簿!E12="","",③女子名簿!E12)</f>
        <v/>
      </c>
      <c r="F12" s="135" t="str">
        <f>IF(③女子名簿!F12="","",③女子名簿!F12)</f>
        <v/>
      </c>
      <c r="G12" s="135" t="str">
        <f>IF(③女子名簿!G12="","",③女子名簿!G12)</f>
        <v/>
      </c>
      <c r="H12" s="135" t="str">
        <f>IF(③女子名簿!H12="","",③女子名簿!H12)</f>
        <v/>
      </c>
      <c r="I12" s="135" t="str">
        <f>IF(③女子名簿!I12="","",③女子名簿!I12)</f>
        <v/>
      </c>
      <c r="J12" s="135" t="str">
        <f>IF(③女子名簿!J12="","",③女子名簿!J12)</f>
        <v/>
      </c>
      <c r="K12" s="135">
        <f>IF(③女子名簿!K12="","",③女子名簿!K12)</f>
        <v>2</v>
      </c>
      <c r="L12" s="193" t="str">
        <f>IF(③女子名簿!L12="","",③女子名簿!L12)</f>
        <v/>
      </c>
      <c r="M12" s="193" t="str">
        <f>IF(③女子名簿!M12="","",③女子名簿!M12)</f>
        <v/>
      </c>
      <c r="N12" s="193" t="str">
        <f>IF(③女子名簿!N12="","",③女子名簿!N12)</f>
        <v/>
      </c>
      <c r="O12" s="135" t="str">
        <f>IF(③女子名簿!O12="","",③女子名簿!O12)</f>
        <v>島根</v>
      </c>
      <c r="P12" s="135"/>
      <c r="Q12" s="135" t="str">
        <f>IF(③女子名簿!Q12="","",VLOOKUP(③女子名簿!Q12,管理者シート!$G$9:$H$38,2,FALSE))</f>
        <v/>
      </c>
      <c r="R12" s="135" t="str">
        <f>IF(③女子名簿!R12="","",③女子名簿!R12)</f>
        <v/>
      </c>
      <c r="S12" s="135">
        <v>0</v>
      </c>
      <c r="T12" s="135">
        <v>2</v>
      </c>
      <c r="U12" s="135" t="str">
        <f>IF(③女子名簿!U12="","",VLOOKUP(③女子名簿!U12,管理者シート!$G$9:$H$38,2,FALSE))</f>
        <v/>
      </c>
      <c r="V12" s="135" t="str">
        <f>IF(③女子名簿!V12="","",③女子名簿!V12)</f>
        <v/>
      </c>
      <c r="W12" s="135">
        <v>0</v>
      </c>
      <c r="X12" s="135">
        <v>2</v>
      </c>
      <c r="Y12" s="135" t="str">
        <f>IF(③女子名簿!Y12="","",VLOOKUP(③女子名簿!Y12,管理者シート!$G$9:$H$23,2,FALSE))</f>
        <v/>
      </c>
      <c r="Z12" s="135" t="str">
        <f>IF(③女子名簿!Z12="","",③女子名簿!Z12)</f>
        <v/>
      </c>
      <c r="AA12" s="135">
        <v>0</v>
      </c>
      <c r="AB12" s="135">
        <v>2</v>
      </c>
      <c r="AC12" s="135" t="str">
        <f>IF(③女子名簿!AC12="","",66)</f>
        <v/>
      </c>
      <c r="AD12" s="135" t="str">
        <f>IF(③女子名簿!AD12="","",③女子名簿!AD12)</f>
        <v/>
      </c>
      <c r="AE12" s="135">
        <v>0</v>
      </c>
      <c r="AF12" s="135">
        <v>2</v>
      </c>
      <c r="AG12" s="135" t="str">
        <f>IF(③女子名簿!AG12="","",69)</f>
        <v/>
      </c>
      <c r="AH12" s="135" t="str">
        <f>IF(③女子名簿!AH12="","",③女子名簿!AH12)</f>
        <v/>
      </c>
      <c r="AI12" s="135">
        <v>0</v>
      </c>
      <c r="AJ12" s="135">
        <v>2</v>
      </c>
    </row>
    <row r="13" spans="1:36">
      <c r="A13" s="97"/>
      <c r="B13" s="135" t="str">
        <f>IF(③女子名簿!B13="","",③女子名簿!B13)</f>
        <v/>
      </c>
      <c r="C13" s="97"/>
      <c r="D13" s="97" t="str">
        <f>IF(③女子名簿!D13="","",③女子名簿!D13)</f>
        <v/>
      </c>
      <c r="E13" s="135" t="str">
        <f>IF(③女子名簿!E13="","",③女子名簿!E13)</f>
        <v/>
      </c>
      <c r="F13" s="135" t="str">
        <f>IF(③女子名簿!F13="","",③女子名簿!F13)</f>
        <v/>
      </c>
      <c r="G13" s="135" t="str">
        <f>IF(③女子名簿!G13="","",③女子名簿!G13)</f>
        <v/>
      </c>
      <c r="H13" s="135" t="str">
        <f>IF(③女子名簿!H13="","",③女子名簿!H13)</f>
        <v/>
      </c>
      <c r="I13" s="135" t="str">
        <f>IF(③女子名簿!I13="","",③女子名簿!I13)</f>
        <v/>
      </c>
      <c r="J13" s="135" t="str">
        <f>IF(③女子名簿!J13="","",③女子名簿!J13)</f>
        <v/>
      </c>
      <c r="K13" s="135">
        <f>IF(③女子名簿!K13="","",③女子名簿!K13)</f>
        <v>2</v>
      </c>
      <c r="L13" s="193" t="str">
        <f>IF(③女子名簿!L13="","",③女子名簿!L13)</f>
        <v/>
      </c>
      <c r="M13" s="193" t="str">
        <f>IF(③女子名簿!M13="","",③女子名簿!M13)</f>
        <v/>
      </c>
      <c r="N13" s="193" t="str">
        <f>IF(③女子名簿!N13="","",③女子名簿!N13)</f>
        <v/>
      </c>
      <c r="O13" s="135" t="str">
        <f>IF(③女子名簿!O13="","",③女子名簿!O13)</f>
        <v>島根</v>
      </c>
      <c r="P13" s="135"/>
      <c r="Q13" s="135" t="str">
        <f>IF(③女子名簿!Q13="","",VLOOKUP(③女子名簿!Q13,管理者シート!$G$9:$H$38,2,FALSE))</f>
        <v/>
      </c>
      <c r="R13" s="135" t="str">
        <f>IF(③女子名簿!R13="","",③女子名簿!R13)</f>
        <v/>
      </c>
      <c r="S13" s="135">
        <v>0</v>
      </c>
      <c r="T13" s="135">
        <v>2</v>
      </c>
      <c r="U13" s="135" t="str">
        <f>IF(③女子名簿!U13="","",VLOOKUP(③女子名簿!U13,管理者シート!$G$9:$H$38,2,FALSE))</f>
        <v/>
      </c>
      <c r="V13" s="135" t="str">
        <f>IF(③女子名簿!V13="","",③女子名簿!V13)</f>
        <v/>
      </c>
      <c r="W13" s="135">
        <v>0</v>
      </c>
      <c r="X13" s="135">
        <v>2</v>
      </c>
      <c r="Y13" s="135" t="str">
        <f>IF(③女子名簿!Y13="","",VLOOKUP(③女子名簿!Y13,管理者シート!$G$9:$H$23,2,FALSE))</f>
        <v/>
      </c>
      <c r="Z13" s="135" t="str">
        <f>IF(③女子名簿!Z13="","",③女子名簿!Z13)</f>
        <v/>
      </c>
      <c r="AA13" s="135">
        <v>0</v>
      </c>
      <c r="AB13" s="135">
        <v>2</v>
      </c>
      <c r="AC13" s="135" t="str">
        <f>IF(③女子名簿!AC13="","",66)</f>
        <v/>
      </c>
      <c r="AD13" s="135" t="str">
        <f>IF(③女子名簿!AD13="","",③女子名簿!AD13)</f>
        <v/>
      </c>
      <c r="AE13" s="135">
        <v>0</v>
      </c>
      <c r="AF13" s="135">
        <v>2</v>
      </c>
      <c r="AG13" s="135" t="str">
        <f>IF(③女子名簿!AG13="","",69)</f>
        <v/>
      </c>
      <c r="AH13" s="135" t="str">
        <f>IF(③女子名簿!AH13="","",③女子名簿!AH13)</f>
        <v/>
      </c>
      <c r="AI13" s="135">
        <v>0</v>
      </c>
      <c r="AJ13" s="135">
        <v>2</v>
      </c>
    </row>
    <row r="14" spans="1:36">
      <c r="A14" s="97"/>
      <c r="B14" s="135" t="str">
        <f>IF(③女子名簿!B14="","",③女子名簿!B14)</f>
        <v/>
      </c>
      <c r="C14" s="97"/>
      <c r="D14" s="97" t="str">
        <f>IF(③女子名簿!D14="","",③女子名簿!D14)</f>
        <v/>
      </c>
      <c r="E14" s="135" t="str">
        <f>IF(③女子名簿!E14="","",③女子名簿!E14)</f>
        <v/>
      </c>
      <c r="F14" s="135" t="str">
        <f>IF(③女子名簿!F14="","",③女子名簿!F14)</f>
        <v/>
      </c>
      <c r="G14" s="135" t="str">
        <f>IF(③女子名簿!G14="","",③女子名簿!G14)</f>
        <v/>
      </c>
      <c r="H14" s="135" t="str">
        <f>IF(③女子名簿!H14="","",③女子名簿!H14)</f>
        <v/>
      </c>
      <c r="I14" s="135" t="str">
        <f>IF(③女子名簿!I14="","",③女子名簿!I14)</f>
        <v/>
      </c>
      <c r="J14" s="135" t="str">
        <f>IF(③女子名簿!J14="","",③女子名簿!J14)</f>
        <v/>
      </c>
      <c r="K14" s="135">
        <f>IF(③女子名簿!K14="","",③女子名簿!K14)</f>
        <v>2</v>
      </c>
      <c r="L14" s="193" t="str">
        <f>IF(③女子名簿!L14="","",③女子名簿!L14)</f>
        <v/>
      </c>
      <c r="M14" s="193" t="str">
        <f>IF(③女子名簿!M14="","",③女子名簿!M14)</f>
        <v/>
      </c>
      <c r="N14" s="193" t="str">
        <f>IF(③女子名簿!N14="","",③女子名簿!N14)</f>
        <v/>
      </c>
      <c r="O14" s="135" t="str">
        <f>IF(③女子名簿!O14="","",③女子名簿!O14)</f>
        <v>島根</v>
      </c>
      <c r="P14" s="135"/>
      <c r="Q14" s="135" t="str">
        <f>IF(③女子名簿!Q14="","",VLOOKUP(③女子名簿!Q14,管理者シート!$G$9:$H$38,2,FALSE))</f>
        <v/>
      </c>
      <c r="R14" s="135" t="str">
        <f>IF(③女子名簿!R14="","",③女子名簿!R14)</f>
        <v/>
      </c>
      <c r="S14" s="135">
        <v>0</v>
      </c>
      <c r="T14" s="135">
        <v>2</v>
      </c>
      <c r="U14" s="135" t="str">
        <f>IF(③女子名簿!U14="","",VLOOKUP(③女子名簿!U14,管理者シート!$G$9:$H$38,2,FALSE))</f>
        <v/>
      </c>
      <c r="V14" s="135" t="str">
        <f>IF(③女子名簿!V14="","",③女子名簿!V14)</f>
        <v/>
      </c>
      <c r="W14" s="135">
        <v>0</v>
      </c>
      <c r="X14" s="135">
        <v>2</v>
      </c>
      <c r="Y14" s="135" t="str">
        <f>IF(③女子名簿!Y14="","",VLOOKUP(③女子名簿!Y14,管理者シート!$G$9:$H$23,2,FALSE))</f>
        <v/>
      </c>
      <c r="Z14" s="135" t="str">
        <f>IF(③女子名簿!Z14="","",③女子名簿!Z14)</f>
        <v/>
      </c>
      <c r="AA14" s="135">
        <v>0</v>
      </c>
      <c r="AB14" s="135">
        <v>2</v>
      </c>
      <c r="AC14" s="135" t="str">
        <f>IF(③女子名簿!AC14="","",66)</f>
        <v/>
      </c>
      <c r="AD14" s="135" t="str">
        <f>IF(③女子名簿!AD14="","",③女子名簿!AD14)</f>
        <v/>
      </c>
      <c r="AE14" s="135">
        <v>0</v>
      </c>
      <c r="AF14" s="135">
        <v>2</v>
      </c>
      <c r="AG14" s="135" t="str">
        <f>IF(③女子名簿!AG14="","",69)</f>
        <v/>
      </c>
      <c r="AH14" s="135" t="str">
        <f>IF(③女子名簿!AH14="","",③女子名簿!AH14)</f>
        <v/>
      </c>
      <c r="AI14" s="135">
        <v>0</v>
      </c>
      <c r="AJ14" s="135">
        <v>2</v>
      </c>
    </row>
    <row r="15" spans="1:36">
      <c r="A15" s="97"/>
      <c r="B15" s="135" t="str">
        <f>IF(③女子名簿!B15="","",③女子名簿!B15)</f>
        <v/>
      </c>
      <c r="C15" s="97"/>
      <c r="D15" s="97" t="str">
        <f>IF(③女子名簿!D15="","",③女子名簿!D15)</f>
        <v/>
      </c>
      <c r="E15" s="135" t="str">
        <f>IF(③女子名簿!E15="","",③女子名簿!E15)</f>
        <v/>
      </c>
      <c r="F15" s="135" t="str">
        <f>IF(③女子名簿!F15="","",③女子名簿!F15)</f>
        <v/>
      </c>
      <c r="G15" s="135" t="str">
        <f>IF(③女子名簿!G15="","",③女子名簿!G15)</f>
        <v/>
      </c>
      <c r="H15" s="135" t="str">
        <f>IF(③女子名簿!H15="","",③女子名簿!H15)</f>
        <v/>
      </c>
      <c r="I15" s="135" t="str">
        <f>IF(③女子名簿!I15="","",③女子名簿!I15)</f>
        <v/>
      </c>
      <c r="J15" s="135" t="str">
        <f>IF(③女子名簿!J15="","",③女子名簿!J15)</f>
        <v/>
      </c>
      <c r="K15" s="135">
        <f>IF(③女子名簿!K15="","",③女子名簿!K15)</f>
        <v>2</v>
      </c>
      <c r="L15" s="135" t="str">
        <f>IF(③女子名簿!L15="","",③女子名簿!L15)</f>
        <v/>
      </c>
      <c r="M15" s="193" t="str">
        <f>IF(③女子名簿!M15="","",③女子名簿!M15)</f>
        <v/>
      </c>
      <c r="N15" s="193" t="str">
        <f>IF(③女子名簿!N15="","",③女子名簿!N15)</f>
        <v/>
      </c>
      <c r="O15" s="135" t="str">
        <f>IF(③女子名簿!O15="","",③女子名簿!O15)</f>
        <v>島根</v>
      </c>
      <c r="P15" s="135"/>
      <c r="Q15" s="135" t="str">
        <f>IF(③女子名簿!Q15="","",VLOOKUP(③女子名簿!Q15,管理者シート!$G$9:$H$38,2,FALSE))</f>
        <v/>
      </c>
      <c r="R15" s="135" t="str">
        <f>IF(③女子名簿!R15="","",③女子名簿!R15)</f>
        <v/>
      </c>
      <c r="S15" s="135">
        <v>0</v>
      </c>
      <c r="T15" s="135">
        <v>2</v>
      </c>
      <c r="U15" s="135" t="str">
        <f>IF(③女子名簿!U15="","",VLOOKUP(③女子名簿!U15,管理者シート!$G$9:$H$38,2,FALSE))</f>
        <v/>
      </c>
      <c r="V15" s="135" t="str">
        <f>IF(③女子名簿!V15="","",③女子名簿!V15)</f>
        <v/>
      </c>
      <c r="W15" s="135">
        <v>0</v>
      </c>
      <c r="X15" s="135">
        <v>2</v>
      </c>
      <c r="Y15" s="135" t="str">
        <f>IF(③女子名簿!Y15="","",VLOOKUP(③女子名簿!Y15,管理者シート!$G$9:$H$23,2,FALSE))</f>
        <v/>
      </c>
      <c r="Z15" s="135" t="str">
        <f>IF(③女子名簿!Z15="","",③女子名簿!Z15)</f>
        <v/>
      </c>
      <c r="AA15" s="135">
        <v>0</v>
      </c>
      <c r="AB15" s="135">
        <v>2</v>
      </c>
      <c r="AC15" s="135" t="str">
        <f>IF(③女子名簿!AC15="","",66)</f>
        <v/>
      </c>
      <c r="AD15" s="135" t="str">
        <f>IF(③女子名簿!AD15="","",③女子名簿!AD15)</f>
        <v/>
      </c>
      <c r="AE15" s="135">
        <v>0</v>
      </c>
      <c r="AF15" s="135">
        <v>2</v>
      </c>
      <c r="AG15" s="135" t="str">
        <f>IF(③女子名簿!AG15="","",69)</f>
        <v/>
      </c>
      <c r="AH15" s="135" t="str">
        <f>IF(③女子名簿!AH15="","",③女子名簿!AH15)</f>
        <v/>
      </c>
      <c r="AI15" s="135">
        <v>0</v>
      </c>
      <c r="AJ15" s="135">
        <v>2</v>
      </c>
    </row>
    <row r="16" spans="1:36">
      <c r="A16" s="97"/>
      <c r="B16" s="135" t="str">
        <f>IF(③女子名簿!B16="","",③女子名簿!B16)</f>
        <v/>
      </c>
      <c r="C16" s="97"/>
      <c r="D16" s="97" t="str">
        <f>IF(③女子名簿!D16="","",③女子名簿!D16)</f>
        <v/>
      </c>
      <c r="E16" s="135" t="str">
        <f>IF(③女子名簿!E16="","",③女子名簿!E16)</f>
        <v/>
      </c>
      <c r="F16" s="135" t="str">
        <f>IF(③女子名簿!F16="","",③女子名簿!F16)</f>
        <v/>
      </c>
      <c r="G16" s="135" t="str">
        <f>IF(③女子名簿!G16="","",③女子名簿!G16)</f>
        <v/>
      </c>
      <c r="H16" s="135" t="str">
        <f>IF(③女子名簿!H16="","",③女子名簿!H16)</f>
        <v/>
      </c>
      <c r="I16" s="135" t="str">
        <f>IF(③女子名簿!I16="","",③女子名簿!I16)</f>
        <v/>
      </c>
      <c r="J16" s="135" t="str">
        <f>IF(③女子名簿!J16="","",③女子名簿!J16)</f>
        <v/>
      </c>
      <c r="K16" s="135">
        <f>IF(③女子名簿!K16="","",③女子名簿!K16)</f>
        <v>2</v>
      </c>
      <c r="L16" s="135" t="str">
        <f>IF(③女子名簿!L16="","",③女子名簿!L16)</f>
        <v/>
      </c>
      <c r="M16" s="193" t="str">
        <f>IF(③女子名簿!M16="","",③女子名簿!M16)</f>
        <v/>
      </c>
      <c r="N16" s="193" t="str">
        <f>IF(③女子名簿!N16="","",③女子名簿!N16)</f>
        <v/>
      </c>
      <c r="O16" s="135" t="str">
        <f>IF(③女子名簿!O16="","",③女子名簿!O16)</f>
        <v>島根</v>
      </c>
      <c r="P16" s="135"/>
      <c r="Q16" s="135" t="str">
        <f>IF(③女子名簿!Q16="","",VLOOKUP(③女子名簿!Q16,管理者シート!$G$9:$H$38,2,FALSE))</f>
        <v/>
      </c>
      <c r="R16" s="135" t="str">
        <f>IF(③女子名簿!R16="","",③女子名簿!R16)</f>
        <v/>
      </c>
      <c r="S16" s="135">
        <v>0</v>
      </c>
      <c r="T16" s="135">
        <v>2</v>
      </c>
      <c r="U16" s="135" t="str">
        <f>IF(③女子名簿!U16="","",VLOOKUP(③女子名簿!U16,管理者シート!$G$9:$H$38,2,FALSE))</f>
        <v/>
      </c>
      <c r="V16" s="135" t="str">
        <f>IF(③女子名簿!V16="","",③女子名簿!V16)</f>
        <v/>
      </c>
      <c r="W16" s="135">
        <v>0</v>
      </c>
      <c r="X16" s="135">
        <v>2</v>
      </c>
      <c r="Y16" s="135" t="str">
        <f>IF(③女子名簿!Y16="","",VLOOKUP(③女子名簿!Y16,管理者シート!$G$9:$H$23,2,FALSE))</f>
        <v/>
      </c>
      <c r="Z16" s="135" t="str">
        <f>IF(③女子名簿!Z16="","",③女子名簿!Z16)</f>
        <v/>
      </c>
      <c r="AA16" s="135">
        <v>0</v>
      </c>
      <c r="AB16" s="135">
        <v>2</v>
      </c>
      <c r="AC16" s="135" t="str">
        <f>IF(③女子名簿!AC16="","",66)</f>
        <v/>
      </c>
      <c r="AD16" s="135" t="str">
        <f>IF(③女子名簿!AD16="","",③女子名簿!AD16)</f>
        <v/>
      </c>
      <c r="AE16" s="135">
        <v>0</v>
      </c>
      <c r="AF16" s="135">
        <v>2</v>
      </c>
      <c r="AG16" s="135" t="str">
        <f>IF(③女子名簿!AG16="","",69)</f>
        <v/>
      </c>
      <c r="AH16" s="135" t="str">
        <f>IF(③女子名簿!AH16="","",③女子名簿!AH16)</f>
        <v/>
      </c>
      <c r="AI16" s="135">
        <v>0</v>
      </c>
      <c r="AJ16" s="135">
        <v>2</v>
      </c>
    </row>
    <row r="17" spans="1:36">
      <c r="A17" s="97"/>
      <c r="B17" s="135" t="str">
        <f>IF(③女子名簿!B17="","",③女子名簿!B17)</f>
        <v/>
      </c>
      <c r="C17" s="97"/>
      <c r="D17" s="97" t="str">
        <f>IF(③女子名簿!D17="","",③女子名簿!D17)</f>
        <v/>
      </c>
      <c r="E17" s="135" t="str">
        <f>IF(③女子名簿!E17="","",③女子名簿!E17)</f>
        <v/>
      </c>
      <c r="F17" s="135" t="str">
        <f>IF(③女子名簿!F17="","",③女子名簿!F17)</f>
        <v/>
      </c>
      <c r="G17" s="135" t="str">
        <f>IF(③女子名簿!G17="","",③女子名簿!G17)</f>
        <v/>
      </c>
      <c r="H17" s="135" t="str">
        <f>IF(③女子名簿!H17="","",③女子名簿!H17)</f>
        <v/>
      </c>
      <c r="I17" s="135" t="str">
        <f>IF(③女子名簿!I17="","",③女子名簿!I17)</f>
        <v/>
      </c>
      <c r="J17" s="135" t="str">
        <f>IF(③女子名簿!J17="","",③女子名簿!J17)</f>
        <v/>
      </c>
      <c r="K17" s="135">
        <f>IF(③女子名簿!K17="","",③女子名簿!K17)</f>
        <v>2</v>
      </c>
      <c r="L17" s="135" t="str">
        <f>IF(③女子名簿!L17="","",③女子名簿!L17)</f>
        <v/>
      </c>
      <c r="M17" s="193" t="str">
        <f>IF(③女子名簿!M17="","",③女子名簿!M17)</f>
        <v/>
      </c>
      <c r="N17" s="193" t="str">
        <f>IF(③女子名簿!N17="","",③女子名簿!N17)</f>
        <v/>
      </c>
      <c r="O17" s="135" t="str">
        <f>IF(③女子名簿!O17="","",③女子名簿!O17)</f>
        <v>島根</v>
      </c>
      <c r="P17" s="135"/>
      <c r="Q17" s="135" t="str">
        <f>IF(③女子名簿!Q17="","",VLOOKUP(③女子名簿!Q17,管理者シート!$G$9:$H$38,2,FALSE))</f>
        <v/>
      </c>
      <c r="R17" s="135" t="str">
        <f>IF(③女子名簿!R17="","",③女子名簿!R17)</f>
        <v/>
      </c>
      <c r="S17" s="135">
        <v>0</v>
      </c>
      <c r="T17" s="135">
        <v>2</v>
      </c>
      <c r="U17" s="135" t="str">
        <f>IF(③女子名簿!U17="","",VLOOKUP(③女子名簿!U17,管理者シート!$G$9:$H$38,2,FALSE))</f>
        <v/>
      </c>
      <c r="V17" s="135" t="str">
        <f>IF(③女子名簿!V17="","",③女子名簿!V17)</f>
        <v/>
      </c>
      <c r="W17" s="135">
        <v>0</v>
      </c>
      <c r="X17" s="135">
        <v>2</v>
      </c>
      <c r="Y17" s="135" t="str">
        <f>IF(③女子名簿!Y17="","",VLOOKUP(③女子名簿!Y17,管理者シート!$G$9:$H$23,2,FALSE))</f>
        <v/>
      </c>
      <c r="Z17" s="135" t="str">
        <f>IF(③女子名簿!Z17="","",③女子名簿!Z17)</f>
        <v/>
      </c>
      <c r="AA17" s="135">
        <v>0</v>
      </c>
      <c r="AB17" s="135">
        <v>2</v>
      </c>
      <c r="AC17" s="135" t="str">
        <f>IF(③女子名簿!AC17="","",66)</f>
        <v/>
      </c>
      <c r="AD17" s="135" t="str">
        <f>IF(③女子名簿!AD17="","",③女子名簿!AD17)</f>
        <v/>
      </c>
      <c r="AE17" s="135">
        <v>0</v>
      </c>
      <c r="AF17" s="135">
        <v>2</v>
      </c>
      <c r="AG17" s="135" t="str">
        <f>IF(③女子名簿!AG17="","",69)</f>
        <v/>
      </c>
      <c r="AH17" s="135" t="str">
        <f>IF(③女子名簿!AH17="","",③女子名簿!AH17)</f>
        <v/>
      </c>
      <c r="AI17" s="135">
        <v>0</v>
      </c>
      <c r="AJ17" s="135">
        <v>2</v>
      </c>
    </row>
    <row r="18" spans="1:36">
      <c r="A18" s="97"/>
      <c r="B18" s="135" t="str">
        <f>IF(③女子名簿!B18="","",③女子名簿!B18)</f>
        <v/>
      </c>
      <c r="C18" s="97"/>
      <c r="D18" s="97" t="str">
        <f>IF(③女子名簿!D18="","",③女子名簿!D18)</f>
        <v/>
      </c>
      <c r="E18" s="135" t="str">
        <f>IF(③女子名簿!E18="","",③女子名簿!E18)</f>
        <v/>
      </c>
      <c r="F18" s="135" t="str">
        <f>IF(③女子名簿!F18="","",③女子名簿!F18)</f>
        <v/>
      </c>
      <c r="G18" s="135" t="str">
        <f>IF(③女子名簿!G18="","",③女子名簿!G18)</f>
        <v/>
      </c>
      <c r="H18" s="135" t="str">
        <f>IF(③女子名簿!H18="","",③女子名簿!H18)</f>
        <v/>
      </c>
      <c r="I18" s="135" t="str">
        <f>IF(③女子名簿!I18="","",③女子名簿!I18)</f>
        <v/>
      </c>
      <c r="J18" s="135" t="str">
        <f>IF(③女子名簿!J18="","",③女子名簿!J18)</f>
        <v/>
      </c>
      <c r="K18" s="135">
        <f>IF(③女子名簿!K18="","",③女子名簿!K18)</f>
        <v>2</v>
      </c>
      <c r="L18" s="135" t="str">
        <f>IF(③女子名簿!L18="","",③女子名簿!L18)</f>
        <v/>
      </c>
      <c r="M18" s="193" t="str">
        <f>IF(③女子名簿!M18="","",③女子名簿!M18)</f>
        <v/>
      </c>
      <c r="N18" s="193" t="str">
        <f>IF(③女子名簿!N18="","",③女子名簿!N18)</f>
        <v/>
      </c>
      <c r="O18" s="135" t="str">
        <f>IF(③女子名簿!O18="","",③女子名簿!O18)</f>
        <v>島根</v>
      </c>
      <c r="P18" s="135"/>
      <c r="Q18" s="135" t="str">
        <f>IF(③女子名簿!Q18="","",VLOOKUP(③女子名簿!Q18,管理者シート!$G$9:$H$38,2,FALSE))</f>
        <v/>
      </c>
      <c r="R18" s="135" t="str">
        <f>IF(③女子名簿!R18="","",③女子名簿!R18)</f>
        <v/>
      </c>
      <c r="S18" s="135">
        <v>0</v>
      </c>
      <c r="T18" s="135">
        <v>2</v>
      </c>
      <c r="U18" s="135" t="str">
        <f>IF(③女子名簿!U18="","",VLOOKUP(③女子名簿!U18,管理者シート!$G$9:$H$38,2,FALSE))</f>
        <v/>
      </c>
      <c r="V18" s="135" t="str">
        <f>IF(③女子名簿!V18="","",③女子名簿!V18)</f>
        <v/>
      </c>
      <c r="W18" s="135">
        <v>0</v>
      </c>
      <c r="X18" s="135">
        <v>2</v>
      </c>
      <c r="Y18" s="135" t="str">
        <f>IF(③女子名簿!Y18="","",VLOOKUP(③女子名簿!Y18,管理者シート!$G$9:$H$23,2,FALSE))</f>
        <v/>
      </c>
      <c r="Z18" s="135" t="str">
        <f>IF(③女子名簿!Z18="","",③女子名簿!Z18)</f>
        <v/>
      </c>
      <c r="AA18" s="135">
        <v>0</v>
      </c>
      <c r="AB18" s="135">
        <v>2</v>
      </c>
      <c r="AC18" s="135" t="str">
        <f>IF(③女子名簿!AC18="","",66)</f>
        <v/>
      </c>
      <c r="AD18" s="135" t="str">
        <f>IF(③女子名簿!AD18="","",③女子名簿!AD18)</f>
        <v/>
      </c>
      <c r="AE18" s="135">
        <v>0</v>
      </c>
      <c r="AF18" s="135">
        <v>2</v>
      </c>
      <c r="AG18" s="135" t="str">
        <f>IF(③女子名簿!AG18="","",69)</f>
        <v/>
      </c>
      <c r="AH18" s="135" t="str">
        <f>IF(③女子名簿!AH18="","",③女子名簿!AH18)</f>
        <v/>
      </c>
      <c r="AI18" s="135">
        <v>0</v>
      </c>
      <c r="AJ18" s="135">
        <v>2</v>
      </c>
    </row>
    <row r="19" spans="1:36">
      <c r="A19" s="97"/>
      <c r="B19" s="135" t="str">
        <f>IF(③女子名簿!B19="","",③女子名簿!B19)</f>
        <v/>
      </c>
      <c r="C19" s="97"/>
      <c r="D19" s="97" t="str">
        <f>IF(③女子名簿!D19="","",③女子名簿!D19)</f>
        <v/>
      </c>
      <c r="E19" s="135" t="str">
        <f>IF(③女子名簿!E19="","",③女子名簿!E19)</f>
        <v/>
      </c>
      <c r="F19" s="135" t="str">
        <f>IF(③女子名簿!F19="","",③女子名簿!F19)</f>
        <v/>
      </c>
      <c r="G19" s="135" t="str">
        <f>IF(③女子名簿!G19="","",③女子名簿!G19)</f>
        <v/>
      </c>
      <c r="H19" s="135" t="str">
        <f>IF(③女子名簿!H19="","",③女子名簿!H19)</f>
        <v/>
      </c>
      <c r="I19" s="135" t="str">
        <f>IF(③女子名簿!I19="","",③女子名簿!I19)</f>
        <v/>
      </c>
      <c r="J19" s="135" t="str">
        <f>IF(③女子名簿!J19="","",③女子名簿!J19)</f>
        <v/>
      </c>
      <c r="K19" s="135">
        <f>IF(③女子名簿!K19="","",③女子名簿!K19)</f>
        <v>2</v>
      </c>
      <c r="L19" s="135" t="str">
        <f>IF(③女子名簿!L19="","",③女子名簿!L19)</f>
        <v/>
      </c>
      <c r="M19" s="193" t="str">
        <f>IF(③女子名簿!M19="","",③女子名簿!M19)</f>
        <v/>
      </c>
      <c r="N19" s="193" t="str">
        <f>IF(③女子名簿!N19="","",③女子名簿!N19)</f>
        <v/>
      </c>
      <c r="O19" s="135" t="str">
        <f>IF(③女子名簿!O19="","",③女子名簿!O19)</f>
        <v>島根</v>
      </c>
      <c r="P19" s="135"/>
      <c r="Q19" s="135" t="str">
        <f>IF(③女子名簿!Q19="","",VLOOKUP(③女子名簿!Q19,管理者シート!$G$9:$H$38,2,FALSE))</f>
        <v/>
      </c>
      <c r="R19" s="135" t="str">
        <f>IF(③女子名簿!R19="","",③女子名簿!R19)</f>
        <v/>
      </c>
      <c r="S19" s="135">
        <v>0</v>
      </c>
      <c r="T19" s="135">
        <v>2</v>
      </c>
      <c r="U19" s="135" t="str">
        <f>IF(③女子名簿!U19="","",VLOOKUP(③女子名簿!U19,管理者シート!$G$9:$H$38,2,FALSE))</f>
        <v/>
      </c>
      <c r="V19" s="135" t="str">
        <f>IF(③女子名簿!V19="","",③女子名簿!V19)</f>
        <v/>
      </c>
      <c r="W19" s="135">
        <v>0</v>
      </c>
      <c r="X19" s="135">
        <v>2</v>
      </c>
      <c r="Y19" s="135" t="str">
        <f>IF(③女子名簿!Y19="","",VLOOKUP(③女子名簿!Y19,管理者シート!$G$9:$H$23,2,FALSE))</f>
        <v/>
      </c>
      <c r="Z19" s="135" t="str">
        <f>IF(③女子名簿!Z19="","",③女子名簿!Z19)</f>
        <v/>
      </c>
      <c r="AA19" s="135">
        <v>0</v>
      </c>
      <c r="AB19" s="135">
        <v>2</v>
      </c>
      <c r="AC19" s="135" t="str">
        <f>IF(③女子名簿!AC19="","",66)</f>
        <v/>
      </c>
      <c r="AD19" s="135" t="str">
        <f>IF(③女子名簿!AD19="","",③女子名簿!AD19)</f>
        <v/>
      </c>
      <c r="AE19" s="135">
        <v>0</v>
      </c>
      <c r="AF19" s="135">
        <v>2</v>
      </c>
      <c r="AG19" s="135" t="str">
        <f>IF(③女子名簿!AG19="","",69)</f>
        <v/>
      </c>
      <c r="AH19" s="135" t="str">
        <f>IF(③女子名簿!AH19="","",③女子名簿!AH19)</f>
        <v/>
      </c>
      <c r="AI19" s="135">
        <v>0</v>
      </c>
      <c r="AJ19" s="135">
        <v>2</v>
      </c>
    </row>
    <row r="20" spans="1:36">
      <c r="A20" s="97"/>
      <c r="B20" s="135" t="str">
        <f>IF(③女子名簿!B20="","",③女子名簿!B20)</f>
        <v/>
      </c>
      <c r="C20" s="97"/>
      <c r="D20" s="97" t="str">
        <f>IF(③女子名簿!D20="","",③女子名簿!D20)</f>
        <v/>
      </c>
      <c r="E20" s="135" t="str">
        <f>IF(③女子名簿!E20="","",③女子名簿!E20)</f>
        <v/>
      </c>
      <c r="F20" s="135" t="str">
        <f>IF(③女子名簿!F20="","",③女子名簿!F20)</f>
        <v/>
      </c>
      <c r="G20" s="135" t="str">
        <f>IF(③女子名簿!G20="","",③女子名簿!G20)</f>
        <v/>
      </c>
      <c r="H20" s="135" t="str">
        <f>IF(③女子名簿!H20="","",③女子名簿!H20)</f>
        <v/>
      </c>
      <c r="I20" s="135" t="str">
        <f>IF(③女子名簿!I20="","",③女子名簿!I20)</f>
        <v/>
      </c>
      <c r="J20" s="135" t="str">
        <f>IF(③女子名簿!J20="","",③女子名簿!J20)</f>
        <v/>
      </c>
      <c r="K20" s="135">
        <f>IF(③女子名簿!K20="","",③女子名簿!K20)</f>
        <v>2</v>
      </c>
      <c r="L20" s="135" t="str">
        <f>IF(③女子名簿!L20="","",③女子名簿!L20)</f>
        <v/>
      </c>
      <c r="M20" s="193" t="str">
        <f>IF(③女子名簿!M20="","",③女子名簿!M20)</f>
        <v/>
      </c>
      <c r="N20" s="193" t="str">
        <f>IF(③女子名簿!N20="","",③女子名簿!N20)</f>
        <v/>
      </c>
      <c r="O20" s="135" t="str">
        <f>IF(③女子名簿!O20="","",③女子名簿!O20)</f>
        <v>島根</v>
      </c>
      <c r="P20" s="135"/>
      <c r="Q20" s="135" t="str">
        <f>IF(③女子名簿!Q20="","",VLOOKUP(③女子名簿!Q20,管理者シート!$G$9:$H$38,2,FALSE))</f>
        <v/>
      </c>
      <c r="R20" s="135" t="str">
        <f>IF(③女子名簿!R20="","",③女子名簿!R20)</f>
        <v/>
      </c>
      <c r="S20" s="135">
        <v>0</v>
      </c>
      <c r="T20" s="135">
        <v>2</v>
      </c>
      <c r="U20" s="135" t="str">
        <f>IF(③女子名簿!U20="","",VLOOKUP(③女子名簿!U20,管理者シート!$G$9:$H$38,2,FALSE))</f>
        <v/>
      </c>
      <c r="V20" s="135" t="str">
        <f>IF(③女子名簿!V20="","",③女子名簿!V20)</f>
        <v/>
      </c>
      <c r="W20" s="135">
        <v>0</v>
      </c>
      <c r="X20" s="135">
        <v>2</v>
      </c>
      <c r="Y20" s="135" t="str">
        <f>IF(③女子名簿!Y20="","",VLOOKUP(③女子名簿!Y20,管理者シート!$G$9:$H$23,2,FALSE))</f>
        <v/>
      </c>
      <c r="Z20" s="135" t="str">
        <f>IF(③女子名簿!Z20="","",③女子名簿!Z20)</f>
        <v/>
      </c>
      <c r="AA20" s="135">
        <v>0</v>
      </c>
      <c r="AB20" s="135">
        <v>2</v>
      </c>
      <c r="AC20" s="135" t="str">
        <f>IF(③女子名簿!AC20="","",66)</f>
        <v/>
      </c>
      <c r="AD20" s="135" t="str">
        <f>IF(③女子名簿!AD20="","",③女子名簿!AD20)</f>
        <v/>
      </c>
      <c r="AE20" s="135">
        <v>0</v>
      </c>
      <c r="AF20" s="135">
        <v>2</v>
      </c>
      <c r="AG20" s="135" t="str">
        <f>IF(③女子名簿!AG20="","",69)</f>
        <v/>
      </c>
      <c r="AH20" s="135" t="str">
        <f>IF(③女子名簿!AH20="","",③女子名簿!AH20)</f>
        <v/>
      </c>
      <c r="AI20" s="135">
        <v>0</v>
      </c>
      <c r="AJ20" s="135">
        <v>2</v>
      </c>
    </row>
    <row r="21" spans="1:36">
      <c r="A21" s="97"/>
      <c r="B21" s="135" t="str">
        <f>IF(③女子名簿!B21="","",③女子名簿!B21)</f>
        <v/>
      </c>
      <c r="C21" s="97"/>
      <c r="D21" s="97" t="str">
        <f>IF(③女子名簿!D21="","",③女子名簿!D21)</f>
        <v/>
      </c>
      <c r="E21" s="135" t="str">
        <f>IF(③女子名簿!E21="","",③女子名簿!E21)</f>
        <v/>
      </c>
      <c r="F21" s="135" t="str">
        <f>IF(③女子名簿!F21="","",③女子名簿!F21)</f>
        <v/>
      </c>
      <c r="G21" s="135" t="str">
        <f>IF(③女子名簿!G21="","",③女子名簿!G21)</f>
        <v/>
      </c>
      <c r="H21" s="135" t="str">
        <f>IF(③女子名簿!H21="","",③女子名簿!H21)</f>
        <v/>
      </c>
      <c r="I21" s="135" t="str">
        <f>IF(③女子名簿!I21="","",③女子名簿!I21)</f>
        <v/>
      </c>
      <c r="J21" s="135" t="str">
        <f>IF(③女子名簿!J21="","",③女子名簿!J21)</f>
        <v/>
      </c>
      <c r="K21" s="135">
        <f>IF(③女子名簿!K21="","",③女子名簿!K21)</f>
        <v>2</v>
      </c>
      <c r="L21" s="135" t="str">
        <f>IF(③女子名簿!L21="","",③女子名簿!L21)</f>
        <v/>
      </c>
      <c r="M21" s="193" t="str">
        <f>IF(③女子名簿!M21="","",③女子名簿!M21)</f>
        <v/>
      </c>
      <c r="N21" s="193" t="str">
        <f>IF(③女子名簿!N21="","",③女子名簿!N21)</f>
        <v/>
      </c>
      <c r="O21" s="135" t="str">
        <f>IF(③女子名簿!O21="","",③女子名簿!O21)</f>
        <v>島根</v>
      </c>
      <c r="P21" s="135"/>
      <c r="Q21" s="135" t="str">
        <f>IF(③女子名簿!Q21="","",VLOOKUP(③女子名簿!Q21,管理者シート!$G$9:$H$38,2,FALSE))</f>
        <v/>
      </c>
      <c r="R21" s="135" t="str">
        <f>IF(③女子名簿!R21="","",③女子名簿!R21)</f>
        <v/>
      </c>
      <c r="S21" s="135">
        <v>0</v>
      </c>
      <c r="T21" s="135">
        <v>2</v>
      </c>
      <c r="U21" s="135" t="str">
        <f>IF(③女子名簿!U21="","",VLOOKUP(③女子名簿!U21,管理者シート!$G$9:$H$38,2,FALSE))</f>
        <v/>
      </c>
      <c r="V21" s="135" t="str">
        <f>IF(③女子名簿!V21="","",③女子名簿!V21)</f>
        <v/>
      </c>
      <c r="W21" s="135">
        <v>0</v>
      </c>
      <c r="X21" s="135">
        <v>2</v>
      </c>
      <c r="Y21" s="135" t="str">
        <f>IF(③女子名簿!Y21="","",VLOOKUP(③女子名簿!Y21,管理者シート!$G$9:$H$23,2,FALSE))</f>
        <v/>
      </c>
      <c r="Z21" s="135" t="str">
        <f>IF(③女子名簿!Z21="","",③女子名簿!Z21)</f>
        <v/>
      </c>
      <c r="AA21" s="135">
        <v>0</v>
      </c>
      <c r="AB21" s="135">
        <v>2</v>
      </c>
      <c r="AC21" s="135" t="str">
        <f>IF(③女子名簿!AC21="","",66)</f>
        <v/>
      </c>
      <c r="AD21" s="135" t="str">
        <f>IF(③女子名簿!AD21="","",③女子名簿!AD21)</f>
        <v/>
      </c>
      <c r="AE21" s="135">
        <v>0</v>
      </c>
      <c r="AF21" s="135">
        <v>2</v>
      </c>
      <c r="AG21" s="135" t="str">
        <f>IF(③女子名簿!AG21="","",69)</f>
        <v/>
      </c>
      <c r="AH21" s="135" t="str">
        <f>IF(③女子名簿!AH21="","",③女子名簿!AH21)</f>
        <v/>
      </c>
      <c r="AI21" s="135">
        <v>0</v>
      </c>
      <c r="AJ21" s="135">
        <v>2</v>
      </c>
    </row>
    <row r="22" spans="1:36">
      <c r="A22" s="97"/>
      <c r="B22" s="135" t="str">
        <f>IF(③女子名簿!B22="","",③女子名簿!B22)</f>
        <v/>
      </c>
      <c r="C22" s="97"/>
      <c r="D22" s="97" t="str">
        <f>IF(③女子名簿!D22="","",③女子名簿!D22)</f>
        <v/>
      </c>
      <c r="E22" s="135" t="str">
        <f>IF(③女子名簿!E22="","",③女子名簿!E22)</f>
        <v/>
      </c>
      <c r="F22" s="135" t="str">
        <f>IF(③女子名簿!F22="","",③女子名簿!F22)</f>
        <v/>
      </c>
      <c r="G22" s="135" t="str">
        <f>IF(③女子名簿!G22="","",③女子名簿!G22)</f>
        <v/>
      </c>
      <c r="H22" s="135" t="str">
        <f>IF(③女子名簿!H22="","",③女子名簿!H22)</f>
        <v/>
      </c>
      <c r="I22" s="135" t="str">
        <f>IF(③女子名簿!I22="","",③女子名簿!I22)</f>
        <v/>
      </c>
      <c r="J22" s="135" t="str">
        <f>IF(③女子名簿!J22="","",③女子名簿!J22)</f>
        <v/>
      </c>
      <c r="K22" s="135">
        <f>IF(③女子名簿!K22="","",③女子名簿!K22)</f>
        <v>2</v>
      </c>
      <c r="L22" s="135" t="str">
        <f>IF(③女子名簿!L22="","",③女子名簿!L22)</f>
        <v/>
      </c>
      <c r="M22" s="193" t="str">
        <f>IF(③女子名簿!M22="","",③女子名簿!M22)</f>
        <v/>
      </c>
      <c r="N22" s="193" t="str">
        <f>IF(③女子名簿!N22="","",③女子名簿!N22)</f>
        <v/>
      </c>
      <c r="O22" s="135" t="str">
        <f>IF(③女子名簿!O22="","",③女子名簿!O22)</f>
        <v>島根</v>
      </c>
      <c r="P22" s="135"/>
      <c r="Q22" s="135" t="str">
        <f>IF(③女子名簿!Q22="","",VLOOKUP(③女子名簿!Q22,管理者シート!$G$9:$H$38,2,FALSE))</f>
        <v/>
      </c>
      <c r="R22" s="135" t="str">
        <f>IF(③女子名簿!R22="","",③女子名簿!R22)</f>
        <v/>
      </c>
      <c r="S22" s="135">
        <v>0</v>
      </c>
      <c r="T22" s="135">
        <v>2</v>
      </c>
      <c r="U22" s="135" t="str">
        <f>IF(③女子名簿!U22="","",VLOOKUP(③女子名簿!U22,管理者シート!$G$9:$H$38,2,FALSE))</f>
        <v/>
      </c>
      <c r="V22" s="135" t="str">
        <f>IF(③女子名簿!V22="","",③女子名簿!V22)</f>
        <v/>
      </c>
      <c r="W22" s="135">
        <v>0</v>
      </c>
      <c r="X22" s="135">
        <v>2</v>
      </c>
      <c r="Y22" s="135" t="str">
        <f>IF(③女子名簿!Y22="","",VLOOKUP(③女子名簿!Y22,管理者シート!$G$9:$H$23,2,FALSE))</f>
        <v/>
      </c>
      <c r="Z22" s="135" t="str">
        <f>IF(③女子名簿!Z22="","",③女子名簿!Z22)</f>
        <v/>
      </c>
      <c r="AA22" s="135">
        <v>0</v>
      </c>
      <c r="AB22" s="135">
        <v>2</v>
      </c>
      <c r="AC22" s="135" t="str">
        <f>IF(③女子名簿!AC22="","",66)</f>
        <v/>
      </c>
      <c r="AD22" s="135" t="str">
        <f>IF(③女子名簿!AD22="","",③女子名簿!AD22)</f>
        <v/>
      </c>
      <c r="AE22" s="135">
        <v>0</v>
      </c>
      <c r="AF22" s="135">
        <v>2</v>
      </c>
      <c r="AG22" s="135" t="str">
        <f>IF(③女子名簿!AG22="","",69)</f>
        <v/>
      </c>
      <c r="AH22" s="135" t="str">
        <f>IF(③女子名簿!AH22="","",③女子名簿!AH22)</f>
        <v/>
      </c>
      <c r="AI22" s="135">
        <v>0</v>
      </c>
      <c r="AJ22" s="135">
        <v>2</v>
      </c>
    </row>
    <row r="23" spans="1:36">
      <c r="A23" s="97"/>
      <c r="B23" s="135" t="str">
        <f>IF(③女子名簿!B23="","",③女子名簿!B23)</f>
        <v/>
      </c>
      <c r="C23" s="97"/>
      <c r="D23" s="97" t="str">
        <f>IF(③女子名簿!D23="","",③女子名簿!D23)</f>
        <v/>
      </c>
      <c r="E23" s="135" t="str">
        <f>IF(③女子名簿!E23="","",③女子名簿!E23)</f>
        <v/>
      </c>
      <c r="F23" s="135" t="str">
        <f>IF(③女子名簿!F23="","",③女子名簿!F23)</f>
        <v/>
      </c>
      <c r="G23" s="135" t="str">
        <f>IF(③女子名簿!G23="","",③女子名簿!G23)</f>
        <v/>
      </c>
      <c r="H23" s="135" t="str">
        <f>IF(③女子名簿!H23="","",③女子名簿!H23)</f>
        <v/>
      </c>
      <c r="I23" s="135" t="str">
        <f>IF(③女子名簿!I23="","",③女子名簿!I23)</f>
        <v/>
      </c>
      <c r="J23" s="135" t="str">
        <f>IF(③女子名簿!J23="","",③女子名簿!J23)</f>
        <v/>
      </c>
      <c r="K23" s="135">
        <f>IF(③女子名簿!K23="","",③女子名簿!K23)</f>
        <v>2</v>
      </c>
      <c r="L23" s="135" t="str">
        <f>IF(③女子名簿!L23="","",③女子名簿!L23)</f>
        <v/>
      </c>
      <c r="M23" s="193" t="str">
        <f>IF(③女子名簿!M23="","",③女子名簿!M23)</f>
        <v/>
      </c>
      <c r="N23" s="193" t="str">
        <f>IF(③女子名簿!N23="","",③女子名簿!N23)</f>
        <v/>
      </c>
      <c r="O23" s="135" t="str">
        <f>IF(③女子名簿!O23="","",③女子名簿!O23)</f>
        <v>島根</v>
      </c>
      <c r="P23" s="135"/>
      <c r="Q23" s="135" t="str">
        <f>IF(③女子名簿!Q23="","",VLOOKUP(③女子名簿!Q23,管理者シート!$G$9:$H$38,2,FALSE))</f>
        <v/>
      </c>
      <c r="R23" s="135" t="str">
        <f>IF(③女子名簿!R23="","",③女子名簿!R23)</f>
        <v/>
      </c>
      <c r="S23" s="135">
        <v>0</v>
      </c>
      <c r="T23" s="135">
        <v>2</v>
      </c>
      <c r="U23" s="135" t="str">
        <f>IF(③女子名簿!U23="","",VLOOKUP(③女子名簿!U23,管理者シート!$G$9:$H$38,2,FALSE))</f>
        <v/>
      </c>
      <c r="V23" s="135" t="str">
        <f>IF(③女子名簿!V23="","",③女子名簿!V23)</f>
        <v/>
      </c>
      <c r="W23" s="135">
        <v>0</v>
      </c>
      <c r="X23" s="135">
        <v>2</v>
      </c>
      <c r="Y23" s="135" t="str">
        <f>IF(③女子名簿!Y23="","",VLOOKUP(③女子名簿!Y23,管理者シート!$G$9:$H$23,2,FALSE))</f>
        <v/>
      </c>
      <c r="Z23" s="135" t="str">
        <f>IF(③女子名簿!Z23="","",③女子名簿!Z23)</f>
        <v/>
      </c>
      <c r="AA23" s="135">
        <v>0</v>
      </c>
      <c r="AB23" s="135">
        <v>2</v>
      </c>
      <c r="AC23" s="135" t="str">
        <f>IF(③女子名簿!AC23="","",66)</f>
        <v/>
      </c>
      <c r="AD23" s="135" t="str">
        <f>IF(③女子名簿!AD23="","",③女子名簿!AD23)</f>
        <v/>
      </c>
      <c r="AE23" s="135">
        <v>0</v>
      </c>
      <c r="AF23" s="135">
        <v>2</v>
      </c>
      <c r="AG23" s="135" t="str">
        <f>IF(③女子名簿!AG23="","",69)</f>
        <v/>
      </c>
      <c r="AH23" s="135" t="str">
        <f>IF(③女子名簿!AH23="","",③女子名簿!AH23)</f>
        <v/>
      </c>
      <c r="AI23" s="135">
        <v>0</v>
      </c>
      <c r="AJ23" s="135">
        <v>2</v>
      </c>
    </row>
    <row r="24" spans="1:36">
      <c r="A24" s="97"/>
      <c r="B24" s="135" t="str">
        <f>IF(③女子名簿!B24="","",③女子名簿!B24)</f>
        <v/>
      </c>
      <c r="C24" s="97"/>
      <c r="D24" s="97" t="str">
        <f>IF(③女子名簿!D24="","",③女子名簿!D24)</f>
        <v/>
      </c>
      <c r="E24" s="135" t="str">
        <f>IF(③女子名簿!E24="","",③女子名簿!E24)</f>
        <v/>
      </c>
      <c r="F24" s="135" t="str">
        <f>IF(③女子名簿!F24="","",③女子名簿!F24)</f>
        <v/>
      </c>
      <c r="G24" s="135" t="str">
        <f>IF(③女子名簿!G24="","",③女子名簿!G24)</f>
        <v/>
      </c>
      <c r="H24" s="135" t="str">
        <f>IF(③女子名簿!H24="","",③女子名簿!H24)</f>
        <v/>
      </c>
      <c r="I24" s="135" t="str">
        <f>IF(③女子名簿!I24="","",③女子名簿!I24)</f>
        <v/>
      </c>
      <c r="J24" s="135" t="str">
        <f>IF(③女子名簿!J24="","",③女子名簿!J24)</f>
        <v/>
      </c>
      <c r="K24" s="135">
        <f>IF(③女子名簿!K24="","",③女子名簿!K24)</f>
        <v>2</v>
      </c>
      <c r="L24" s="135" t="str">
        <f>IF(③女子名簿!L24="","",③女子名簿!L24)</f>
        <v/>
      </c>
      <c r="M24" s="193" t="str">
        <f>IF(③女子名簿!M24="","",③女子名簿!M24)</f>
        <v/>
      </c>
      <c r="N24" s="193" t="str">
        <f>IF(③女子名簿!N24="","",③女子名簿!N24)</f>
        <v/>
      </c>
      <c r="O24" s="135" t="str">
        <f>IF(③女子名簿!O24="","",③女子名簿!O24)</f>
        <v>島根</v>
      </c>
      <c r="P24" s="135"/>
      <c r="Q24" s="135" t="str">
        <f>IF(③女子名簿!Q24="","",VLOOKUP(③女子名簿!Q24,管理者シート!$G$9:$H$38,2,FALSE))</f>
        <v/>
      </c>
      <c r="R24" s="135" t="str">
        <f>IF(③女子名簿!R24="","",③女子名簿!R24)</f>
        <v/>
      </c>
      <c r="S24" s="135">
        <v>0</v>
      </c>
      <c r="T24" s="135">
        <v>2</v>
      </c>
      <c r="U24" s="135" t="str">
        <f>IF(③女子名簿!U24="","",VLOOKUP(③女子名簿!U24,管理者シート!$G$9:$H$38,2,FALSE))</f>
        <v/>
      </c>
      <c r="V24" s="135" t="str">
        <f>IF(③女子名簿!V24="","",③女子名簿!V24)</f>
        <v/>
      </c>
      <c r="W24" s="135">
        <v>0</v>
      </c>
      <c r="X24" s="135">
        <v>2</v>
      </c>
      <c r="Y24" s="135" t="str">
        <f>IF(③女子名簿!Y24="","",VLOOKUP(③女子名簿!Y24,管理者シート!$G$9:$H$23,2,FALSE))</f>
        <v/>
      </c>
      <c r="Z24" s="135" t="str">
        <f>IF(③女子名簿!Z24="","",③女子名簿!Z24)</f>
        <v/>
      </c>
      <c r="AA24" s="135">
        <v>0</v>
      </c>
      <c r="AB24" s="135">
        <v>2</v>
      </c>
      <c r="AC24" s="135" t="str">
        <f>IF(③女子名簿!AC24="","",66)</f>
        <v/>
      </c>
      <c r="AD24" s="135" t="str">
        <f>IF(③女子名簿!AD24="","",③女子名簿!AD24)</f>
        <v/>
      </c>
      <c r="AE24" s="135">
        <v>0</v>
      </c>
      <c r="AF24" s="135">
        <v>2</v>
      </c>
      <c r="AG24" s="135" t="str">
        <f>IF(③女子名簿!AG24="","",69)</f>
        <v/>
      </c>
      <c r="AH24" s="135" t="str">
        <f>IF(③女子名簿!AH24="","",③女子名簿!AH24)</f>
        <v/>
      </c>
      <c r="AI24" s="135">
        <v>0</v>
      </c>
      <c r="AJ24" s="135">
        <v>2</v>
      </c>
    </row>
    <row r="25" spans="1:36">
      <c r="A25" s="97"/>
      <c r="B25" s="135" t="str">
        <f>IF(③女子名簿!B25="","",③女子名簿!B25)</f>
        <v/>
      </c>
      <c r="C25" s="97"/>
      <c r="D25" s="97" t="str">
        <f>IF(③女子名簿!D25="","",③女子名簿!D25)</f>
        <v/>
      </c>
      <c r="E25" s="135" t="str">
        <f>IF(③女子名簿!E25="","",③女子名簿!E25)</f>
        <v/>
      </c>
      <c r="F25" s="135" t="str">
        <f>IF(③女子名簿!F25="","",③女子名簿!F25)</f>
        <v/>
      </c>
      <c r="G25" s="135" t="str">
        <f>IF(③女子名簿!G25="","",③女子名簿!G25)</f>
        <v/>
      </c>
      <c r="H25" s="135" t="str">
        <f>IF(③女子名簿!H25="","",③女子名簿!H25)</f>
        <v/>
      </c>
      <c r="I25" s="135" t="str">
        <f>IF(③女子名簿!I25="","",③女子名簿!I25)</f>
        <v/>
      </c>
      <c r="J25" s="135" t="str">
        <f>IF(③女子名簿!J25="","",③女子名簿!J25)</f>
        <v/>
      </c>
      <c r="K25" s="135">
        <f>IF(③女子名簿!K25="","",③女子名簿!K25)</f>
        <v>2</v>
      </c>
      <c r="L25" s="135" t="str">
        <f>IF(③女子名簿!L25="","",③女子名簿!L25)</f>
        <v/>
      </c>
      <c r="M25" s="193" t="str">
        <f>IF(③女子名簿!M25="","",③女子名簿!M25)</f>
        <v/>
      </c>
      <c r="N25" s="193" t="str">
        <f>IF(③女子名簿!N25="","",③女子名簿!N25)</f>
        <v/>
      </c>
      <c r="O25" s="135" t="str">
        <f>IF(③女子名簿!O25="","",③女子名簿!O25)</f>
        <v>島根</v>
      </c>
      <c r="P25" s="135"/>
      <c r="Q25" s="135" t="str">
        <f>IF(③女子名簿!Q25="","",VLOOKUP(③女子名簿!Q25,管理者シート!$G$9:$H$38,2,FALSE))</f>
        <v/>
      </c>
      <c r="R25" s="135" t="str">
        <f>IF(③女子名簿!R25="","",③女子名簿!R25)</f>
        <v/>
      </c>
      <c r="S25" s="135">
        <v>0</v>
      </c>
      <c r="T25" s="135">
        <v>2</v>
      </c>
      <c r="U25" s="135" t="str">
        <f>IF(③女子名簿!U25="","",VLOOKUP(③女子名簿!U25,管理者シート!$G$9:$H$38,2,FALSE))</f>
        <v/>
      </c>
      <c r="V25" s="135" t="str">
        <f>IF(③女子名簿!V25="","",③女子名簿!V25)</f>
        <v/>
      </c>
      <c r="W25" s="135">
        <v>0</v>
      </c>
      <c r="X25" s="135">
        <v>2</v>
      </c>
      <c r="Y25" s="135" t="str">
        <f>IF(③女子名簿!Y25="","",VLOOKUP(③女子名簿!Y25,管理者シート!$G$9:$H$23,2,FALSE))</f>
        <v/>
      </c>
      <c r="Z25" s="135" t="str">
        <f>IF(③女子名簿!Z25="","",③女子名簿!Z25)</f>
        <v/>
      </c>
      <c r="AA25" s="135">
        <v>0</v>
      </c>
      <c r="AB25" s="135">
        <v>2</v>
      </c>
      <c r="AC25" s="135" t="str">
        <f>IF(③女子名簿!AC25="","",66)</f>
        <v/>
      </c>
      <c r="AD25" s="135" t="str">
        <f>IF(③女子名簿!AD25="","",③女子名簿!AD25)</f>
        <v/>
      </c>
      <c r="AE25" s="135">
        <v>0</v>
      </c>
      <c r="AF25" s="135">
        <v>2</v>
      </c>
      <c r="AG25" s="135" t="str">
        <f>IF(③女子名簿!AG25="","",69)</f>
        <v/>
      </c>
      <c r="AH25" s="135" t="str">
        <f>IF(③女子名簿!AH25="","",③女子名簿!AH25)</f>
        <v/>
      </c>
      <c r="AI25" s="135">
        <v>0</v>
      </c>
      <c r="AJ25" s="135">
        <v>2</v>
      </c>
    </row>
    <row r="26" spans="1:36">
      <c r="A26" s="97"/>
      <c r="B26" s="135" t="str">
        <f>IF(③女子名簿!B26="","",③女子名簿!B26)</f>
        <v/>
      </c>
      <c r="C26" s="97"/>
      <c r="D26" s="97" t="str">
        <f>IF(③女子名簿!D26="","",③女子名簿!D26)</f>
        <v/>
      </c>
      <c r="E26" s="135" t="str">
        <f>IF(③女子名簿!E26="","",③女子名簿!E26)</f>
        <v/>
      </c>
      <c r="F26" s="135" t="str">
        <f>IF(③女子名簿!F26="","",③女子名簿!F26)</f>
        <v/>
      </c>
      <c r="G26" s="135" t="str">
        <f>IF(③女子名簿!G26="","",③女子名簿!G26)</f>
        <v/>
      </c>
      <c r="H26" s="135" t="str">
        <f>IF(③女子名簿!H26="","",③女子名簿!H26)</f>
        <v/>
      </c>
      <c r="I26" s="135" t="str">
        <f>IF(③女子名簿!I26="","",③女子名簿!I26)</f>
        <v/>
      </c>
      <c r="J26" s="135" t="str">
        <f>IF(③女子名簿!J26="","",③女子名簿!J26)</f>
        <v/>
      </c>
      <c r="K26" s="135">
        <f>IF(③女子名簿!K26="","",③女子名簿!K26)</f>
        <v>2</v>
      </c>
      <c r="L26" s="135" t="str">
        <f>IF(③女子名簿!L26="","",③女子名簿!L26)</f>
        <v/>
      </c>
      <c r="M26" s="193" t="str">
        <f>IF(③女子名簿!M26="","",③女子名簿!M26)</f>
        <v/>
      </c>
      <c r="N26" s="193" t="str">
        <f>IF(③女子名簿!N26="","",③女子名簿!N26)</f>
        <v/>
      </c>
      <c r="O26" s="135" t="str">
        <f>IF(③女子名簿!O26="","",③女子名簿!O26)</f>
        <v>島根</v>
      </c>
      <c r="P26" s="135"/>
      <c r="Q26" s="135" t="str">
        <f>IF(③女子名簿!Q26="","",VLOOKUP(③女子名簿!Q26,管理者シート!$G$9:$H$38,2,FALSE))</f>
        <v/>
      </c>
      <c r="R26" s="135" t="str">
        <f>IF(③女子名簿!R26="","",③女子名簿!R26)</f>
        <v/>
      </c>
      <c r="S26" s="135">
        <v>0</v>
      </c>
      <c r="T26" s="135">
        <v>2</v>
      </c>
      <c r="U26" s="135" t="str">
        <f>IF(③女子名簿!U26="","",VLOOKUP(③女子名簿!U26,管理者シート!$G$9:$H$38,2,FALSE))</f>
        <v/>
      </c>
      <c r="V26" s="135" t="str">
        <f>IF(③女子名簿!V26="","",③女子名簿!V26)</f>
        <v/>
      </c>
      <c r="W26" s="135">
        <v>0</v>
      </c>
      <c r="X26" s="135">
        <v>2</v>
      </c>
      <c r="Y26" s="135" t="str">
        <f>IF(③女子名簿!Y26="","",VLOOKUP(③女子名簿!Y26,管理者シート!$G$9:$H$23,2,FALSE))</f>
        <v/>
      </c>
      <c r="Z26" s="135" t="str">
        <f>IF(③女子名簿!Z26="","",③女子名簿!Z26)</f>
        <v/>
      </c>
      <c r="AA26" s="135">
        <v>0</v>
      </c>
      <c r="AB26" s="135">
        <v>2</v>
      </c>
      <c r="AC26" s="135" t="str">
        <f>IF(③女子名簿!AC26="","",66)</f>
        <v/>
      </c>
      <c r="AD26" s="135" t="str">
        <f>IF(③女子名簿!AD26="","",③女子名簿!AD26)</f>
        <v/>
      </c>
      <c r="AE26" s="135">
        <v>0</v>
      </c>
      <c r="AF26" s="135">
        <v>2</v>
      </c>
      <c r="AG26" s="135" t="str">
        <f>IF(③女子名簿!AG26="","",69)</f>
        <v/>
      </c>
      <c r="AH26" s="135" t="str">
        <f>IF(③女子名簿!AH26="","",③女子名簿!AH26)</f>
        <v/>
      </c>
      <c r="AI26" s="135">
        <v>0</v>
      </c>
      <c r="AJ26" s="135">
        <v>2</v>
      </c>
    </row>
    <row r="27" spans="1:36">
      <c r="A27" s="97"/>
      <c r="B27" s="135" t="str">
        <f>IF(③女子名簿!B27="","",③女子名簿!B27)</f>
        <v/>
      </c>
      <c r="C27" s="97"/>
      <c r="D27" s="97" t="str">
        <f>IF(③女子名簿!D27="","",③女子名簿!D27)</f>
        <v/>
      </c>
      <c r="E27" s="135" t="str">
        <f>IF(③女子名簿!E27="","",③女子名簿!E27)</f>
        <v/>
      </c>
      <c r="F27" s="135" t="str">
        <f>IF(③女子名簿!F27="","",③女子名簿!F27)</f>
        <v/>
      </c>
      <c r="G27" s="135" t="str">
        <f>IF(③女子名簿!G27="","",③女子名簿!G27)</f>
        <v/>
      </c>
      <c r="H27" s="135" t="str">
        <f>IF(③女子名簿!H27="","",③女子名簿!H27)</f>
        <v/>
      </c>
      <c r="I27" s="135" t="str">
        <f>IF(③女子名簿!I27="","",③女子名簿!I27)</f>
        <v/>
      </c>
      <c r="J27" s="135" t="str">
        <f>IF(③女子名簿!J27="","",③女子名簿!J27)</f>
        <v/>
      </c>
      <c r="K27" s="135">
        <f>IF(③女子名簿!K27="","",③女子名簿!K27)</f>
        <v>2</v>
      </c>
      <c r="L27" s="135" t="str">
        <f>IF(③女子名簿!L27="","",③女子名簿!L27)</f>
        <v/>
      </c>
      <c r="M27" s="193" t="str">
        <f>IF(③女子名簿!M27="","",③女子名簿!M27)</f>
        <v/>
      </c>
      <c r="N27" s="193" t="str">
        <f>IF(③女子名簿!N27="","",③女子名簿!N27)</f>
        <v/>
      </c>
      <c r="O27" s="135" t="str">
        <f>IF(③女子名簿!O27="","",③女子名簿!O27)</f>
        <v>島根</v>
      </c>
      <c r="P27" s="135"/>
      <c r="Q27" s="135" t="str">
        <f>IF(③女子名簿!Q27="","",VLOOKUP(③女子名簿!Q27,管理者シート!$G$9:$H$38,2,FALSE))</f>
        <v/>
      </c>
      <c r="R27" s="135" t="str">
        <f>IF(③女子名簿!R27="","",③女子名簿!R27)</f>
        <v/>
      </c>
      <c r="S27" s="135">
        <v>0</v>
      </c>
      <c r="T27" s="135">
        <v>2</v>
      </c>
      <c r="U27" s="135" t="str">
        <f>IF(③女子名簿!U27="","",VLOOKUP(③女子名簿!U27,管理者シート!$G$9:$H$38,2,FALSE))</f>
        <v/>
      </c>
      <c r="V27" s="135" t="str">
        <f>IF(③女子名簿!V27="","",③女子名簿!V27)</f>
        <v/>
      </c>
      <c r="W27" s="135">
        <v>0</v>
      </c>
      <c r="X27" s="135">
        <v>2</v>
      </c>
      <c r="Y27" s="135" t="str">
        <f>IF(③女子名簿!Y27="","",VLOOKUP(③女子名簿!Y27,管理者シート!$G$9:$H$23,2,FALSE))</f>
        <v/>
      </c>
      <c r="Z27" s="135" t="str">
        <f>IF(③女子名簿!Z27="","",③女子名簿!Z27)</f>
        <v/>
      </c>
      <c r="AA27" s="135">
        <v>0</v>
      </c>
      <c r="AB27" s="135">
        <v>2</v>
      </c>
      <c r="AC27" s="135" t="str">
        <f>IF(③女子名簿!AC27="","",66)</f>
        <v/>
      </c>
      <c r="AD27" s="135" t="str">
        <f>IF(③女子名簿!AD27="","",③女子名簿!AD27)</f>
        <v/>
      </c>
      <c r="AE27" s="135">
        <v>0</v>
      </c>
      <c r="AF27" s="135">
        <v>2</v>
      </c>
      <c r="AG27" s="135" t="str">
        <f>IF(③女子名簿!AG27="","",69)</f>
        <v/>
      </c>
      <c r="AH27" s="135" t="str">
        <f>IF(③女子名簿!AH27="","",③女子名簿!AH27)</f>
        <v/>
      </c>
      <c r="AI27" s="135">
        <v>0</v>
      </c>
      <c r="AJ27" s="135">
        <v>2</v>
      </c>
    </row>
    <row r="28" spans="1:36">
      <c r="A28" s="97"/>
      <c r="B28" s="135" t="str">
        <f>IF(③女子名簿!B28="","",③女子名簿!B28)</f>
        <v/>
      </c>
      <c r="C28" s="97"/>
      <c r="D28" s="97" t="str">
        <f>IF(③女子名簿!D28="","",③女子名簿!D28)</f>
        <v/>
      </c>
      <c r="E28" s="135" t="str">
        <f>IF(③女子名簿!E28="","",③女子名簿!E28)</f>
        <v/>
      </c>
      <c r="F28" s="135" t="str">
        <f>IF(③女子名簿!F28="","",③女子名簿!F28)</f>
        <v/>
      </c>
      <c r="G28" s="135" t="str">
        <f>IF(③女子名簿!G28="","",③女子名簿!G28)</f>
        <v/>
      </c>
      <c r="H28" s="135" t="str">
        <f>IF(③女子名簿!H28="","",③女子名簿!H28)</f>
        <v/>
      </c>
      <c r="I28" s="135" t="str">
        <f>IF(③女子名簿!I28="","",③女子名簿!I28)</f>
        <v/>
      </c>
      <c r="J28" s="135" t="str">
        <f>IF(③女子名簿!J28="","",③女子名簿!J28)</f>
        <v/>
      </c>
      <c r="K28" s="135">
        <f>IF(③女子名簿!K28="","",③女子名簿!K28)</f>
        <v>2</v>
      </c>
      <c r="L28" s="135" t="str">
        <f>IF(③女子名簿!L28="","",③女子名簿!L28)</f>
        <v/>
      </c>
      <c r="M28" s="193" t="str">
        <f>IF(③女子名簿!M28="","",③女子名簿!M28)</f>
        <v/>
      </c>
      <c r="N28" s="193" t="str">
        <f>IF(③女子名簿!N28="","",③女子名簿!N28)</f>
        <v/>
      </c>
      <c r="O28" s="135" t="str">
        <f>IF(③女子名簿!O28="","",③女子名簿!O28)</f>
        <v>島根</v>
      </c>
      <c r="P28" s="135"/>
      <c r="Q28" s="135" t="str">
        <f>IF(③女子名簿!Q28="","",VLOOKUP(③女子名簿!Q28,管理者シート!$G$9:$H$38,2,FALSE))</f>
        <v/>
      </c>
      <c r="R28" s="135" t="str">
        <f>IF(③女子名簿!R28="","",③女子名簿!R28)</f>
        <v/>
      </c>
      <c r="S28" s="135">
        <v>0</v>
      </c>
      <c r="T28" s="135">
        <v>2</v>
      </c>
      <c r="U28" s="135" t="str">
        <f>IF(③女子名簿!U28="","",VLOOKUP(③女子名簿!U28,管理者シート!$G$9:$H$38,2,FALSE))</f>
        <v/>
      </c>
      <c r="V28" s="135" t="str">
        <f>IF(③女子名簿!V28="","",③女子名簿!V28)</f>
        <v/>
      </c>
      <c r="W28" s="135">
        <v>0</v>
      </c>
      <c r="X28" s="135">
        <v>2</v>
      </c>
      <c r="Y28" s="135" t="str">
        <f>IF(③女子名簿!Y28="","",VLOOKUP(③女子名簿!Y28,管理者シート!$G$9:$H$23,2,FALSE))</f>
        <v/>
      </c>
      <c r="Z28" s="135" t="str">
        <f>IF(③女子名簿!Z28="","",③女子名簿!Z28)</f>
        <v/>
      </c>
      <c r="AA28" s="135">
        <v>0</v>
      </c>
      <c r="AB28" s="135">
        <v>2</v>
      </c>
      <c r="AC28" s="135" t="str">
        <f>IF(③女子名簿!AC28="","",66)</f>
        <v/>
      </c>
      <c r="AD28" s="135" t="str">
        <f>IF(③女子名簿!AD28="","",③女子名簿!AD28)</f>
        <v/>
      </c>
      <c r="AE28" s="135">
        <v>0</v>
      </c>
      <c r="AF28" s="135">
        <v>2</v>
      </c>
      <c r="AG28" s="135" t="str">
        <f>IF(③女子名簿!AG28="","",69)</f>
        <v/>
      </c>
      <c r="AH28" s="135" t="str">
        <f>IF(③女子名簿!AH28="","",③女子名簿!AH28)</f>
        <v/>
      </c>
      <c r="AI28" s="135">
        <v>0</v>
      </c>
      <c r="AJ28" s="135">
        <v>2</v>
      </c>
    </row>
    <row r="29" spans="1:36">
      <c r="A29" s="97"/>
      <c r="B29" s="135" t="str">
        <f>IF(③女子名簿!B29="","",③女子名簿!B29)</f>
        <v/>
      </c>
      <c r="C29" s="97"/>
      <c r="D29" s="97" t="str">
        <f>IF(③女子名簿!D29="","",③女子名簿!D29)</f>
        <v/>
      </c>
      <c r="E29" s="135" t="str">
        <f>IF(③女子名簿!E29="","",③女子名簿!E29)</f>
        <v/>
      </c>
      <c r="F29" s="135" t="str">
        <f>IF(③女子名簿!F29="","",③女子名簿!F29)</f>
        <v/>
      </c>
      <c r="G29" s="135" t="str">
        <f>IF(③女子名簿!G29="","",③女子名簿!G29)</f>
        <v/>
      </c>
      <c r="H29" s="135" t="str">
        <f>IF(③女子名簿!H29="","",③女子名簿!H29)</f>
        <v/>
      </c>
      <c r="I29" s="135" t="str">
        <f>IF(③女子名簿!I29="","",③女子名簿!I29)</f>
        <v/>
      </c>
      <c r="J29" s="135" t="str">
        <f>IF(③女子名簿!J29="","",③女子名簿!J29)</f>
        <v/>
      </c>
      <c r="K29" s="135">
        <f>IF(③女子名簿!K29="","",③女子名簿!K29)</f>
        <v>2</v>
      </c>
      <c r="L29" s="135" t="str">
        <f>IF(③女子名簿!L29="","",③女子名簿!L29)</f>
        <v/>
      </c>
      <c r="M29" s="193" t="str">
        <f>IF(③女子名簿!M29="","",③女子名簿!M29)</f>
        <v/>
      </c>
      <c r="N29" s="193" t="str">
        <f>IF(③女子名簿!N29="","",③女子名簿!N29)</f>
        <v/>
      </c>
      <c r="O29" s="135" t="str">
        <f>IF(③女子名簿!O29="","",③女子名簿!O29)</f>
        <v>島根</v>
      </c>
      <c r="P29" s="135"/>
      <c r="Q29" s="135" t="str">
        <f>IF(③女子名簿!Q29="","",VLOOKUP(③女子名簿!Q29,管理者シート!$G$9:$H$38,2,FALSE))</f>
        <v/>
      </c>
      <c r="R29" s="135" t="str">
        <f>IF(③女子名簿!R29="","",③女子名簿!R29)</f>
        <v/>
      </c>
      <c r="S29" s="135">
        <v>0</v>
      </c>
      <c r="T29" s="135">
        <v>2</v>
      </c>
      <c r="U29" s="135" t="str">
        <f>IF(③女子名簿!U29="","",VLOOKUP(③女子名簿!U29,管理者シート!$G$9:$H$38,2,FALSE))</f>
        <v/>
      </c>
      <c r="V29" s="135" t="str">
        <f>IF(③女子名簿!V29="","",③女子名簿!V29)</f>
        <v/>
      </c>
      <c r="W29" s="135">
        <v>0</v>
      </c>
      <c r="X29" s="135">
        <v>2</v>
      </c>
      <c r="Y29" s="135" t="str">
        <f>IF(③女子名簿!Y29="","",VLOOKUP(③女子名簿!Y29,管理者シート!$G$9:$H$23,2,FALSE))</f>
        <v/>
      </c>
      <c r="Z29" s="135" t="str">
        <f>IF(③女子名簿!Z29="","",③女子名簿!Z29)</f>
        <v/>
      </c>
      <c r="AA29" s="135">
        <v>0</v>
      </c>
      <c r="AB29" s="135">
        <v>2</v>
      </c>
      <c r="AC29" s="135" t="str">
        <f>IF(③女子名簿!AC29="","",66)</f>
        <v/>
      </c>
      <c r="AD29" s="135" t="str">
        <f>IF(③女子名簿!AD29="","",③女子名簿!AD29)</f>
        <v/>
      </c>
      <c r="AE29" s="135">
        <v>0</v>
      </c>
      <c r="AF29" s="135">
        <v>2</v>
      </c>
      <c r="AG29" s="135" t="str">
        <f>IF(③女子名簿!AG29="","",69)</f>
        <v/>
      </c>
      <c r="AH29" s="135" t="str">
        <f>IF(③女子名簿!AH29="","",③女子名簿!AH29)</f>
        <v/>
      </c>
      <c r="AI29" s="135">
        <v>0</v>
      </c>
      <c r="AJ29" s="135">
        <v>2</v>
      </c>
    </row>
    <row r="30" spans="1:36">
      <c r="A30" s="97"/>
      <c r="B30" s="135" t="str">
        <f>IF(③女子名簿!B30="","",③女子名簿!B30)</f>
        <v/>
      </c>
      <c r="C30" s="97"/>
      <c r="D30" s="97" t="str">
        <f>IF(③女子名簿!D30="","",③女子名簿!D30)</f>
        <v/>
      </c>
      <c r="E30" s="135" t="str">
        <f>IF(③女子名簿!E30="","",③女子名簿!E30)</f>
        <v/>
      </c>
      <c r="F30" s="135" t="str">
        <f>IF(③女子名簿!F30="","",③女子名簿!F30)</f>
        <v/>
      </c>
      <c r="G30" s="135" t="str">
        <f>IF(③女子名簿!G30="","",③女子名簿!G30)</f>
        <v/>
      </c>
      <c r="H30" s="135" t="str">
        <f>IF(③女子名簿!H30="","",③女子名簿!H30)</f>
        <v/>
      </c>
      <c r="I30" s="135" t="str">
        <f>IF(③女子名簿!I30="","",③女子名簿!I30)</f>
        <v/>
      </c>
      <c r="J30" s="135" t="str">
        <f>IF(③女子名簿!J30="","",③女子名簿!J30)</f>
        <v/>
      </c>
      <c r="K30" s="135">
        <f>IF(③女子名簿!K30="","",③女子名簿!K30)</f>
        <v>2</v>
      </c>
      <c r="L30" s="135" t="str">
        <f>IF(③女子名簿!L30="","",③女子名簿!L30)</f>
        <v/>
      </c>
      <c r="M30" s="193" t="str">
        <f>IF(③女子名簿!M30="","",③女子名簿!M30)</f>
        <v/>
      </c>
      <c r="N30" s="193" t="str">
        <f>IF(③女子名簿!N30="","",③女子名簿!N30)</f>
        <v/>
      </c>
      <c r="O30" s="135" t="str">
        <f>IF(③女子名簿!O30="","",③女子名簿!O30)</f>
        <v>島根</v>
      </c>
      <c r="P30" s="135"/>
      <c r="Q30" s="135" t="str">
        <f>IF(③女子名簿!Q30="","",VLOOKUP(③女子名簿!Q30,管理者シート!$G$9:$H$38,2,FALSE))</f>
        <v/>
      </c>
      <c r="R30" s="135" t="str">
        <f>IF(③女子名簿!R30="","",③女子名簿!R30)</f>
        <v/>
      </c>
      <c r="S30" s="135">
        <v>0</v>
      </c>
      <c r="T30" s="135">
        <v>2</v>
      </c>
      <c r="U30" s="135" t="str">
        <f>IF(③女子名簿!U30="","",VLOOKUP(③女子名簿!U30,管理者シート!$G$9:$H$38,2,FALSE))</f>
        <v/>
      </c>
      <c r="V30" s="135" t="str">
        <f>IF(③女子名簿!V30="","",③女子名簿!V30)</f>
        <v/>
      </c>
      <c r="W30" s="135">
        <v>0</v>
      </c>
      <c r="X30" s="135">
        <v>2</v>
      </c>
      <c r="Y30" s="135" t="str">
        <f>IF(③女子名簿!Y30="","",VLOOKUP(③女子名簿!Y30,管理者シート!$G$9:$H$23,2,FALSE))</f>
        <v/>
      </c>
      <c r="Z30" s="135" t="str">
        <f>IF(③女子名簿!Z30="","",③女子名簿!Z30)</f>
        <v/>
      </c>
      <c r="AA30" s="135">
        <v>0</v>
      </c>
      <c r="AB30" s="135">
        <v>2</v>
      </c>
      <c r="AC30" s="135" t="str">
        <f>IF(③女子名簿!AC30="","",66)</f>
        <v/>
      </c>
      <c r="AD30" s="135" t="str">
        <f>IF(③女子名簿!AD30="","",③女子名簿!AD30)</f>
        <v/>
      </c>
      <c r="AE30" s="135">
        <v>0</v>
      </c>
      <c r="AF30" s="135">
        <v>2</v>
      </c>
      <c r="AG30" s="135" t="str">
        <f>IF(③女子名簿!AG30="","",69)</f>
        <v/>
      </c>
      <c r="AH30" s="135" t="str">
        <f>IF(③女子名簿!AH30="","",③女子名簿!AH30)</f>
        <v/>
      </c>
      <c r="AI30" s="135">
        <v>0</v>
      </c>
      <c r="AJ30" s="135">
        <v>2</v>
      </c>
    </row>
    <row r="31" spans="1:36">
      <c r="A31" s="97"/>
      <c r="B31" s="135" t="str">
        <f>IF(③女子名簿!B31="","",③女子名簿!B31)</f>
        <v/>
      </c>
      <c r="C31" s="97"/>
      <c r="D31" s="97" t="str">
        <f>IF(③女子名簿!D31="","",③女子名簿!D31)</f>
        <v/>
      </c>
      <c r="E31" s="135" t="str">
        <f>IF(③女子名簿!E31="","",③女子名簿!E31)</f>
        <v/>
      </c>
      <c r="F31" s="135" t="str">
        <f>IF(③女子名簿!F31="","",③女子名簿!F31)</f>
        <v/>
      </c>
      <c r="G31" s="135" t="str">
        <f>IF(③女子名簿!G31="","",③女子名簿!G31)</f>
        <v/>
      </c>
      <c r="H31" s="135" t="str">
        <f>IF(③女子名簿!H31="","",③女子名簿!H31)</f>
        <v/>
      </c>
      <c r="I31" s="135" t="str">
        <f>IF(③女子名簿!I31="","",③女子名簿!I31)</f>
        <v/>
      </c>
      <c r="J31" s="135" t="str">
        <f>IF(③女子名簿!J31="","",③女子名簿!J31)</f>
        <v/>
      </c>
      <c r="K31" s="135">
        <f>IF(③女子名簿!K31="","",③女子名簿!K31)</f>
        <v>2</v>
      </c>
      <c r="L31" s="135" t="str">
        <f>IF(③女子名簿!L31="","",③女子名簿!L31)</f>
        <v/>
      </c>
      <c r="M31" s="193" t="str">
        <f>IF(③女子名簿!M31="","",③女子名簿!M31)</f>
        <v/>
      </c>
      <c r="N31" s="193" t="str">
        <f>IF(③女子名簿!N31="","",③女子名簿!N31)</f>
        <v/>
      </c>
      <c r="O31" s="135" t="str">
        <f>IF(③女子名簿!O31="","",③女子名簿!O31)</f>
        <v>島根</v>
      </c>
      <c r="P31" s="135"/>
      <c r="Q31" s="135" t="str">
        <f>IF(③女子名簿!Q31="","",VLOOKUP(③女子名簿!Q31,管理者シート!$G$9:$H$38,2,FALSE))</f>
        <v/>
      </c>
      <c r="R31" s="135" t="str">
        <f>IF(③女子名簿!R31="","",③女子名簿!R31)</f>
        <v/>
      </c>
      <c r="S31" s="135">
        <v>0</v>
      </c>
      <c r="T31" s="135">
        <v>2</v>
      </c>
      <c r="U31" s="135" t="str">
        <f>IF(③女子名簿!U31="","",VLOOKUP(③女子名簿!U31,管理者シート!$G$9:$H$38,2,FALSE))</f>
        <v/>
      </c>
      <c r="V31" s="135" t="str">
        <f>IF(③女子名簿!V31="","",③女子名簿!V31)</f>
        <v/>
      </c>
      <c r="W31" s="135">
        <v>0</v>
      </c>
      <c r="X31" s="135">
        <v>2</v>
      </c>
      <c r="Y31" s="135" t="str">
        <f>IF(③女子名簿!Y31="","",VLOOKUP(③女子名簿!Y31,管理者シート!$G$9:$H$23,2,FALSE))</f>
        <v/>
      </c>
      <c r="Z31" s="135" t="str">
        <f>IF(③女子名簿!Z31="","",③女子名簿!Z31)</f>
        <v/>
      </c>
      <c r="AA31" s="135">
        <v>0</v>
      </c>
      <c r="AB31" s="135">
        <v>2</v>
      </c>
      <c r="AC31" s="135" t="str">
        <f>IF(③女子名簿!AC31="","",66)</f>
        <v/>
      </c>
      <c r="AD31" s="135" t="str">
        <f>IF(③女子名簿!AD31="","",③女子名簿!AD31)</f>
        <v/>
      </c>
      <c r="AE31" s="135">
        <v>0</v>
      </c>
      <c r="AF31" s="135">
        <v>2</v>
      </c>
      <c r="AG31" s="135" t="str">
        <f>IF(③女子名簿!AG31="","",69)</f>
        <v/>
      </c>
      <c r="AH31" s="135" t="str">
        <f>IF(③女子名簿!AH31="","",③女子名簿!AH31)</f>
        <v/>
      </c>
      <c r="AI31" s="135">
        <v>0</v>
      </c>
      <c r="AJ31" s="135">
        <v>2</v>
      </c>
    </row>
    <row r="32" spans="1:36">
      <c r="A32" s="97"/>
      <c r="B32" s="135" t="str">
        <f>IF(③女子名簿!B32="","",③女子名簿!B32)</f>
        <v/>
      </c>
      <c r="C32" s="97"/>
      <c r="D32" s="97" t="str">
        <f>IF(③女子名簿!D32="","",③女子名簿!D32)</f>
        <v/>
      </c>
      <c r="E32" s="135" t="str">
        <f>IF(③女子名簿!E32="","",③女子名簿!E32)</f>
        <v/>
      </c>
      <c r="F32" s="135" t="str">
        <f>IF(③女子名簿!F32="","",③女子名簿!F32)</f>
        <v/>
      </c>
      <c r="G32" s="135" t="str">
        <f>IF(③女子名簿!G32="","",③女子名簿!G32)</f>
        <v/>
      </c>
      <c r="H32" s="135" t="str">
        <f>IF(③女子名簿!H32="","",③女子名簿!H32)</f>
        <v/>
      </c>
      <c r="I32" s="135" t="str">
        <f>IF(③女子名簿!I32="","",③女子名簿!I32)</f>
        <v/>
      </c>
      <c r="J32" s="135" t="str">
        <f>IF(③女子名簿!J32="","",③女子名簿!J32)</f>
        <v/>
      </c>
      <c r="K32" s="135">
        <f>IF(③女子名簿!K32="","",③女子名簿!K32)</f>
        <v>2</v>
      </c>
      <c r="L32" s="135" t="str">
        <f>IF(③女子名簿!L32="","",③女子名簿!L32)</f>
        <v/>
      </c>
      <c r="M32" s="193" t="str">
        <f>IF(③女子名簿!M32="","",③女子名簿!M32)</f>
        <v/>
      </c>
      <c r="N32" s="193" t="str">
        <f>IF(③女子名簿!N32="","",③女子名簿!N32)</f>
        <v/>
      </c>
      <c r="O32" s="135" t="str">
        <f>IF(③女子名簿!O32="","",③女子名簿!O32)</f>
        <v>島根</v>
      </c>
      <c r="P32" s="135"/>
      <c r="Q32" s="135" t="str">
        <f>IF(③女子名簿!Q32="","",VLOOKUP(③女子名簿!Q32,管理者シート!$G$9:$H$38,2,FALSE))</f>
        <v/>
      </c>
      <c r="R32" s="135" t="str">
        <f>IF(③女子名簿!R32="","",③女子名簿!R32)</f>
        <v/>
      </c>
      <c r="S32" s="135">
        <v>0</v>
      </c>
      <c r="T32" s="135">
        <v>2</v>
      </c>
      <c r="U32" s="135" t="str">
        <f>IF(③女子名簿!U32="","",VLOOKUP(③女子名簿!U32,管理者シート!$G$9:$H$38,2,FALSE))</f>
        <v/>
      </c>
      <c r="V32" s="135" t="str">
        <f>IF(③女子名簿!V32="","",③女子名簿!V32)</f>
        <v/>
      </c>
      <c r="W32" s="135">
        <v>0</v>
      </c>
      <c r="X32" s="135">
        <v>2</v>
      </c>
      <c r="Y32" s="135" t="str">
        <f>IF(③女子名簿!Y32="","",VLOOKUP(③女子名簿!Y32,管理者シート!$G$9:$H$23,2,FALSE))</f>
        <v/>
      </c>
      <c r="Z32" s="135" t="str">
        <f>IF(③女子名簿!Z32="","",③女子名簿!Z32)</f>
        <v/>
      </c>
      <c r="AA32" s="135">
        <v>0</v>
      </c>
      <c r="AB32" s="135">
        <v>2</v>
      </c>
      <c r="AC32" s="135" t="str">
        <f>IF(③女子名簿!AC32="","",66)</f>
        <v/>
      </c>
      <c r="AD32" s="135" t="str">
        <f>IF(③女子名簿!AD32="","",③女子名簿!AD32)</f>
        <v/>
      </c>
      <c r="AE32" s="135">
        <v>0</v>
      </c>
      <c r="AF32" s="135">
        <v>2</v>
      </c>
      <c r="AG32" s="135" t="str">
        <f>IF(③女子名簿!AG32="","",69)</f>
        <v/>
      </c>
      <c r="AH32" s="135" t="str">
        <f>IF(③女子名簿!AH32="","",③女子名簿!AH32)</f>
        <v/>
      </c>
      <c r="AI32" s="135">
        <v>0</v>
      </c>
      <c r="AJ32" s="135">
        <v>2</v>
      </c>
    </row>
    <row r="33" spans="1:36">
      <c r="A33" s="97"/>
      <c r="B33" s="135" t="str">
        <f>IF(③女子名簿!B33="","",③女子名簿!B33)</f>
        <v/>
      </c>
      <c r="C33" s="97"/>
      <c r="D33" s="97" t="str">
        <f>IF(③女子名簿!D33="","",③女子名簿!D33)</f>
        <v/>
      </c>
      <c r="E33" s="135" t="str">
        <f>IF(③女子名簿!E33="","",③女子名簿!E33)</f>
        <v/>
      </c>
      <c r="F33" s="135" t="str">
        <f>IF(③女子名簿!F33="","",③女子名簿!F33)</f>
        <v/>
      </c>
      <c r="G33" s="135" t="str">
        <f>IF(③女子名簿!G33="","",③女子名簿!G33)</f>
        <v/>
      </c>
      <c r="H33" s="135" t="str">
        <f>IF(③女子名簿!H33="","",③女子名簿!H33)</f>
        <v/>
      </c>
      <c r="I33" s="135" t="str">
        <f>IF(③女子名簿!I33="","",③女子名簿!I33)</f>
        <v/>
      </c>
      <c r="J33" s="135" t="str">
        <f>IF(③女子名簿!J33="","",③女子名簿!J33)</f>
        <v/>
      </c>
      <c r="K33" s="135">
        <f>IF(③女子名簿!K33="","",③女子名簿!K33)</f>
        <v>2</v>
      </c>
      <c r="L33" s="135" t="str">
        <f>IF(③女子名簿!L33="","",③女子名簿!L33)</f>
        <v/>
      </c>
      <c r="M33" s="193" t="str">
        <f>IF(③女子名簿!M33="","",③女子名簿!M33)</f>
        <v/>
      </c>
      <c r="N33" s="193" t="str">
        <f>IF(③女子名簿!N33="","",③女子名簿!N33)</f>
        <v/>
      </c>
      <c r="O33" s="135" t="str">
        <f>IF(③女子名簿!O33="","",③女子名簿!O33)</f>
        <v>島根</v>
      </c>
      <c r="P33" s="135"/>
      <c r="Q33" s="135" t="str">
        <f>IF(③女子名簿!Q33="","",VLOOKUP(③女子名簿!Q33,管理者シート!$G$9:$H$38,2,FALSE))</f>
        <v/>
      </c>
      <c r="R33" s="135" t="str">
        <f>IF(③女子名簿!R33="","",③女子名簿!R33)</f>
        <v/>
      </c>
      <c r="S33" s="135">
        <v>0</v>
      </c>
      <c r="T33" s="135">
        <v>2</v>
      </c>
      <c r="U33" s="135" t="str">
        <f>IF(③女子名簿!U33="","",VLOOKUP(③女子名簿!U33,管理者シート!$G$9:$H$38,2,FALSE))</f>
        <v/>
      </c>
      <c r="V33" s="135" t="str">
        <f>IF(③女子名簿!V33="","",③女子名簿!V33)</f>
        <v/>
      </c>
      <c r="W33" s="135">
        <v>0</v>
      </c>
      <c r="X33" s="135">
        <v>2</v>
      </c>
      <c r="Y33" s="135" t="str">
        <f>IF(③女子名簿!Y33="","",VLOOKUP(③女子名簿!Y33,管理者シート!$G$9:$H$23,2,FALSE))</f>
        <v/>
      </c>
      <c r="Z33" s="135" t="str">
        <f>IF(③女子名簿!Z33="","",③女子名簿!Z33)</f>
        <v/>
      </c>
      <c r="AA33" s="135">
        <v>0</v>
      </c>
      <c r="AB33" s="135">
        <v>2</v>
      </c>
      <c r="AC33" s="135" t="str">
        <f>IF(③女子名簿!AC33="","",66)</f>
        <v/>
      </c>
      <c r="AD33" s="135" t="str">
        <f>IF(③女子名簿!AD33="","",③女子名簿!AD33)</f>
        <v/>
      </c>
      <c r="AE33" s="135">
        <v>0</v>
      </c>
      <c r="AF33" s="135">
        <v>2</v>
      </c>
      <c r="AG33" s="135" t="str">
        <f>IF(③女子名簿!AG33="","",69)</f>
        <v/>
      </c>
      <c r="AH33" s="135" t="str">
        <f>IF(③女子名簿!AH33="","",③女子名簿!AH33)</f>
        <v/>
      </c>
      <c r="AI33" s="135">
        <v>0</v>
      </c>
      <c r="AJ33" s="135">
        <v>2</v>
      </c>
    </row>
    <row r="34" spans="1:36">
      <c r="A34" s="97"/>
      <c r="B34" s="135" t="str">
        <f>IF(③女子名簿!B34="","",③女子名簿!B34)</f>
        <v/>
      </c>
      <c r="C34" s="97"/>
      <c r="D34" s="97" t="str">
        <f>IF(③女子名簿!D34="","",③女子名簿!D34)</f>
        <v/>
      </c>
      <c r="E34" s="135" t="str">
        <f>IF(③女子名簿!E34="","",③女子名簿!E34)</f>
        <v/>
      </c>
      <c r="F34" s="135" t="str">
        <f>IF(③女子名簿!F34="","",③女子名簿!F34)</f>
        <v/>
      </c>
      <c r="G34" s="135" t="str">
        <f>IF(③女子名簿!G34="","",③女子名簿!G34)</f>
        <v/>
      </c>
      <c r="H34" s="135" t="str">
        <f>IF(③女子名簿!H34="","",③女子名簿!H34)</f>
        <v/>
      </c>
      <c r="I34" s="135" t="str">
        <f>IF(③女子名簿!I34="","",③女子名簿!I34)</f>
        <v/>
      </c>
      <c r="J34" s="135" t="str">
        <f>IF(③女子名簿!J34="","",③女子名簿!J34)</f>
        <v/>
      </c>
      <c r="K34" s="135">
        <f>IF(③女子名簿!K34="","",③女子名簿!K34)</f>
        <v>2</v>
      </c>
      <c r="L34" s="135" t="str">
        <f>IF(③女子名簿!L34="","",③女子名簿!L34)</f>
        <v/>
      </c>
      <c r="M34" s="193" t="str">
        <f>IF(③女子名簿!M34="","",③女子名簿!M34)</f>
        <v/>
      </c>
      <c r="N34" s="193" t="str">
        <f>IF(③女子名簿!N34="","",③女子名簿!N34)</f>
        <v/>
      </c>
      <c r="O34" s="135" t="str">
        <f>IF(③女子名簿!O34="","",③女子名簿!O34)</f>
        <v>島根</v>
      </c>
      <c r="P34" s="135"/>
      <c r="Q34" s="135" t="str">
        <f>IF(③女子名簿!Q34="","",VLOOKUP(③女子名簿!Q34,管理者シート!$G$9:$H$38,2,FALSE))</f>
        <v/>
      </c>
      <c r="R34" s="135" t="str">
        <f>IF(③女子名簿!R34="","",③女子名簿!R34)</f>
        <v/>
      </c>
      <c r="S34" s="135">
        <v>0</v>
      </c>
      <c r="T34" s="135">
        <v>2</v>
      </c>
      <c r="U34" s="135" t="str">
        <f>IF(③女子名簿!U34="","",VLOOKUP(③女子名簿!U34,管理者シート!$G$9:$H$38,2,FALSE))</f>
        <v/>
      </c>
      <c r="V34" s="135" t="str">
        <f>IF(③女子名簿!V34="","",③女子名簿!V34)</f>
        <v/>
      </c>
      <c r="W34" s="135">
        <v>0</v>
      </c>
      <c r="X34" s="135">
        <v>2</v>
      </c>
      <c r="Y34" s="135" t="str">
        <f>IF(③女子名簿!Y34="","",VLOOKUP(③女子名簿!Y34,管理者シート!$G$9:$H$23,2,FALSE))</f>
        <v/>
      </c>
      <c r="Z34" s="135" t="str">
        <f>IF(③女子名簿!Z34="","",③女子名簿!Z34)</f>
        <v/>
      </c>
      <c r="AA34" s="135">
        <v>0</v>
      </c>
      <c r="AB34" s="135">
        <v>2</v>
      </c>
      <c r="AC34" s="135" t="str">
        <f>IF(③女子名簿!AC34="","",66)</f>
        <v/>
      </c>
      <c r="AD34" s="135" t="str">
        <f>IF(③女子名簿!AD34="","",③女子名簿!AD34)</f>
        <v/>
      </c>
      <c r="AE34" s="135">
        <v>0</v>
      </c>
      <c r="AF34" s="135">
        <v>2</v>
      </c>
      <c r="AG34" s="135" t="str">
        <f>IF(③女子名簿!AG34="","",69)</f>
        <v/>
      </c>
      <c r="AH34" s="135" t="str">
        <f>IF(③女子名簿!AH34="","",③女子名簿!AH34)</f>
        <v/>
      </c>
      <c r="AI34" s="135">
        <v>0</v>
      </c>
      <c r="AJ34" s="135">
        <v>2</v>
      </c>
    </row>
    <row r="35" spans="1:36">
      <c r="A35" s="97"/>
      <c r="B35" s="135" t="str">
        <f>IF(③女子名簿!B35="","",③女子名簿!B35)</f>
        <v/>
      </c>
      <c r="C35" s="97"/>
      <c r="D35" s="97" t="str">
        <f>IF(③女子名簿!D35="","",③女子名簿!D35)</f>
        <v/>
      </c>
      <c r="E35" s="135" t="str">
        <f>IF(③女子名簿!E35="","",③女子名簿!E35)</f>
        <v/>
      </c>
      <c r="F35" s="135" t="str">
        <f>IF(③女子名簿!F35="","",③女子名簿!F35)</f>
        <v/>
      </c>
      <c r="G35" s="135" t="str">
        <f>IF(③女子名簿!G35="","",③女子名簿!G35)</f>
        <v/>
      </c>
      <c r="H35" s="135" t="str">
        <f>IF(③女子名簿!H35="","",③女子名簿!H35)</f>
        <v/>
      </c>
      <c r="I35" s="135" t="str">
        <f>IF(③女子名簿!I35="","",③女子名簿!I35)</f>
        <v/>
      </c>
      <c r="J35" s="135" t="str">
        <f>IF(③女子名簿!J35="","",③女子名簿!J35)</f>
        <v/>
      </c>
      <c r="K35" s="135">
        <f>IF(③女子名簿!K35="","",③女子名簿!K35)</f>
        <v>2</v>
      </c>
      <c r="L35" s="135" t="str">
        <f>IF(③女子名簿!L35="","",③女子名簿!L35)</f>
        <v/>
      </c>
      <c r="M35" s="193" t="str">
        <f>IF(③女子名簿!M35="","",③女子名簿!M35)</f>
        <v/>
      </c>
      <c r="N35" s="193" t="str">
        <f>IF(③女子名簿!N35="","",③女子名簿!N35)</f>
        <v/>
      </c>
      <c r="O35" s="135" t="str">
        <f>IF(③女子名簿!O35="","",③女子名簿!O35)</f>
        <v>島根</v>
      </c>
      <c r="P35" s="135"/>
      <c r="Q35" s="135" t="str">
        <f>IF(③女子名簿!Q35="","",VLOOKUP(③女子名簿!Q35,管理者シート!$G$9:$H$38,2,FALSE))</f>
        <v/>
      </c>
      <c r="R35" s="135" t="str">
        <f>IF(③女子名簿!R35="","",③女子名簿!R35)</f>
        <v/>
      </c>
      <c r="S35" s="135">
        <v>0</v>
      </c>
      <c r="T35" s="135">
        <v>2</v>
      </c>
      <c r="U35" s="135" t="str">
        <f>IF(③女子名簿!U35="","",VLOOKUP(③女子名簿!U35,管理者シート!$G$9:$H$38,2,FALSE))</f>
        <v/>
      </c>
      <c r="V35" s="135" t="str">
        <f>IF(③女子名簿!V35="","",③女子名簿!V35)</f>
        <v/>
      </c>
      <c r="W35" s="135">
        <v>0</v>
      </c>
      <c r="X35" s="135">
        <v>2</v>
      </c>
      <c r="Y35" s="135" t="str">
        <f>IF(③女子名簿!Y35="","",VLOOKUP(③女子名簿!Y35,管理者シート!$G$9:$H$23,2,FALSE))</f>
        <v/>
      </c>
      <c r="Z35" s="135" t="str">
        <f>IF(③女子名簿!Z35="","",③女子名簿!Z35)</f>
        <v/>
      </c>
      <c r="AA35" s="135">
        <v>0</v>
      </c>
      <c r="AB35" s="135">
        <v>2</v>
      </c>
      <c r="AC35" s="135" t="str">
        <f>IF(③女子名簿!AC35="","",66)</f>
        <v/>
      </c>
      <c r="AD35" s="135" t="str">
        <f>IF(③女子名簿!AD35="","",③女子名簿!AD35)</f>
        <v/>
      </c>
      <c r="AE35" s="135">
        <v>0</v>
      </c>
      <c r="AF35" s="135">
        <v>2</v>
      </c>
      <c r="AG35" s="135" t="str">
        <f>IF(③女子名簿!AG35="","",69)</f>
        <v/>
      </c>
      <c r="AH35" s="135" t="str">
        <f>IF(③女子名簿!AH35="","",③女子名簿!AH35)</f>
        <v/>
      </c>
      <c r="AI35" s="135">
        <v>0</v>
      </c>
      <c r="AJ35" s="135">
        <v>2</v>
      </c>
    </row>
    <row r="36" spans="1:36">
      <c r="A36" s="97"/>
      <c r="B36" s="135" t="str">
        <f>IF(③女子名簿!B36="","",③女子名簿!B36)</f>
        <v/>
      </c>
      <c r="C36" s="97"/>
      <c r="D36" s="97" t="str">
        <f>IF(③女子名簿!D36="","",③女子名簿!D36)</f>
        <v/>
      </c>
      <c r="E36" s="135" t="str">
        <f>IF(③女子名簿!E36="","",③女子名簿!E36)</f>
        <v/>
      </c>
      <c r="F36" s="135" t="str">
        <f>IF(③女子名簿!F36="","",③女子名簿!F36)</f>
        <v/>
      </c>
      <c r="G36" s="135" t="str">
        <f>IF(③女子名簿!G36="","",③女子名簿!G36)</f>
        <v/>
      </c>
      <c r="H36" s="135" t="str">
        <f>IF(③女子名簿!H36="","",③女子名簿!H36)</f>
        <v/>
      </c>
      <c r="I36" s="135" t="str">
        <f>IF(③女子名簿!I36="","",③女子名簿!I36)</f>
        <v/>
      </c>
      <c r="J36" s="135" t="str">
        <f>IF(③女子名簿!J36="","",③女子名簿!J36)</f>
        <v/>
      </c>
      <c r="K36" s="135">
        <f>IF(③女子名簿!K36="","",③女子名簿!K36)</f>
        <v>2</v>
      </c>
      <c r="L36" s="135" t="str">
        <f>IF(③女子名簿!L36="","",③女子名簿!L36)</f>
        <v/>
      </c>
      <c r="M36" s="193" t="str">
        <f>IF(③女子名簿!M36="","",③女子名簿!M36)</f>
        <v/>
      </c>
      <c r="N36" s="193" t="str">
        <f>IF(③女子名簿!N36="","",③女子名簿!N36)</f>
        <v/>
      </c>
      <c r="O36" s="135" t="str">
        <f>IF(③女子名簿!O36="","",③女子名簿!O36)</f>
        <v>島根</v>
      </c>
      <c r="P36" s="135"/>
      <c r="Q36" s="135" t="str">
        <f>IF(③女子名簿!Q36="","",VLOOKUP(③女子名簿!Q36,管理者シート!$G$9:$H$38,2,FALSE))</f>
        <v/>
      </c>
      <c r="R36" s="135" t="str">
        <f>IF(③女子名簿!R36="","",③女子名簿!R36)</f>
        <v/>
      </c>
      <c r="S36" s="135">
        <v>0</v>
      </c>
      <c r="T36" s="135">
        <v>2</v>
      </c>
      <c r="U36" s="135" t="str">
        <f>IF(③女子名簿!U36="","",VLOOKUP(③女子名簿!U36,管理者シート!$G$9:$H$38,2,FALSE))</f>
        <v/>
      </c>
      <c r="V36" s="135" t="str">
        <f>IF(③女子名簿!V36="","",③女子名簿!V36)</f>
        <v/>
      </c>
      <c r="W36" s="135">
        <v>0</v>
      </c>
      <c r="X36" s="135">
        <v>2</v>
      </c>
      <c r="Y36" s="135" t="str">
        <f>IF(③女子名簿!Y36="","",VLOOKUP(③女子名簿!Y36,管理者シート!$G$9:$H$23,2,FALSE))</f>
        <v/>
      </c>
      <c r="Z36" s="135" t="str">
        <f>IF(③女子名簿!Z36="","",③女子名簿!Z36)</f>
        <v/>
      </c>
      <c r="AA36" s="135">
        <v>0</v>
      </c>
      <c r="AB36" s="135">
        <v>2</v>
      </c>
      <c r="AC36" s="135" t="str">
        <f>IF(③女子名簿!AC36="","",66)</f>
        <v/>
      </c>
      <c r="AD36" s="135" t="str">
        <f>IF(③女子名簿!AD36="","",③女子名簿!AD36)</f>
        <v/>
      </c>
      <c r="AE36" s="135">
        <v>0</v>
      </c>
      <c r="AF36" s="135">
        <v>2</v>
      </c>
      <c r="AG36" s="135" t="str">
        <f>IF(③女子名簿!AG36="","",69)</f>
        <v/>
      </c>
      <c r="AH36" s="135" t="str">
        <f>IF(③女子名簿!AH36="","",③女子名簿!AH36)</f>
        <v/>
      </c>
      <c r="AI36" s="135">
        <v>0</v>
      </c>
      <c r="AJ36" s="135">
        <v>2</v>
      </c>
    </row>
    <row r="37" spans="1:36">
      <c r="A37" s="97"/>
      <c r="B37" s="135" t="str">
        <f>IF(③女子名簿!B37="","",③女子名簿!B37)</f>
        <v/>
      </c>
      <c r="C37" s="97"/>
      <c r="D37" s="97" t="str">
        <f>IF(③女子名簿!D37="","",③女子名簿!D37)</f>
        <v/>
      </c>
      <c r="E37" s="135" t="str">
        <f>IF(③女子名簿!E37="","",③女子名簿!E37)</f>
        <v/>
      </c>
      <c r="F37" s="135" t="str">
        <f>IF(③女子名簿!F37="","",③女子名簿!F37)</f>
        <v/>
      </c>
      <c r="G37" s="135" t="str">
        <f>IF(③女子名簿!G37="","",③女子名簿!G37)</f>
        <v/>
      </c>
      <c r="H37" s="135" t="str">
        <f>IF(③女子名簿!H37="","",③女子名簿!H37)</f>
        <v/>
      </c>
      <c r="I37" s="135" t="str">
        <f>IF(③女子名簿!I37="","",③女子名簿!I37)</f>
        <v/>
      </c>
      <c r="J37" s="135" t="str">
        <f>IF(③女子名簿!J37="","",③女子名簿!J37)</f>
        <v/>
      </c>
      <c r="K37" s="135">
        <f>IF(③女子名簿!K37="","",③女子名簿!K37)</f>
        <v>2</v>
      </c>
      <c r="L37" s="135" t="str">
        <f>IF(③女子名簿!L37="","",③女子名簿!L37)</f>
        <v/>
      </c>
      <c r="M37" s="193" t="str">
        <f>IF(③女子名簿!M37="","",③女子名簿!M37)</f>
        <v/>
      </c>
      <c r="N37" s="193" t="str">
        <f>IF(③女子名簿!N37="","",③女子名簿!N37)</f>
        <v/>
      </c>
      <c r="O37" s="135" t="str">
        <f>IF(③女子名簿!O37="","",③女子名簿!O37)</f>
        <v>島根</v>
      </c>
      <c r="P37" s="135"/>
      <c r="Q37" s="135" t="str">
        <f>IF(③女子名簿!Q37="","",VLOOKUP(③女子名簿!Q37,管理者シート!$G$9:$H$38,2,FALSE))</f>
        <v/>
      </c>
      <c r="R37" s="135" t="str">
        <f>IF(③女子名簿!R37="","",③女子名簿!R37)</f>
        <v/>
      </c>
      <c r="S37" s="135">
        <v>0</v>
      </c>
      <c r="T37" s="135">
        <v>2</v>
      </c>
      <c r="U37" s="135" t="str">
        <f>IF(③女子名簿!U37="","",VLOOKUP(③女子名簿!U37,管理者シート!$G$9:$H$38,2,FALSE))</f>
        <v/>
      </c>
      <c r="V37" s="135" t="str">
        <f>IF(③女子名簿!V37="","",③女子名簿!V37)</f>
        <v/>
      </c>
      <c r="W37" s="135">
        <v>0</v>
      </c>
      <c r="X37" s="135">
        <v>2</v>
      </c>
      <c r="Y37" s="135" t="str">
        <f>IF(③女子名簿!Y37="","",VLOOKUP(③女子名簿!Y37,管理者シート!$G$9:$H$23,2,FALSE))</f>
        <v/>
      </c>
      <c r="Z37" s="135" t="str">
        <f>IF(③女子名簿!Z37="","",③女子名簿!Z37)</f>
        <v/>
      </c>
      <c r="AA37" s="135">
        <v>0</v>
      </c>
      <c r="AB37" s="135">
        <v>2</v>
      </c>
      <c r="AC37" s="135" t="str">
        <f>IF(③女子名簿!AC37="","",66)</f>
        <v/>
      </c>
      <c r="AD37" s="135" t="str">
        <f>IF(③女子名簿!AD37="","",③女子名簿!AD37)</f>
        <v/>
      </c>
      <c r="AE37" s="135">
        <v>0</v>
      </c>
      <c r="AF37" s="135">
        <v>2</v>
      </c>
      <c r="AG37" s="135" t="str">
        <f>IF(③女子名簿!AG37="","",69)</f>
        <v/>
      </c>
      <c r="AH37" s="135" t="str">
        <f>IF(③女子名簿!AH37="","",③女子名簿!AH37)</f>
        <v/>
      </c>
      <c r="AI37" s="135">
        <v>0</v>
      </c>
      <c r="AJ37" s="135">
        <v>2</v>
      </c>
    </row>
    <row r="38" spans="1:36">
      <c r="A38" s="97"/>
      <c r="B38" s="135" t="str">
        <f>IF(③女子名簿!B38="","",③女子名簿!B38)</f>
        <v/>
      </c>
      <c r="C38" s="97"/>
      <c r="D38" s="97" t="str">
        <f>IF(③女子名簿!D38="","",③女子名簿!D38)</f>
        <v/>
      </c>
      <c r="E38" s="135" t="str">
        <f>IF(③女子名簿!E38="","",③女子名簿!E38)</f>
        <v/>
      </c>
      <c r="F38" s="135" t="str">
        <f>IF(③女子名簿!F38="","",③女子名簿!F38)</f>
        <v/>
      </c>
      <c r="G38" s="135" t="str">
        <f>IF(③女子名簿!G38="","",③女子名簿!G38)</f>
        <v/>
      </c>
      <c r="H38" s="135" t="str">
        <f>IF(③女子名簿!H38="","",③女子名簿!H38)</f>
        <v/>
      </c>
      <c r="I38" s="135" t="str">
        <f>IF(③女子名簿!I38="","",③女子名簿!I38)</f>
        <v/>
      </c>
      <c r="J38" s="135" t="str">
        <f>IF(③女子名簿!J38="","",③女子名簿!J38)</f>
        <v/>
      </c>
      <c r="K38" s="135">
        <f>IF(③女子名簿!K38="","",③女子名簿!K38)</f>
        <v>2</v>
      </c>
      <c r="L38" s="135" t="str">
        <f>IF(③女子名簿!L38="","",③女子名簿!L38)</f>
        <v/>
      </c>
      <c r="M38" s="193" t="str">
        <f>IF(③女子名簿!M38="","",③女子名簿!M38)</f>
        <v/>
      </c>
      <c r="N38" s="193" t="str">
        <f>IF(③女子名簿!N38="","",③女子名簿!N38)</f>
        <v/>
      </c>
      <c r="O38" s="135" t="str">
        <f>IF(③女子名簿!O38="","",③女子名簿!O38)</f>
        <v>島根</v>
      </c>
      <c r="P38" s="135"/>
      <c r="Q38" s="135" t="str">
        <f>IF(③女子名簿!Q38="","",VLOOKUP(③女子名簿!Q38,管理者シート!$G$9:$H$38,2,FALSE))</f>
        <v/>
      </c>
      <c r="R38" s="135" t="str">
        <f>IF(③女子名簿!R38="","",③女子名簿!R38)</f>
        <v/>
      </c>
      <c r="S38" s="135">
        <v>0</v>
      </c>
      <c r="T38" s="135">
        <v>2</v>
      </c>
      <c r="U38" s="135" t="str">
        <f>IF(③女子名簿!U38="","",VLOOKUP(③女子名簿!U38,管理者シート!$G$9:$H$38,2,FALSE))</f>
        <v/>
      </c>
      <c r="V38" s="135" t="str">
        <f>IF(③女子名簿!V38="","",③女子名簿!V38)</f>
        <v/>
      </c>
      <c r="W38" s="135">
        <v>0</v>
      </c>
      <c r="X38" s="135">
        <v>2</v>
      </c>
      <c r="Y38" s="135" t="str">
        <f>IF(③女子名簿!Y38="","",VLOOKUP(③女子名簿!Y38,管理者シート!$G$9:$H$23,2,FALSE))</f>
        <v/>
      </c>
      <c r="Z38" s="135" t="str">
        <f>IF(③女子名簿!Z38="","",③女子名簿!Z38)</f>
        <v/>
      </c>
      <c r="AA38" s="135">
        <v>0</v>
      </c>
      <c r="AB38" s="135">
        <v>2</v>
      </c>
      <c r="AC38" s="135" t="str">
        <f>IF(③女子名簿!AC38="","",66)</f>
        <v/>
      </c>
      <c r="AD38" s="135" t="str">
        <f>IF(③女子名簿!AD38="","",③女子名簿!AD38)</f>
        <v/>
      </c>
      <c r="AE38" s="135">
        <v>0</v>
      </c>
      <c r="AF38" s="135">
        <v>2</v>
      </c>
      <c r="AG38" s="135" t="str">
        <f>IF(③女子名簿!AG38="","",69)</f>
        <v/>
      </c>
      <c r="AH38" s="135" t="str">
        <f>IF(③女子名簿!AH38="","",③女子名簿!AH38)</f>
        <v/>
      </c>
      <c r="AI38" s="135">
        <v>0</v>
      </c>
      <c r="AJ38" s="135">
        <v>2</v>
      </c>
    </row>
    <row r="39" spans="1:36">
      <c r="A39" s="97"/>
      <c r="B39" s="135" t="str">
        <f>IF(③女子名簿!B39="","",③女子名簿!B39)</f>
        <v/>
      </c>
      <c r="C39" s="97"/>
      <c r="D39" s="97" t="str">
        <f>IF(③女子名簿!D39="","",③女子名簿!D39)</f>
        <v/>
      </c>
      <c r="E39" s="135" t="str">
        <f>IF(③女子名簿!E39="","",③女子名簿!E39)</f>
        <v/>
      </c>
      <c r="F39" s="135" t="str">
        <f>IF(③女子名簿!F39="","",③女子名簿!F39)</f>
        <v/>
      </c>
      <c r="G39" s="135" t="str">
        <f>IF(③女子名簿!G39="","",③女子名簿!G39)</f>
        <v/>
      </c>
      <c r="H39" s="135" t="str">
        <f>IF(③女子名簿!H39="","",③女子名簿!H39)</f>
        <v/>
      </c>
      <c r="I39" s="135" t="str">
        <f>IF(③女子名簿!I39="","",③女子名簿!I39)</f>
        <v/>
      </c>
      <c r="J39" s="135" t="str">
        <f>IF(③女子名簿!J39="","",③女子名簿!J39)</f>
        <v/>
      </c>
      <c r="K39" s="135">
        <f>IF(③女子名簿!K39="","",③女子名簿!K39)</f>
        <v>2</v>
      </c>
      <c r="L39" s="135" t="str">
        <f>IF(③女子名簿!L39="","",③女子名簿!L39)</f>
        <v/>
      </c>
      <c r="M39" s="193" t="str">
        <f>IF(③女子名簿!M39="","",③女子名簿!M39)</f>
        <v/>
      </c>
      <c r="N39" s="193" t="str">
        <f>IF(③女子名簿!N39="","",③女子名簿!N39)</f>
        <v/>
      </c>
      <c r="O39" s="135" t="str">
        <f>IF(③女子名簿!O39="","",③女子名簿!O39)</f>
        <v>島根</v>
      </c>
      <c r="P39" s="135"/>
      <c r="Q39" s="135" t="str">
        <f>IF(③女子名簿!Q39="","",VLOOKUP(③女子名簿!Q39,管理者シート!$G$9:$H$38,2,FALSE))</f>
        <v/>
      </c>
      <c r="R39" s="135" t="str">
        <f>IF(③女子名簿!R39="","",③女子名簿!R39)</f>
        <v/>
      </c>
      <c r="S39" s="135">
        <v>0</v>
      </c>
      <c r="T39" s="135">
        <v>2</v>
      </c>
      <c r="U39" s="135" t="str">
        <f>IF(③女子名簿!U39="","",VLOOKUP(③女子名簿!U39,管理者シート!$G$9:$H$38,2,FALSE))</f>
        <v/>
      </c>
      <c r="V39" s="135" t="str">
        <f>IF(③女子名簿!V39="","",③女子名簿!V39)</f>
        <v/>
      </c>
      <c r="W39" s="135">
        <v>0</v>
      </c>
      <c r="X39" s="135">
        <v>2</v>
      </c>
      <c r="Y39" s="135" t="str">
        <f>IF(③女子名簿!Y39="","",VLOOKUP(③女子名簿!Y39,管理者シート!$G$9:$H$23,2,FALSE))</f>
        <v/>
      </c>
      <c r="Z39" s="135" t="str">
        <f>IF(③女子名簿!Z39="","",③女子名簿!Z39)</f>
        <v/>
      </c>
      <c r="AA39" s="135">
        <v>0</v>
      </c>
      <c r="AB39" s="135">
        <v>2</v>
      </c>
      <c r="AC39" s="135" t="str">
        <f>IF(③女子名簿!AC39="","",66)</f>
        <v/>
      </c>
      <c r="AD39" s="135" t="str">
        <f>IF(③女子名簿!AD39="","",③女子名簿!AD39)</f>
        <v/>
      </c>
      <c r="AE39" s="135">
        <v>0</v>
      </c>
      <c r="AF39" s="135">
        <v>2</v>
      </c>
      <c r="AG39" s="135" t="str">
        <f>IF(③女子名簿!AG39="","",69)</f>
        <v/>
      </c>
      <c r="AH39" s="135" t="str">
        <f>IF(③女子名簿!AH39="","",③女子名簿!AH39)</f>
        <v/>
      </c>
      <c r="AI39" s="135">
        <v>0</v>
      </c>
      <c r="AJ39" s="135">
        <v>2</v>
      </c>
    </row>
    <row r="40" spans="1:36">
      <c r="A40" s="97"/>
      <c r="B40" s="135" t="str">
        <f>IF(③女子名簿!B40="","",③女子名簿!B40)</f>
        <v/>
      </c>
      <c r="C40" s="97"/>
      <c r="D40" s="97" t="str">
        <f>IF(③女子名簿!D40="","",③女子名簿!D40)</f>
        <v/>
      </c>
      <c r="E40" s="135" t="str">
        <f>IF(③女子名簿!E40="","",③女子名簿!E40)</f>
        <v/>
      </c>
      <c r="F40" s="135" t="str">
        <f>IF(③女子名簿!F40="","",③女子名簿!F40)</f>
        <v/>
      </c>
      <c r="G40" s="135" t="str">
        <f>IF(③女子名簿!G40="","",③女子名簿!G40)</f>
        <v/>
      </c>
      <c r="H40" s="135" t="str">
        <f>IF(③女子名簿!H40="","",③女子名簿!H40)</f>
        <v/>
      </c>
      <c r="I40" s="135" t="str">
        <f>IF(③女子名簿!I40="","",③女子名簿!I40)</f>
        <v/>
      </c>
      <c r="J40" s="135" t="str">
        <f>IF(③女子名簿!J40="","",③女子名簿!J40)</f>
        <v/>
      </c>
      <c r="K40" s="135">
        <f>IF(③女子名簿!K40="","",③女子名簿!K40)</f>
        <v>2</v>
      </c>
      <c r="L40" s="135" t="str">
        <f>IF(③女子名簿!L40="","",③女子名簿!L40)</f>
        <v/>
      </c>
      <c r="M40" s="193" t="str">
        <f>IF(③女子名簿!M40="","",③女子名簿!M40)</f>
        <v/>
      </c>
      <c r="N40" s="193" t="str">
        <f>IF(③女子名簿!N40="","",③女子名簿!N40)</f>
        <v/>
      </c>
      <c r="O40" s="135" t="str">
        <f>IF(③女子名簿!O40="","",③女子名簿!O40)</f>
        <v>島根</v>
      </c>
      <c r="P40" s="135"/>
      <c r="Q40" s="135" t="str">
        <f>IF(③女子名簿!Q40="","",VLOOKUP(③女子名簿!Q40,管理者シート!$G$9:$H$38,2,FALSE))</f>
        <v/>
      </c>
      <c r="R40" s="135" t="str">
        <f>IF(③女子名簿!R40="","",③女子名簿!R40)</f>
        <v/>
      </c>
      <c r="S40" s="135">
        <v>0</v>
      </c>
      <c r="T40" s="135">
        <v>2</v>
      </c>
      <c r="U40" s="135" t="str">
        <f>IF(③女子名簿!U40="","",VLOOKUP(③女子名簿!U40,管理者シート!$G$9:$H$38,2,FALSE))</f>
        <v/>
      </c>
      <c r="V40" s="135" t="str">
        <f>IF(③女子名簿!V40="","",③女子名簿!V40)</f>
        <v/>
      </c>
      <c r="W40" s="135">
        <v>0</v>
      </c>
      <c r="X40" s="135">
        <v>2</v>
      </c>
      <c r="Y40" s="135" t="str">
        <f>IF(③女子名簿!Y40="","",VLOOKUP(③女子名簿!Y40,管理者シート!$G$9:$H$23,2,FALSE))</f>
        <v/>
      </c>
      <c r="Z40" s="135" t="str">
        <f>IF(③女子名簿!Z40="","",③女子名簿!Z40)</f>
        <v/>
      </c>
      <c r="AA40" s="135">
        <v>0</v>
      </c>
      <c r="AB40" s="135">
        <v>2</v>
      </c>
      <c r="AC40" s="135" t="str">
        <f>IF(③女子名簿!AC40="","",66)</f>
        <v/>
      </c>
      <c r="AD40" s="135" t="str">
        <f>IF(③女子名簿!AD40="","",③女子名簿!AD40)</f>
        <v/>
      </c>
      <c r="AE40" s="135">
        <v>0</v>
      </c>
      <c r="AF40" s="135">
        <v>2</v>
      </c>
      <c r="AG40" s="135" t="str">
        <f>IF(③女子名簿!AG40="","",69)</f>
        <v/>
      </c>
      <c r="AH40" s="135" t="str">
        <f>IF(③女子名簿!AH40="","",③女子名簿!AH40)</f>
        <v/>
      </c>
      <c r="AI40" s="135">
        <v>0</v>
      </c>
      <c r="AJ40" s="135">
        <v>2</v>
      </c>
    </row>
    <row r="41" spans="1:36">
      <c r="A41" s="97"/>
      <c r="B41" s="135" t="str">
        <f>IF(③女子名簿!B41="","",③女子名簿!B41)</f>
        <v/>
      </c>
      <c r="C41" s="97"/>
      <c r="D41" s="97" t="str">
        <f>IF(③女子名簿!D41="","",③女子名簿!D41)</f>
        <v/>
      </c>
      <c r="E41" s="135" t="str">
        <f>IF(③女子名簿!E41="","",③女子名簿!E41)</f>
        <v/>
      </c>
      <c r="F41" s="135" t="str">
        <f>IF(③女子名簿!F41="","",③女子名簿!F41)</f>
        <v/>
      </c>
      <c r="G41" s="135" t="str">
        <f>IF(③女子名簿!G41="","",③女子名簿!G41)</f>
        <v/>
      </c>
      <c r="H41" s="135" t="str">
        <f>IF(③女子名簿!H41="","",③女子名簿!H41)</f>
        <v/>
      </c>
      <c r="I41" s="135" t="str">
        <f>IF(③女子名簿!I41="","",③女子名簿!I41)</f>
        <v/>
      </c>
      <c r="J41" s="135" t="str">
        <f>IF(③女子名簿!J41="","",③女子名簿!J41)</f>
        <v/>
      </c>
      <c r="K41" s="135">
        <f>IF(③女子名簿!K41="","",③女子名簿!K41)</f>
        <v>2</v>
      </c>
      <c r="L41" s="135" t="str">
        <f>IF(③女子名簿!L41="","",③女子名簿!L41)</f>
        <v/>
      </c>
      <c r="M41" s="193" t="str">
        <f>IF(③女子名簿!M41="","",③女子名簿!M41)</f>
        <v/>
      </c>
      <c r="N41" s="193" t="str">
        <f>IF(③女子名簿!N41="","",③女子名簿!N41)</f>
        <v/>
      </c>
      <c r="O41" s="135" t="str">
        <f>IF(③女子名簿!O41="","",③女子名簿!O41)</f>
        <v>島根</v>
      </c>
      <c r="P41" s="135"/>
      <c r="Q41" s="135" t="str">
        <f>IF(③女子名簿!Q41="","",VLOOKUP(③女子名簿!Q41,管理者シート!$G$9:$H$38,2,FALSE))</f>
        <v/>
      </c>
      <c r="R41" s="135" t="str">
        <f>IF(③女子名簿!R41="","",③女子名簿!R41)</f>
        <v/>
      </c>
      <c r="S41" s="135">
        <v>0</v>
      </c>
      <c r="T41" s="135">
        <v>2</v>
      </c>
      <c r="U41" s="135" t="str">
        <f>IF(③女子名簿!U41="","",VLOOKUP(③女子名簿!U41,管理者シート!$G$9:$H$38,2,FALSE))</f>
        <v/>
      </c>
      <c r="V41" s="135" t="str">
        <f>IF(③女子名簿!V41="","",③女子名簿!V41)</f>
        <v/>
      </c>
      <c r="W41" s="135">
        <v>0</v>
      </c>
      <c r="X41" s="135">
        <v>2</v>
      </c>
      <c r="Y41" s="135" t="str">
        <f>IF(③女子名簿!Y41="","",VLOOKUP(③女子名簿!Y41,管理者シート!$G$9:$H$23,2,FALSE))</f>
        <v/>
      </c>
      <c r="Z41" s="135" t="str">
        <f>IF(③女子名簿!Z41="","",③女子名簿!Z41)</f>
        <v/>
      </c>
      <c r="AA41" s="135">
        <v>0</v>
      </c>
      <c r="AB41" s="135">
        <v>2</v>
      </c>
      <c r="AC41" s="135" t="str">
        <f>IF(③女子名簿!AC41="","",66)</f>
        <v/>
      </c>
      <c r="AD41" s="135" t="str">
        <f>IF(③女子名簿!AD41="","",③女子名簿!AD41)</f>
        <v/>
      </c>
      <c r="AE41" s="135">
        <v>0</v>
      </c>
      <c r="AF41" s="135">
        <v>2</v>
      </c>
      <c r="AG41" s="135" t="str">
        <f>IF(③女子名簿!AG41="","",69)</f>
        <v/>
      </c>
      <c r="AH41" s="135" t="str">
        <f>IF(③女子名簿!AH41="","",③女子名簿!AH41)</f>
        <v/>
      </c>
      <c r="AI41" s="135">
        <v>0</v>
      </c>
      <c r="AJ41" s="135">
        <v>2</v>
      </c>
    </row>
    <row r="42" spans="1:36">
      <c r="A42" s="97"/>
      <c r="B42" s="135" t="str">
        <f>IF(③女子名簿!B42="","",③女子名簿!B42)</f>
        <v/>
      </c>
      <c r="C42" s="97"/>
      <c r="D42" s="97" t="str">
        <f>IF(③女子名簿!D42="","",③女子名簿!D42)</f>
        <v/>
      </c>
      <c r="E42" s="135" t="str">
        <f>IF(③女子名簿!E42="","",③女子名簿!E42)</f>
        <v/>
      </c>
      <c r="F42" s="135" t="str">
        <f>IF(③女子名簿!F42="","",③女子名簿!F42)</f>
        <v/>
      </c>
      <c r="G42" s="135" t="str">
        <f>IF(③女子名簿!G42="","",③女子名簿!G42)</f>
        <v/>
      </c>
      <c r="H42" s="135" t="str">
        <f>IF(③女子名簿!H42="","",③女子名簿!H42)</f>
        <v/>
      </c>
      <c r="I42" s="135" t="str">
        <f>IF(③女子名簿!I42="","",③女子名簿!I42)</f>
        <v/>
      </c>
      <c r="J42" s="135" t="str">
        <f>IF(③女子名簿!J42="","",③女子名簿!J42)</f>
        <v/>
      </c>
      <c r="K42" s="135">
        <f>IF(③女子名簿!K42="","",③女子名簿!K42)</f>
        <v>2</v>
      </c>
      <c r="L42" s="135" t="str">
        <f>IF(③女子名簿!L42="","",③女子名簿!L42)</f>
        <v/>
      </c>
      <c r="M42" s="193" t="str">
        <f>IF(③女子名簿!M42="","",③女子名簿!M42)</f>
        <v/>
      </c>
      <c r="N42" s="193" t="str">
        <f>IF(③女子名簿!N42="","",③女子名簿!N42)</f>
        <v/>
      </c>
      <c r="O42" s="135" t="str">
        <f>IF(③女子名簿!O42="","",③女子名簿!O42)</f>
        <v>島根</v>
      </c>
      <c r="P42" s="135"/>
      <c r="Q42" s="135" t="str">
        <f>IF(③女子名簿!Q42="","",VLOOKUP(③女子名簿!Q42,管理者シート!$G$9:$H$38,2,FALSE))</f>
        <v/>
      </c>
      <c r="R42" s="135" t="str">
        <f>IF(③女子名簿!R42="","",③女子名簿!R42)</f>
        <v/>
      </c>
      <c r="S42" s="135">
        <v>0</v>
      </c>
      <c r="T42" s="135">
        <v>2</v>
      </c>
      <c r="U42" s="135" t="str">
        <f>IF(③女子名簿!U42="","",VLOOKUP(③女子名簿!U42,管理者シート!$G$9:$H$38,2,FALSE))</f>
        <v/>
      </c>
      <c r="V42" s="135" t="str">
        <f>IF(③女子名簿!V42="","",③女子名簿!V42)</f>
        <v/>
      </c>
      <c r="W42" s="135">
        <v>0</v>
      </c>
      <c r="X42" s="135">
        <v>2</v>
      </c>
      <c r="Y42" s="135" t="str">
        <f>IF(③女子名簿!Y42="","",VLOOKUP(③女子名簿!Y42,管理者シート!$G$9:$H$23,2,FALSE))</f>
        <v/>
      </c>
      <c r="Z42" s="135" t="str">
        <f>IF(③女子名簿!Z42="","",③女子名簿!Z42)</f>
        <v/>
      </c>
      <c r="AA42" s="135">
        <v>0</v>
      </c>
      <c r="AB42" s="135">
        <v>2</v>
      </c>
      <c r="AC42" s="135" t="str">
        <f>IF(③女子名簿!AC42="","",66)</f>
        <v/>
      </c>
      <c r="AD42" s="135" t="str">
        <f>IF(③女子名簿!AD42="","",③女子名簿!AD42)</f>
        <v/>
      </c>
      <c r="AE42" s="135">
        <v>0</v>
      </c>
      <c r="AF42" s="135">
        <v>2</v>
      </c>
      <c r="AG42" s="135" t="str">
        <f>IF(③女子名簿!AG42="","",69)</f>
        <v/>
      </c>
      <c r="AH42" s="135" t="str">
        <f>IF(③女子名簿!AH42="","",③女子名簿!AH42)</f>
        <v/>
      </c>
      <c r="AI42" s="135">
        <v>0</v>
      </c>
      <c r="AJ42" s="135">
        <v>2</v>
      </c>
    </row>
    <row r="43" spans="1:36">
      <c r="A43" s="97"/>
      <c r="B43" s="135" t="str">
        <f>IF(③女子名簿!B43="","",③女子名簿!B43)</f>
        <v/>
      </c>
      <c r="C43" s="97"/>
      <c r="D43" s="97" t="str">
        <f>IF(③女子名簿!D43="","",③女子名簿!D43)</f>
        <v/>
      </c>
      <c r="E43" s="135" t="str">
        <f>IF(③女子名簿!E43="","",③女子名簿!E43)</f>
        <v/>
      </c>
      <c r="F43" s="135" t="str">
        <f>IF(③女子名簿!F43="","",③女子名簿!F43)</f>
        <v/>
      </c>
      <c r="G43" s="135" t="str">
        <f>IF(③女子名簿!G43="","",③女子名簿!G43)</f>
        <v/>
      </c>
      <c r="H43" s="135" t="str">
        <f>IF(③女子名簿!H43="","",③女子名簿!H43)</f>
        <v/>
      </c>
      <c r="I43" s="135" t="str">
        <f>IF(③女子名簿!I43="","",③女子名簿!I43)</f>
        <v/>
      </c>
      <c r="J43" s="135" t="str">
        <f>IF(③女子名簿!J43="","",③女子名簿!J43)</f>
        <v/>
      </c>
      <c r="K43" s="135">
        <f>IF(③女子名簿!K43="","",③女子名簿!K43)</f>
        <v>2</v>
      </c>
      <c r="L43" s="135" t="str">
        <f>IF(③女子名簿!L43="","",③女子名簿!L43)</f>
        <v/>
      </c>
      <c r="M43" s="193" t="str">
        <f>IF(③女子名簿!M43="","",③女子名簿!M43)</f>
        <v/>
      </c>
      <c r="N43" s="193" t="str">
        <f>IF(③女子名簿!N43="","",③女子名簿!N43)</f>
        <v/>
      </c>
      <c r="O43" s="135" t="str">
        <f>IF(③女子名簿!O43="","",③女子名簿!O43)</f>
        <v>島根</v>
      </c>
      <c r="P43" s="135"/>
      <c r="Q43" s="135" t="str">
        <f>IF(③女子名簿!Q43="","",VLOOKUP(③女子名簿!Q43,管理者シート!$G$9:$H$38,2,FALSE))</f>
        <v/>
      </c>
      <c r="R43" s="135" t="str">
        <f>IF(③女子名簿!R43="","",③女子名簿!R43)</f>
        <v/>
      </c>
      <c r="S43" s="135">
        <v>0</v>
      </c>
      <c r="T43" s="135">
        <v>2</v>
      </c>
      <c r="U43" s="135" t="str">
        <f>IF(③女子名簿!U43="","",VLOOKUP(③女子名簿!U43,管理者シート!$G$9:$H$38,2,FALSE))</f>
        <v/>
      </c>
      <c r="V43" s="135" t="str">
        <f>IF(③女子名簿!V43="","",③女子名簿!V43)</f>
        <v/>
      </c>
      <c r="W43" s="135">
        <v>0</v>
      </c>
      <c r="X43" s="135">
        <v>2</v>
      </c>
      <c r="Y43" s="135" t="str">
        <f>IF(③女子名簿!Y43="","",VLOOKUP(③女子名簿!Y43,管理者シート!$G$9:$H$23,2,FALSE))</f>
        <v/>
      </c>
      <c r="Z43" s="135" t="str">
        <f>IF(③女子名簿!Z43="","",③女子名簿!Z43)</f>
        <v/>
      </c>
      <c r="AA43" s="135">
        <v>0</v>
      </c>
      <c r="AB43" s="135">
        <v>2</v>
      </c>
      <c r="AC43" s="135" t="str">
        <f>IF(③女子名簿!AC43="","",66)</f>
        <v/>
      </c>
      <c r="AD43" s="135" t="str">
        <f>IF(③女子名簿!AD43="","",③女子名簿!AD43)</f>
        <v/>
      </c>
      <c r="AE43" s="135">
        <v>0</v>
      </c>
      <c r="AF43" s="135">
        <v>2</v>
      </c>
      <c r="AG43" s="135" t="str">
        <f>IF(③女子名簿!AG43="","",69)</f>
        <v/>
      </c>
      <c r="AH43" s="135" t="str">
        <f>IF(③女子名簿!AH43="","",③女子名簿!AH43)</f>
        <v/>
      </c>
      <c r="AI43" s="135">
        <v>0</v>
      </c>
      <c r="AJ43" s="135">
        <v>2</v>
      </c>
    </row>
    <row r="44" spans="1:36">
      <c r="A44" s="97"/>
      <c r="B44" s="135" t="str">
        <f>IF(③女子名簿!B44="","",③女子名簿!B44)</f>
        <v/>
      </c>
      <c r="C44" s="97"/>
      <c r="D44" s="97" t="str">
        <f>IF(③女子名簿!D44="","",③女子名簿!D44)</f>
        <v/>
      </c>
      <c r="E44" s="135" t="str">
        <f>IF(③女子名簿!E44="","",③女子名簿!E44)</f>
        <v/>
      </c>
      <c r="F44" s="135" t="str">
        <f>IF(③女子名簿!F44="","",③女子名簿!F44)</f>
        <v/>
      </c>
      <c r="G44" s="135" t="str">
        <f>IF(③女子名簿!G44="","",③女子名簿!G44)</f>
        <v/>
      </c>
      <c r="H44" s="135" t="str">
        <f>IF(③女子名簿!H44="","",③女子名簿!H44)</f>
        <v/>
      </c>
      <c r="I44" s="135" t="str">
        <f>IF(③女子名簿!I44="","",③女子名簿!I44)</f>
        <v/>
      </c>
      <c r="J44" s="135" t="str">
        <f>IF(③女子名簿!J44="","",③女子名簿!J44)</f>
        <v/>
      </c>
      <c r="K44" s="135">
        <f>IF(③女子名簿!K44="","",③女子名簿!K44)</f>
        <v>2</v>
      </c>
      <c r="L44" s="135" t="str">
        <f>IF(③女子名簿!L44="","",③女子名簿!L44)</f>
        <v/>
      </c>
      <c r="M44" s="193" t="str">
        <f>IF(③女子名簿!M44="","",③女子名簿!M44)</f>
        <v/>
      </c>
      <c r="N44" s="193" t="str">
        <f>IF(③女子名簿!N44="","",③女子名簿!N44)</f>
        <v/>
      </c>
      <c r="O44" s="135" t="str">
        <f>IF(③女子名簿!O44="","",③女子名簿!O44)</f>
        <v>島根</v>
      </c>
      <c r="P44" s="135"/>
      <c r="Q44" s="135" t="str">
        <f>IF(③女子名簿!Q44="","",VLOOKUP(③女子名簿!Q44,管理者シート!$G$9:$H$38,2,FALSE))</f>
        <v/>
      </c>
      <c r="R44" s="135" t="str">
        <f>IF(③女子名簿!R44="","",③女子名簿!R44)</f>
        <v/>
      </c>
      <c r="S44" s="135">
        <v>0</v>
      </c>
      <c r="T44" s="135">
        <v>2</v>
      </c>
      <c r="U44" s="135" t="str">
        <f>IF(③女子名簿!U44="","",VLOOKUP(③女子名簿!U44,管理者シート!$G$9:$H$38,2,FALSE))</f>
        <v/>
      </c>
      <c r="V44" s="135" t="str">
        <f>IF(③女子名簿!V44="","",③女子名簿!V44)</f>
        <v/>
      </c>
      <c r="W44" s="135">
        <v>0</v>
      </c>
      <c r="X44" s="135">
        <v>2</v>
      </c>
      <c r="Y44" s="135" t="str">
        <f>IF(③女子名簿!Y44="","",VLOOKUP(③女子名簿!Y44,管理者シート!$G$9:$H$23,2,FALSE))</f>
        <v/>
      </c>
      <c r="Z44" s="135" t="str">
        <f>IF(③女子名簿!Z44="","",③女子名簿!Z44)</f>
        <v/>
      </c>
      <c r="AA44" s="135">
        <v>0</v>
      </c>
      <c r="AB44" s="135">
        <v>2</v>
      </c>
      <c r="AC44" s="135" t="str">
        <f>IF(③女子名簿!AC44="","",66)</f>
        <v/>
      </c>
      <c r="AD44" s="135" t="str">
        <f>IF(③女子名簿!AD44="","",③女子名簿!AD44)</f>
        <v/>
      </c>
      <c r="AE44" s="135">
        <v>0</v>
      </c>
      <c r="AF44" s="135">
        <v>2</v>
      </c>
      <c r="AG44" s="135" t="str">
        <f>IF(③女子名簿!AG44="","",69)</f>
        <v/>
      </c>
      <c r="AH44" s="135" t="str">
        <f>IF(③女子名簿!AH44="","",③女子名簿!AH44)</f>
        <v/>
      </c>
      <c r="AI44" s="135">
        <v>0</v>
      </c>
      <c r="AJ44" s="135">
        <v>2</v>
      </c>
    </row>
    <row r="45" spans="1:36">
      <c r="A45" s="97"/>
      <c r="B45" s="135" t="str">
        <f>IF(③女子名簿!B45="","",③女子名簿!B45)</f>
        <v/>
      </c>
      <c r="C45" s="97"/>
      <c r="D45" s="97" t="str">
        <f>IF(③女子名簿!D45="","",③女子名簿!D45)</f>
        <v/>
      </c>
      <c r="E45" s="135" t="str">
        <f>IF(③女子名簿!E45="","",③女子名簿!E45)</f>
        <v/>
      </c>
      <c r="F45" s="135" t="str">
        <f>IF(③女子名簿!F45="","",③女子名簿!F45)</f>
        <v/>
      </c>
      <c r="G45" s="135" t="str">
        <f>IF(③女子名簿!G45="","",③女子名簿!G45)</f>
        <v/>
      </c>
      <c r="H45" s="135" t="str">
        <f>IF(③女子名簿!H45="","",③女子名簿!H45)</f>
        <v/>
      </c>
      <c r="I45" s="135" t="str">
        <f>IF(③女子名簿!I45="","",③女子名簿!I45)</f>
        <v/>
      </c>
      <c r="J45" s="135" t="str">
        <f>IF(③女子名簿!J45="","",③女子名簿!J45)</f>
        <v/>
      </c>
      <c r="K45" s="135">
        <f>IF(③女子名簿!K45="","",③女子名簿!K45)</f>
        <v>2</v>
      </c>
      <c r="L45" s="135" t="str">
        <f>IF(③女子名簿!L45="","",③女子名簿!L45)</f>
        <v/>
      </c>
      <c r="M45" s="193" t="str">
        <f>IF(③女子名簿!M45="","",③女子名簿!M45)</f>
        <v/>
      </c>
      <c r="N45" s="193" t="str">
        <f>IF(③女子名簿!N45="","",③女子名簿!N45)</f>
        <v/>
      </c>
      <c r="O45" s="135" t="str">
        <f>IF(③女子名簿!O45="","",③女子名簿!O45)</f>
        <v>島根</v>
      </c>
      <c r="P45" s="135"/>
      <c r="Q45" s="135" t="str">
        <f>IF(③女子名簿!Q45="","",VLOOKUP(③女子名簿!Q45,管理者シート!$G$9:$H$38,2,FALSE))</f>
        <v/>
      </c>
      <c r="R45" s="135" t="str">
        <f>IF(③女子名簿!R45="","",③女子名簿!R45)</f>
        <v/>
      </c>
      <c r="S45" s="135">
        <v>0</v>
      </c>
      <c r="T45" s="135">
        <v>2</v>
      </c>
      <c r="U45" s="135" t="str">
        <f>IF(③女子名簿!U45="","",VLOOKUP(③女子名簿!U45,管理者シート!$G$9:$H$38,2,FALSE))</f>
        <v/>
      </c>
      <c r="V45" s="135" t="str">
        <f>IF(③女子名簿!V45="","",③女子名簿!V45)</f>
        <v/>
      </c>
      <c r="W45" s="135">
        <v>0</v>
      </c>
      <c r="X45" s="135">
        <v>2</v>
      </c>
      <c r="Y45" s="135" t="str">
        <f>IF(③女子名簿!Y45="","",VLOOKUP(③女子名簿!Y45,管理者シート!$G$9:$H$23,2,FALSE))</f>
        <v/>
      </c>
      <c r="Z45" s="135" t="str">
        <f>IF(③女子名簿!Z45="","",③女子名簿!Z45)</f>
        <v/>
      </c>
      <c r="AA45" s="135">
        <v>0</v>
      </c>
      <c r="AB45" s="135">
        <v>2</v>
      </c>
      <c r="AC45" s="135" t="str">
        <f>IF(③女子名簿!AC45="","",66)</f>
        <v/>
      </c>
      <c r="AD45" s="135" t="str">
        <f>IF(③女子名簿!AD45="","",③女子名簿!AD45)</f>
        <v/>
      </c>
      <c r="AE45" s="135">
        <v>0</v>
      </c>
      <c r="AF45" s="135">
        <v>2</v>
      </c>
      <c r="AG45" s="135" t="str">
        <f>IF(③女子名簿!AG45="","",69)</f>
        <v/>
      </c>
      <c r="AH45" s="135" t="str">
        <f>IF(③女子名簿!AH45="","",③女子名簿!AH45)</f>
        <v/>
      </c>
      <c r="AI45" s="135">
        <v>0</v>
      </c>
      <c r="AJ45" s="135">
        <v>2</v>
      </c>
    </row>
    <row r="46" spans="1:36">
      <c r="A46" s="97"/>
      <c r="B46" s="135" t="str">
        <f>IF(③女子名簿!B46="","",③女子名簿!B46)</f>
        <v/>
      </c>
      <c r="C46" s="97"/>
      <c r="D46" s="97" t="str">
        <f>IF(③女子名簿!D46="","",③女子名簿!D46)</f>
        <v/>
      </c>
      <c r="E46" s="135" t="str">
        <f>IF(③女子名簿!E46="","",③女子名簿!E46)</f>
        <v/>
      </c>
      <c r="F46" s="135" t="str">
        <f>IF(③女子名簿!F46="","",③女子名簿!F46)</f>
        <v/>
      </c>
      <c r="G46" s="135" t="str">
        <f>IF(③女子名簿!G46="","",③女子名簿!G46)</f>
        <v/>
      </c>
      <c r="H46" s="135" t="str">
        <f>IF(③女子名簿!H46="","",③女子名簿!H46)</f>
        <v/>
      </c>
      <c r="I46" s="135" t="str">
        <f>IF(③女子名簿!I46="","",③女子名簿!I46)</f>
        <v/>
      </c>
      <c r="J46" s="135" t="str">
        <f>IF(③女子名簿!J46="","",③女子名簿!J46)</f>
        <v/>
      </c>
      <c r="K46" s="135">
        <f>IF(③女子名簿!K46="","",③女子名簿!K46)</f>
        <v>2</v>
      </c>
      <c r="L46" s="135" t="str">
        <f>IF(③女子名簿!L46="","",③女子名簿!L46)</f>
        <v/>
      </c>
      <c r="M46" s="193" t="str">
        <f>IF(③女子名簿!M46="","",③女子名簿!M46)</f>
        <v/>
      </c>
      <c r="N46" s="193" t="str">
        <f>IF(③女子名簿!N46="","",③女子名簿!N46)</f>
        <v/>
      </c>
      <c r="O46" s="135" t="str">
        <f>IF(③女子名簿!O46="","",③女子名簿!O46)</f>
        <v>島根</v>
      </c>
      <c r="P46" s="135"/>
      <c r="Q46" s="135" t="str">
        <f>IF(③女子名簿!Q46="","",VLOOKUP(③女子名簿!Q46,管理者シート!$G$9:$H$38,2,FALSE))</f>
        <v/>
      </c>
      <c r="R46" s="135" t="str">
        <f>IF(③女子名簿!R46="","",③女子名簿!R46)</f>
        <v/>
      </c>
      <c r="S46" s="135">
        <v>0</v>
      </c>
      <c r="T46" s="135">
        <v>2</v>
      </c>
      <c r="U46" s="135" t="str">
        <f>IF(③女子名簿!U46="","",VLOOKUP(③女子名簿!U46,管理者シート!$G$9:$H$38,2,FALSE))</f>
        <v/>
      </c>
      <c r="V46" s="135" t="str">
        <f>IF(③女子名簿!V46="","",③女子名簿!V46)</f>
        <v/>
      </c>
      <c r="W46" s="135">
        <v>0</v>
      </c>
      <c r="X46" s="135">
        <v>2</v>
      </c>
      <c r="Y46" s="135" t="str">
        <f>IF(③女子名簿!Y46="","",VLOOKUP(③女子名簿!Y46,管理者シート!$G$9:$H$23,2,FALSE))</f>
        <v/>
      </c>
      <c r="Z46" s="135" t="str">
        <f>IF(③女子名簿!Z46="","",③女子名簿!Z46)</f>
        <v/>
      </c>
      <c r="AA46" s="135">
        <v>0</v>
      </c>
      <c r="AB46" s="135">
        <v>2</v>
      </c>
      <c r="AC46" s="135" t="str">
        <f>IF(③女子名簿!AC46="","",66)</f>
        <v/>
      </c>
      <c r="AD46" s="135" t="str">
        <f>IF(③女子名簿!AD46="","",③女子名簿!AD46)</f>
        <v/>
      </c>
      <c r="AE46" s="135">
        <v>0</v>
      </c>
      <c r="AF46" s="135">
        <v>2</v>
      </c>
      <c r="AG46" s="135" t="str">
        <f>IF(③女子名簿!AG46="","",69)</f>
        <v/>
      </c>
      <c r="AH46" s="135" t="str">
        <f>IF(③女子名簿!AH46="","",③女子名簿!AH46)</f>
        <v/>
      </c>
      <c r="AI46" s="135">
        <v>0</v>
      </c>
      <c r="AJ46" s="135">
        <v>2</v>
      </c>
    </row>
    <row r="47" spans="1:36">
      <c r="A47" s="97"/>
      <c r="B47" s="135" t="str">
        <f>IF(③女子名簿!B47="","",③女子名簿!B47)</f>
        <v/>
      </c>
      <c r="C47" s="97"/>
      <c r="D47" s="97" t="str">
        <f>IF(③女子名簿!D47="","",③女子名簿!D47)</f>
        <v/>
      </c>
      <c r="E47" s="135" t="str">
        <f>IF(③女子名簿!E47="","",③女子名簿!E47)</f>
        <v/>
      </c>
      <c r="F47" s="135" t="str">
        <f>IF(③女子名簿!F47="","",③女子名簿!F47)</f>
        <v/>
      </c>
      <c r="G47" s="135" t="str">
        <f>IF(③女子名簿!G47="","",③女子名簿!G47)</f>
        <v/>
      </c>
      <c r="H47" s="135" t="str">
        <f>IF(③女子名簿!H47="","",③女子名簿!H47)</f>
        <v/>
      </c>
      <c r="I47" s="135" t="str">
        <f>IF(③女子名簿!I47="","",③女子名簿!I47)</f>
        <v/>
      </c>
      <c r="J47" s="135" t="str">
        <f>IF(③女子名簿!J47="","",③女子名簿!J47)</f>
        <v/>
      </c>
      <c r="K47" s="135">
        <f>IF(③女子名簿!K47="","",③女子名簿!K47)</f>
        <v>2</v>
      </c>
      <c r="L47" s="135" t="str">
        <f>IF(③女子名簿!L47="","",③女子名簿!L47)</f>
        <v/>
      </c>
      <c r="M47" s="193" t="str">
        <f>IF(③女子名簿!M47="","",③女子名簿!M47)</f>
        <v/>
      </c>
      <c r="N47" s="193" t="str">
        <f>IF(③女子名簿!N47="","",③女子名簿!N47)</f>
        <v/>
      </c>
      <c r="O47" s="135" t="str">
        <f>IF(③女子名簿!O47="","",③女子名簿!O47)</f>
        <v>島根</v>
      </c>
      <c r="P47" s="135"/>
      <c r="Q47" s="135" t="str">
        <f>IF(③女子名簿!Q47="","",VLOOKUP(③女子名簿!Q47,管理者シート!$G$9:$H$38,2,FALSE))</f>
        <v/>
      </c>
      <c r="R47" s="135" t="str">
        <f>IF(③女子名簿!R47="","",③女子名簿!R47)</f>
        <v/>
      </c>
      <c r="S47" s="135">
        <v>0</v>
      </c>
      <c r="T47" s="135">
        <v>2</v>
      </c>
      <c r="U47" s="135" t="str">
        <f>IF(③女子名簿!U47="","",VLOOKUP(③女子名簿!U47,管理者シート!$G$9:$H$38,2,FALSE))</f>
        <v/>
      </c>
      <c r="V47" s="135" t="str">
        <f>IF(③女子名簿!V47="","",③女子名簿!V47)</f>
        <v/>
      </c>
      <c r="W47" s="135">
        <v>0</v>
      </c>
      <c r="X47" s="135">
        <v>2</v>
      </c>
      <c r="Y47" s="135" t="str">
        <f>IF(③女子名簿!Y47="","",VLOOKUP(③女子名簿!Y47,管理者シート!$G$9:$H$23,2,FALSE))</f>
        <v/>
      </c>
      <c r="Z47" s="135" t="str">
        <f>IF(③女子名簿!Z47="","",③女子名簿!Z47)</f>
        <v/>
      </c>
      <c r="AA47" s="135">
        <v>0</v>
      </c>
      <c r="AB47" s="135">
        <v>2</v>
      </c>
      <c r="AC47" s="135" t="str">
        <f>IF(③女子名簿!AC47="","",66)</f>
        <v/>
      </c>
      <c r="AD47" s="135" t="str">
        <f>IF(③女子名簿!AD47="","",③女子名簿!AD47)</f>
        <v/>
      </c>
      <c r="AE47" s="135">
        <v>0</v>
      </c>
      <c r="AF47" s="135">
        <v>2</v>
      </c>
      <c r="AG47" s="135" t="str">
        <f>IF(③女子名簿!AG47="","",69)</f>
        <v/>
      </c>
      <c r="AH47" s="135" t="str">
        <f>IF(③女子名簿!AH47="","",③女子名簿!AH47)</f>
        <v/>
      </c>
      <c r="AI47" s="135">
        <v>0</v>
      </c>
      <c r="AJ47" s="135">
        <v>2</v>
      </c>
    </row>
    <row r="48" spans="1:36">
      <c r="A48" s="97"/>
      <c r="B48" s="135" t="str">
        <f>IF(③女子名簿!B48="","",③女子名簿!B48)</f>
        <v/>
      </c>
      <c r="C48" s="97"/>
      <c r="D48" s="97" t="str">
        <f>IF(③女子名簿!D48="","",③女子名簿!D48)</f>
        <v/>
      </c>
      <c r="E48" s="135" t="str">
        <f>IF(③女子名簿!E48="","",③女子名簿!E48)</f>
        <v/>
      </c>
      <c r="F48" s="135" t="str">
        <f>IF(③女子名簿!F48="","",③女子名簿!F48)</f>
        <v/>
      </c>
      <c r="G48" s="135" t="str">
        <f>IF(③女子名簿!G48="","",③女子名簿!G48)</f>
        <v/>
      </c>
      <c r="H48" s="135" t="str">
        <f>IF(③女子名簿!H48="","",③女子名簿!H48)</f>
        <v/>
      </c>
      <c r="I48" s="135" t="str">
        <f>IF(③女子名簿!I48="","",③女子名簿!I48)</f>
        <v/>
      </c>
      <c r="J48" s="135" t="str">
        <f>IF(③女子名簿!J48="","",③女子名簿!J48)</f>
        <v/>
      </c>
      <c r="K48" s="135">
        <f>IF(③女子名簿!K48="","",③女子名簿!K48)</f>
        <v>2</v>
      </c>
      <c r="L48" s="135" t="str">
        <f>IF(③女子名簿!L48="","",③女子名簿!L48)</f>
        <v/>
      </c>
      <c r="M48" s="193" t="str">
        <f>IF(③女子名簿!M48="","",③女子名簿!M48)</f>
        <v/>
      </c>
      <c r="N48" s="193" t="str">
        <f>IF(③女子名簿!N48="","",③女子名簿!N48)</f>
        <v/>
      </c>
      <c r="O48" s="135" t="str">
        <f>IF(③女子名簿!O48="","",③女子名簿!O48)</f>
        <v>島根</v>
      </c>
      <c r="P48" s="135"/>
      <c r="Q48" s="135" t="str">
        <f>IF(③女子名簿!Q48="","",VLOOKUP(③女子名簿!Q48,管理者シート!$G$9:$H$38,2,FALSE))</f>
        <v/>
      </c>
      <c r="R48" s="135" t="str">
        <f>IF(③女子名簿!R48="","",③女子名簿!R48)</f>
        <v/>
      </c>
      <c r="S48" s="135">
        <v>0</v>
      </c>
      <c r="T48" s="135">
        <v>2</v>
      </c>
      <c r="U48" s="135" t="str">
        <f>IF(③女子名簿!U48="","",VLOOKUP(③女子名簿!U48,管理者シート!$G$9:$H$38,2,FALSE))</f>
        <v/>
      </c>
      <c r="V48" s="135" t="str">
        <f>IF(③女子名簿!V48="","",③女子名簿!V48)</f>
        <v/>
      </c>
      <c r="W48" s="135">
        <v>0</v>
      </c>
      <c r="X48" s="135">
        <v>2</v>
      </c>
      <c r="Y48" s="135" t="str">
        <f>IF(③女子名簿!Y48="","",VLOOKUP(③女子名簿!Y48,管理者シート!$G$9:$H$23,2,FALSE))</f>
        <v/>
      </c>
      <c r="Z48" s="135" t="str">
        <f>IF(③女子名簿!Z48="","",③女子名簿!Z48)</f>
        <v/>
      </c>
      <c r="AA48" s="135">
        <v>0</v>
      </c>
      <c r="AB48" s="135">
        <v>2</v>
      </c>
      <c r="AC48" s="135" t="str">
        <f>IF(③女子名簿!AC48="","",66)</f>
        <v/>
      </c>
      <c r="AD48" s="135" t="str">
        <f>IF(③女子名簿!AD48="","",③女子名簿!AD48)</f>
        <v/>
      </c>
      <c r="AE48" s="135">
        <v>0</v>
      </c>
      <c r="AF48" s="135">
        <v>2</v>
      </c>
      <c r="AG48" s="135" t="str">
        <f>IF(③女子名簿!AG48="","",69)</f>
        <v/>
      </c>
      <c r="AH48" s="135" t="str">
        <f>IF(③女子名簿!AH48="","",③女子名簿!AH48)</f>
        <v/>
      </c>
      <c r="AI48" s="135">
        <v>0</v>
      </c>
      <c r="AJ48" s="135">
        <v>2</v>
      </c>
    </row>
    <row r="49" spans="1:36">
      <c r="A49" s="97"/>
      <c r="B49" s="135" t="str">
        <f>IF(③女子名簿!B49="","",③女子名簿!B49)</f>
        <v/>
      </c>
      <c r="C49" s="97"/>
      <c r="D49" s="97" t="str">
        <f>IF(③女子名簿!D49="","",③女子名簿!D49)</f>
        <v/>
      </c>
      <c r="E49" s="135" t="str">
        <f>IF(③女子名簿!E49="","",③女子名簿!E49)</f>
        <v/>
      </c>
      <c r="F49" s="135" t="str">
        <f>IF(③女子名簿!F49="","",③女子名簿!F49)</f>
        <v/>
      </c>
      <c r="G49" s="135" t="str">
        <f>IF(③女子名簿!G49="","",③女子名簿!G49)</f>
        <v/>
      </c>
      <c r="H49" s="135" t="str">
        <f>IF(③女子名簿!H49="","",③女子名簿!H49)</f>
        <v/>
      </c>
      <c r="I49" s="135" t="str">
        <f>IF(③女子名簿!I49="","",③女子名簿!I49)</f>
        <v/>
      </c>
      <c r="J49" s="135" t="str">
        <f>IF(③女子名簿!J49="","",③女子名簿!J49)</f>
        <v/>
      </c>
      <c r="K49" s="135">
        <f>IF(③女子名簿!K49="","",③女子名簿!K49)</f>
        <v>2</v>
      </c>
      <c r="L49" s="135" t="str">
        <f>IF(③女子名簿!L49="","",③女子名簿!L49)</f>
        <v/>
      </c>
      <c r="M49" s="193" t="str">
        <f>IF(③女子名簿!M49="","",③女子名簿!M49)</f>
        <v/>
      </c>
      <c r="N49" s="193" t="str">
        <f>IF(③女子名簿!N49="","",③女子名簿!N49)</f>
        <v/>
      </c>
      <c r="O49" s="135" t="str">
        <f>IF(③女子名簿!O49="","",③女子名簿!O49)</f>
        <v>島根</v>
      </c>
      <c r="P49" s="135"/>
      <c r="Q49" s="135" t="str">
        <f>IF(③女子名簿!Q49="","",VLOOKUP(③女子名簿!Q49,管理者シート!$G$9:$H$38,2,FALSE))</f>
        <v/>
      </c>
      <c r="R49" s="135" t="str">
        <f>IF(③女子名簿!R49="","",③女子名簿!R49)</f>
        <v/>
      </c>
      <c r="S49" s="135">
        <v>0</v>
      </c>
      <c r="T49" s="135">
        <v>2</v>
      </c>
      <c r="U49" s="135" t="str">
        <f>IF(③女子名簿!U49="","",VLOOKUP(③女子名簿!U49,管理者シート!$G$9:$H$38,2,FALSE))</f>
        <v/>
      </c>
      <c r="V49" s="135" t="str">
        <f>IF(③女子名簿!V49="","",③女子名簿!V49)</f>
        <v/>
      </c>
      <c r="W49" s="135">
        <v>0</v>
      </c>
      <c r="X49" s="135">
        <v>2</v>
      </c>
      <c r="Y49" s="135" t="str">
        <f>IF(③女子名簿!Y49="","",VLOOKUP(③女子名簿!Y49,管理者シート!$G$9:$H$23,2,FALSE))</f>
        <v/>
      </c>
      <c r="Z49" s="135" t="str">
        <f>IF(③女子名簿!Z49="","",③女子名簿!Z49)</f>
        <v/>
      </c>
      <c r="AA49" s="135">
        <v>0</v>
      </c>
      <c r="AB49" s="135">
        <v>2</v>
      </c>
      <c r="AC49" s="135" t="str">
        <f>IF(③女子名簿!AC49="","",66)</f>
        <v/>
      </c>
      <c r="AD49" s="135" t="str">
        <f>IF(③女子名簿!AD49="","",③女子名簿!AD49)</f>
        <v/>
      </c>
      <c r="AE49" s="135">
        <v>0</v>
      </c>
      <c r="AF49" s="135">
        <v>2</v>
      </c>
      <c r="AG49" s="135" t="str">
        <f>IF(③女子名簿!AG49="","",69)</f>
        <v/>
      </c>
      <c r="AH49" s="135" t="str">
        <f>IF(③女子名簿!AH49="","",③女子名簿!AH49)</f>
        <v/>
      </c>
      <c r="AI49" s="135">
        <v>0</v>
      </c>
      <c r="AJ49" s="135">
        <v>2</v>
      </c>
    </row>
    <row r="50" spans="1:36">
      <c r="A50" s="97"/>
      <c r="B50" s="135" t="str">
        <f>IF(③女子名簿!B50="","",③女子名簿!B50)</f>
        <v/>
      </c>
      <c r="C50" s="97"/>
      <c r="D50" s="97" t="str">
        <f>IF(③女子名簿!D50="","",③女子名簿!D50)</f>
        <v/>
      </c>
      <c r="E50" s="135" t="str">
        <f>IF(③女子名簿!E50="","",③女子名簿!E50)</f>
        <v/>
      </c>
      <c r="F50" s="135" t="str">
        <f>IF(③女子名簿!F50="","",③女子名簿!F50)</f>
        <v/>
      </c>
      <c r="G50" s="135" t="str">
        <f>IF(③女子名簿!G50="","",③女子名簿!G50)</f>
        <v/>
      </c>
      <c r="H50" s="135" t="str">
        <f>IF(③女子名簿!H50="","",③女子名簿!H50)</f>
        <v/>
      </c>
      <c r="I50" s="135" t="str">
        <f>IF(③女子名簿!I50="","",③女子名簿!I50)</f>
        <v/>
      </c>
      <c r="J50" s="135" t="str">
        <f>IF(③女子名簿!J50="","",③女子名簿!J50)</f>
        <v/>
      </c>
      <c r="K50" s="135">
        <f>IF(③女子名簿!K50="","",③女子名簿!K50)</f>
        <v>2</v>
      </c>
      <c r="L50" s="135" t="str">
        <f>IF(③女子名簿!L50="","",③女子名簿!L50)</f>
        <v/>
      </c>
      <c r="M50" s="193" t="str">
        <f>IF(③女子名簿!M50="","",③女子名簿!M50)</f>
        <v/>
      </c>
      <c r="N50" s="193" t="str">
        <f>IF(③女子名簿!N50="","",③女子名簿!N50)</f>
        <v/>
      </c>
      <c r="O50" s="135" t="str">
        <f>IF(③女子名簿!O50="","",③女子名簿!O50)</f>
        <v>島根</v>
      </c>
      <c r="P50" s="135"/>
      <c r="Q50" s="135" t="str">
        <f>IF(③女子名簿!Q50="","",VLOOKUP(③女子名簿!Q50,管理者シート!$G$9:$H$38,2,FALSE))</f>
        <v/>
      </c>
      <c r="R50" s="135" t="str">
        <f>IF(③女子名簿!R50="","",③女子名簿!R50)</f>
        <v/>
      </c>
      <c r="S50" s="135">
        <v>0</v>
      </c>
      <c r="T50" s="135">
        <v>2</v>
      </c>
      <c r="U50" s="135" t="str">
        <f>IF(③女子名簿!U50="","",VLOOKUP(③女子名簿!U50,管理者シート!$G$9:$H$38,2,FALSE))</f>
        <v/>
      </c>
      <c r="V50" s="135" t="str">
        <f>IF(③女子名簿!V50="","",③女子名簿!V50)</f>
        <v/>
      </c>
      <c r="W50" s="135">
        <v>0</v>
      </c>
      <c r="X50" s="135">
        <v>2</v>
      </c>
      <c r="Y50" s="135" t="str">
        <f>IF(③女子名簿!Y50="","",VLOOKUP(③女子名簿!Y50,管理者シート!$G$9:$H$23,2,FALSE))</f>
        <v/>
      </c>
      <c r="Z50" s="135" t="str">
        <f>IF(③女子名簿!Z50="","",③女子名簿!Z50)</f>
        <v/>
      </c>
      <c r="AA50" s="135">
        <v>0</v>
      </c>
      <c r="AB50" s="135">
        <v>2</v>
      </c>
      <c r="AC50" s="135" t="str">
        <f>IF(③女子名簿!AC50="","",66)</f>
        <v/>
      </c>
      <c r="AD50" s="135" t="str">
        <f>IF(③女子名簿!AD50="","",③女子名簿!AD50)</f>
        <v/>
      </c>
      <c r="AE50" s="135">
        <v>0</v>
      </c>
      <c r="AF50" s="135">
        <v>2</v>
      </c>
      <c r="AG50" s="135" t="str">
        <f>IF(③女子名簿!AG50="","",69)</f>
        <v/>
      </c>
      <c r="AH50" s="135" t="str">
        <f>IF(③女子名簿!AH50="","",③女子名簿!AH50)</f>
        <v/>
      </c>
      <c r="AI50" s="135">
        <v>0</v>
      </c>
      <c r="AJ50" s="135">
        <v>2</v>
      </c>
    </row>
    <row r="51" spans="1:36">
      <c r="A51" s="97"/>
      <c r="B51" s="135" t="str">
        <f>IF(③女子名簿!B51="","",③女子名簿!B51)</f>
        <v/>
      </c>
      <c r="C51" s="97"/>
      <c r="D51" s="97" t="str">
        <f>IF(③女子名簿!D51="","",③女子名簿!D51)</f>
        <v/>
      </c>
      <c r="E51" s="135" t="str">
        <f>IF(③女子名簿!E51="","",③女子名簿!E51)</f>
        <v/>
      </c>
      <c r="F51" s="135" t="str">
        <f>IF(③女子名簿!F51="","",③女子名簿!F51)</f>
        <v/>
      </c>
      <c r="G51" s="135" t="str">
        <f>IF(③女子名簿!G51="","",③女子名簿!G51)</f>
        <v/>
      </c>
      <c r="H51" s="135" t="str">
        <f>IF(③女子名簿!H51="","",③女子名簿!H51)</f>
        <v/>
      </c>
      <c r="I51" s="135" t="str">
        <f>IF(③女子名簿!I51="","",③女子名簿!I51)</f>
        <v/>
      </c>
      <c r="J51" s="135" t="str">
        <f>IF(③女子名簿!J51="","",③女子名簿!J51)</f>
        <v/>
      </c>
      <c r="K51" s="135">
        <f>IF(③女子名簿!K51="","",③女子名簿!K51)</f>
        <v>2</v>
      </c>
      <c r="L51" s="135" t="str">
        <f>IF(③女子名簿!L51="","",③女子名簿!L51)</f>
        <v/>
      </c>
      <c r="M51" s="193" t="str">
        <f>IF(③女子名簿!M51="","",③女子名簿!M51)</f>
        <v/>
      </c>
      <c r="N51" s="193" t="str">
        <f>IF(③女子名簿!N51="","",③女子名簿!N51)</f>
        <v/>
      </c>
      <c r="O51" s="135" t="str">
        <f>IF(③女子名簿!O51="","",③女子名簿!O51)</f>
        <v>島根</v>
      </c>
      <c r="P51" s="135"/>
      <c r="Q51" s="135" t="str">
        <f>IF(③女子名簿!Q51="","",VLOOKUP(③女子名簿!Q51,管理者シート!$G$9:$H$38,2,FALSE))</f>
        <v/>
      </c>
      <c r="R51" s="135" t="str">
        <f>IF(③女子名簿!R51="","",③女子名簿!R51)</f>
        <v/>
      </c>
      <c r="S51" s="135">
        <v>0</v>
      </c>
      <c r="T51" s="135">
        <v>2</v>
      </c>
      <c r="U51" s="135" t="str">
        <f>IF(③女子名簿!U51="","",VLOOKUP(③女子名簿!U51,管理者シート!$G$9:$H$38,2,FALSE))</f>
        <v/>
      </c>
      <c r="V51" s="135" t="str">
        <f>IF(③女子名簿!V51="","",③女子名簿!V51)</f>
        <v/>
      </c>
      <c r="W51" s="135">
        <v>0</v>
      </c>
      <c r="X51" s="135">
        <v>2</v>
      </c>
      <c r="Y51" s="135" t="str">
        <f>IF(③女子名簿!Y51="","",VLOOKUP(③女子名簿!Y51,管理者シート!$G$9:$H$23,2,FALSE))</f>
        <v/>
      </c>
      <c r="Z51" s="135" t="str">
        <f>IF(③女子名簿!Z51="","",③女子名簿!Z51)</f>
        <v/>
      </c>
      <c r="AA51" s="135">
        <v>0</v>
      </c>
      <c r="AB51" s="135">
        <v>2</v>
      </c>
      <c r="AC51" s="135" t="str">
        <f>IF(③女子名簿!AC51="","",66)</f>
        <v/>
      </c>
      <c r="AD51" s="135" t="str">
        <f>IF(③女子名簿!AD51="","",③女子名簿!AD51)</f>
        <v/>
      </c>
      <c r="AE51" s="135">
        <v>0</v>
      </c>
      <c r="AF51" s="135">
        <v>2</v>
      </c>
      <c r="AG51" s="135" t="str">
        <f>IF(③女子名簿!AG51="","",69)</f>
        <v/>
      </c>
      <c r="AH51" s="135" t="str">
        <f>IF(③女子名簿!AH51="","",③女子名簿!AH51)</f>
        <v/>
      </c>
      <c r="AI51" s="135">
        <v>0</v>
      </c>
      <c r="AJ51" s="135">
        <v>2</v>
      </c>
    </row>
    <row r="52" spans="1:36">
      <c r="A52" s="97"/>
      <c r="B52" s="135" t="str">
        <f>IF(③女子名簿!B52="","",③女子名簿!B52)</f>
        <v/>
      </c>
      <c r="C52" s="97"/>
      <c r="D52" s="97" t="str">
        <f>IF(③女子名簿!D52="","",③女子名簿!D52)</f>
        <v/>
      </c>
      <c r="E52" s="135" t="str">
        <f>IF(③女子名簿!E52="","",③女子名簿!E52)</f>
        <v/>
      </c>
      <c r="F52" s="135" t="str">
        <f>IF(③女子名簿!F52="","",③女子名簿!F52)</f>
        <v/>
      </c>
      <c r="G52" s="135" t="str">
        <f>IF(③女子名簿!G52="","",③女子名簿!G52)</f>
        <v/>
      </c>
      <c r="H52" s="135" t="str">
        <f>IF(③女子名簿!H52="","",③女子名簿!H52)</f>
        <v/>
      </c>
      <c r="I52" s="135" t="str">
        <f>IF(③女子名簿!I52="","",③女子名簿!I52)</f>
        <v/>
      </c>
      <c r="J52" s="135" t="str">
        <f>IF(③女子名簿!J52="","",③女子名簿!J52)</f>
        <v/>
      </c>
      <c r="K52" s="135">
        <f>IF(③女子名簿!K52="","",③女子名簿!K52)</f>
        <v>2</v>
      </c>
      <c r="L52" s="135" t="str">
        <f>IF(③女子名簿!L52="","",③女子名簿!L52)</f>
        <v/>
      </c>
      <c r="M52" s="193" t="str">
        <f>IF(③女子名簿!M52="","",③女子名簿!M52)</f>
        <v/>
      </c>
      <c r="N52" s="193" t="str">
        <f>IF(③女子名簿!N52="","",③女子名簿!N52)</f>
        <v/>
      </c>
      <c r="O52" s="135" t="str">
        <f>IF(③女子名簿!O52="","",③女子名簿!O52)</f>
        <v>島根</v>
      </c>
      <c r="P52" s="135"/>
      <c r="Q52" s="135" t="str">
        <f>IF(③女子名簿!Q52="","",VLOOKUP(③女子名簿!Q52,管理者シート!$G$9:$H$38,2,FALSE))</f>
        <v/>
      </c>
      <c r="R52" s="135" t="str">
        <f>IF(③女子名簿!R52="","",③女子名簿!R52)</f>
        <v/>
      </c>
      <c r="S52" s="135">
        <v>0</v>
      </c>
      <c r="T52" s="135">
        <v>2</v>
      </c>
      <c r="U52" s="135" t="str">
        <f>IF(③女子名簿!U52="","",VLOOKUP(③女子名簿!U52,管理者シート!$G$9:$H$38,2,FALSE))</f>
        <v/>
      </c>
      <c r="V52" s="135" t="str">
        <f>IF(③女子名簿!V52="","",③女子名簿!V52)</f>
        <v/>
      </c>
      <c r="W52" s="135">
        <v>0</v>
      </c>
      <c r="X52" s="135">
        <v>2</v>
      </c>
      <c r="Y52" s="135" t="str">
        <f>IF(③女子名簿!Y52="","",VLOOKUP(③女子名簿!Y52,管理者シート!$G$9:$H$23,2,FALSE))</f>
        <v/>
      </c>
      <c r="Z52" s="135" t="str">
        <f>IF(③女子名簿!Z52="","",③女子名簿!Z52)</f>
        <v/>
      </c>
      <c r="AA52" s="135">
        <v>0</v>
      </c>
      <c r="AB52" s="135">
        <v>2</v>
      </c>
      <c r="AC52" s="135" t="str">
        <f>IF(③女子名簿!AC52="","",66)</f>
        <v/>
      </c>
      <c r="AD52" s="135" t="str">
        <f>IF(③女子名簿!AD52="","",③女子名簿!AD52)</f>
        <v/>
      </c>
      <c r="AE52" s="135">
        <v>0</v>
      </c>
      <c r="AF52" s="135">
        <v>2</v>
      </c>
      <c r="AG52" s="135" t="str">
        <f>IF(③女子名簿!AG52="","",69)</f>
        <v/>
      </c>
      <c r="AH52" s="135" t="str">
        <f>IF(③女子名簿!AH52="","",③女子名簿!AH52)</f>
        <v/>
      </c>
      <c r="AI52" s="135">
        <v>0</v>
      </c>
      <c r="AJ52" s="135">
        <v>2</v>
      </c>
    </row>
    <row r="53" spans="1:36">
      <c r="A53" s="97"/>
      <c r="B53" s="135" t="str">
        <f>IF(③女子名簿!B53="","",③女子名簿!B53)</f>
        <v/>
      </c>
      <c r="C53" s="97"/>
      <c r="D53" s="97" t="str">
        <f>IF(③女子名簿!D53="","",③女子名簿!D53)</f>
        <v/>
      </c>
      <c r="E53" s="135" t="str">
        <f>IF(③女子名簿!E53="","",③女子名簿!E53)</f>
        <v/>
      </c>
      <c r="F53" s="135" t="str">
        <f>IF(③女子名簿!F53="","",③女子名簿!F53)</f>
        <v/>
      </c>
      <c r="G53" s="135" t="str">
        <f>IF(③女子名簿!G53="","",③女子名簿!G53)</f>
        <v/>
      </c>
      <c r="H53" s="135" t="str">
        <f>IF(③女子名簿!H53="","",③女子名簿!H53)</f>
        <v/>
      </c>
      <c r="I53" s="135" t="str">
        <f>IF(③女子名簿!I53="","",③女子名簿!I53)</f>
        <v/>
      </c>
      <c r="J53" s="135" t="str">
        <f>IF(③女子名簿!J53="","",③女子名簿!J53)</f>
        <v/>
      </c>
      <c r="K53" s="135">
        <f>IF(③女子名簿!K53="","",③女子名簿!K53)</f>
        <v>2</v>
      </c>
      <c r="L53" s="135" t="str">
        <f>IF(③女子名簿!L53="","",③女子名簿!L53)</f>
        <v/>
      </c>
      <c r="M53" s="193" t="str">
        <f>IF(③女子名簿!M53="","",③女子名簿!M53)</f>
        <v/>
      </c>
      <c r="N53" s="193" t="str">
        <f>IF(③女子名簿!N53="","",③女子名簿!N53)</f>
        <v/>
      </c>
      <c r="O53" s="135" t="str">
        <f>IF(③女子名簿!O53="","",③女子名簿!O53)</f>
        <v>島根</v>
      </c>
      <c r="P53" s="135"/>
      <c r="Q53" s="135" t="str">
        <f>IF(③女子名簿!Q53="","",VLOOKUP(③女子名簿!Q53,管理者シート!$G$9:$H$38,2,FALSE))</f>
        <v/>
      </c>
      <c r="R53" s="135" t="str">
        <f>IF(③女子名簿!R53="","",③女子名簿!R53)</f>
        <v/>
      </c>
      <c r="S53" s="135">
        <v>0</v>
      </c>
      <c r="T53" s="135">
        <v>2</v>
      </c>
      <c r="U53" s="135" t="str">
        <f>IF(③女子名簿!U53="","",VLOOKUP(③女子名簿!U53,管理者シート!$G$9:$H$38,2,FALSE))</f>
        <v/>
      </c>
      <c r="V53" s="135" t="str">
        <f>IF(③女子名簿!V53="","",③女子名簿!V53)</f>
        <v/>
      </c>
      <c r="W53" s="135">
        <v>0</v>
      </c>
      <c r="X53" s="135">
        <v>2</v>
      </c>
      <c r="Y53" s="135" t="str">
        <f>IF(③女子名簿!Y53="","",VLOOKUP(③女子名簿!Y53,管理者シート!$G$9:$H$23,2,FALSE))</f>
        <v/>
      </c>
      <c r="Z53" s="135" t="str">
        <f>IF(③女子名簿!Z53="","",③女子名簿!Z53)</f>
        <v/>
      </c>
      <c r="AA53" s="135">
        <v>0</v>
      </c>
      <c r="AB53" s="135">
        <v>2</v>
      </c>
      <c r="AC53" s="135" t="str">
        <f>IF(③女子名簿!AC53="","",66)</f>
        <v/>
      </c>
      <c r="AD53" s="135" t="str">
        <f>IF(③女子名簿!AD53="","",③女子名簿!AD53)</f>
        <v/>
      </c>
      <c r="AE53" s="135">
        <v>0</v>
      </c>
      <c r="AF53" s="135">
        <v>2</v>
      </c>
      <c r="AG53" s="135" t="str">
        <f>IF(③女子名簿!AG53="","",69)</f>
        <v/>
      </c>
      <c r="AH53" s="135" t="str">
        <f>IF(③女子名簿!AH53="","",③女子名簿!AH53)</f>
        <v/>
      </c>
      <c r="AI53" s="135">
        <v>0</v>
      </c>
      <c r="AJ53" s="135">
        <v>2</v>
      </c>
    </row>
    <row r="54" spans="1:36">
      <c r="A54" s="97"/>
      <c r="B54" s="135" t="str">
        <f>IF(③女子名簿!B54="","",③女子名簿!B54)</f>
        <v/>
      </c>
      <c r="C54" s="97"/>
      <c r="D54" s="97" t="str">
        <f>IF(③女子名簿!D54="","",③女子名簿!D54)</f>
        <v/>
      </c>
      <c r="E54" s="135" t="str">
        <f>IF(③女子名簿!E54="","",③女子名簿!E54)</f>
        <v/>
      </c>
      <c r="F54" s="135" t="str">
        <f>IF(③女子名簿!F54="","",③女子名簿!F54)</f>
        <v/>
      </c>
      <c r="G54" s="135" t="str">
        <f>IF(③女子名簿!G54="","",③女子名簿!G54)</f>
        <v/>
      </c>
      <c r="H54" s="135" t="str">
        <f>IF(③女子名簿!H54="","",③女子名簿!H54)</f>
        <v/>
      </c>
      <c r="I54" s="135" t="str">
        <f>IF(③女子名簿!I54="","",③女子名簿!I54)</f>
        <v/>
      </c>
      <c r="J54" s="135" t="str">
        <f>IF(③女子名簿!J54="","",③女子名簿!J54)</f>
        <v/>
      </c>
      <c r="K54" s="135">
        <f>IF(③女子名簿!K54="","",③女子名簿!K54)</f>
        <v>2</v>
      </c>
      <c r="L54" s="135" t="str">
        <f>IF(③女子名簿!L54="","",③女子名簿!L54)</f>
        <v/>
      </c>
      <c r="M54" s="193" t="str">
        <f>IF(③女子名簿!M54="","",③女子名簿!M54)</f>
        <v/>
      </c>
      <c r="N54" s="193" t="str">
        <f>IF(③女子名簿!N54="","",③女子名簿!N54)</f>
        <v/>
      </c>
      <c r="O54" s="135" t="str">
        <f>IF(③女子名簿!O54="","",③女子名簿!O54)</f>
        <v>島根</v>
      </c>
      <c r="P54" s="135"/>
      <c r="Q54" s="135" t="str">
        <f>IF(③女子名簿!Q54="","",VLOOKUP(③女子名簿!Q54,管理者シート!$G$9:$H$38,2,FALSE))</f>
        <v/>
      </c>
      <c r="R54" s="135" t="str">
        <f>IF(③女子名簿!R54="","",③女子名簿!R54)</f>
        <v/>
      </c>
      <c r="S54" s="135">
        <v>0</v>
      </c>
      <c r="T54" s="135">
        <v>2</v>
      </c>
      <c r="U54" s="135" t="str">
        <f>IF(③女子名簿!U54="","",VLOOKUP(③女子名簿!U54,管理者シート!$G$9:$H$38,2,FALSE))</f>
        <v/>
      </c>
      <c r="V54" s="135" t="str">
        <f>IF(③女子名簿!V54="","",③女子名簿!V54)</f>
        <v/>
      </c>
      <c r="W54" s="135">
        <v>0</v>
      </c>
      <c r="X54" s="135">
        <v>2</v>
      </c>
      <c r="Y54" s="135" t="str">
        <f>IF(③女子名簿!Y54="","",VLOOKUP(③女子名簿!Y54,管理者シート!$G$9:$H$23,2,FALSE))</f>
        <v/>
      </c>
      <c r="Z54" s="135" t="str">
        <f>IF(③女子名簿!Z54="","",③女子名簿!Z54)</f>
        <v/>
      </c>
      <c r="AA54" s="135">
        <v>0</v>
      </c>
      <c r="AB54" s="135">
        <v>2</v>
      </c>
      <c r="AC54" s="135" t="str">
        <f>IF(③女子名簿!AC54="","",66)</f>
        <v/>
      </c>
      <c r="AD54" s="135" t="str">
        <f>IF(③女子名簿!AD54="","",③女子名簿!AD54)</f>
        <v/>
      </c>
      <c r="AE54" s="135">
        <v>0</v>
      </c>
      <c r="AF54" s="135">
        <v>2</v>
      </c>
      <c r="AG54" s="135" t="str">
        <f>IF(③女子名簿!AG54="","",69)</f>
        <v/>
      </c>
      <c r="AH54" s="135" t="str">
        <f>IF(③女子名簿!AH54="","",③女子名簿!AH54)</f>
        <v/>
      </c>
      <c r="AI54" s="135">
        <v>0</v>
      </c>
      <c r="AJ54" s="135">
        <v>2</v>
      </c>
    </row>
    <row r="55" spans="1:36">
      <c r="A55" s="97"/>
      <c r="B55" s="135" t="str">
        <f>IF(③女子名簿!B55="","",③女子名簿!B55)</f>
        <v/>
      </c>
      <c r="C55" s="97"/>
      <c r="D55" s="97" t="str">
        <f>IF(③女子名簿!D55="","",③女子名簿!D55)</f>
        <v/>
      </c>
      <c r="E55" s="135" t="str">
        <f>IF(③女子名簿!E55="","",③女子名簿!E55)</f>
        <v/>
      </c>
      <c r="F55" s="135" t="str">
        <f>IF(③女子名簿!F55="","",③女子名簿!F55)</f>
        <v/>
      </c>
      <c r="G55" s="135" t="str">
        <f>IF(③女子名簿!G55="","",③女子名簿!G55)</f>
        <v/>
      </c>
      <c r="H55" s="135" t="str">
        <f>IF(③女子名簿!H55="","",③女子名簿!H55)</f>
        <v/>
      </c>
      <c r="I55" s="135" t="str">
        <f>IF(③女子名簿!I55="","",③女子名簿!I55)</f>
        <v/>
      </c>
      <c r="J55" s="135" t="str">
        <f>IF(③女子名簿!J55="","",③女子名簿!J55)</f>
        <v/>
      </c>
      <c r="K55" s="135">
        <f>IF(③女子名簿!K55="","",③女子名簿!K55)</f>
        <v>2</v>
      </c>
      <c r="L55" s="135" t="str">
        <f>IF(③女子名簿!L55="","",③女子名簿!L55)</f>
        <v/>
      </c>
      <c r="M55" s="193" t="str">
        <f>IF(③女子名簿!M55="","",③女子名簿!M55)</f>
        <v/>
      </c>
      <c r="N55" s="193" t="str">
        <f>IF(③女子名簿!N55="","",③女子名簿!N55)</f>
        <v/>
      </c>
      <c r="O55" s="135" t="str">
        <f>IF(③女子名簿!O55="","",③女子名簿!O55)</f>
        <v>島根</v>
      </c>
      <c r="P55" s="135"/>
      <c r="Q55" s="135" t="str">
        <f>IF(③女子名簿!Q55="","",VLOOKUP(③女子名簿!Q55,管理者シート!$G$9:$H$38,2,FALSE))</f>
        <v/>
      </c>
      <c r="R55" s="135" t="str">
        <f>IF(③女子名簿!R55="","",③女子名簿!R55)</f>
        <v/>
      </c>
      <c r="S55" s="135">
        <v>0</v>
      </c>
      <c r="T55" s="135">
        <v>2</v>
      </c>
      <c r="U55" s="135" t="str">
        <f>IF(③女子名簿!U55="","",VLOOKUP(③女子名簿!U55,管理者シート!$G$9:$H$38,2,FALSE))</f>
        <v/>
      </c>
      <c r="V55" s="135" t="str">
        <f>IF(③女子名簿!V55="","",③女子名簿!V55)</f>
        <v/>
      </c>
      <c r="W55" s="135">
        <v>0</v>
      </c>
      <c r="X55" s="135">
        <v>2</v>
      </c>
      <c r="Y55" s="135" t="str">
        <f>IF(③女子名簿!Y55="","",VLOOKUP(③女子名簿!Y55,管理者シート!$G$9:$H$23,2,FALSE))</f>
        <v/>
      </c>
      <c r="Z55" s="135" t="str">
        <f>IF(③女子名簿!Z55="","",③女子名簿!Z55)</f>
        <v/>
      </c>
      <c r="AA55" s="135">
        <v>0</v>
      </c>
      <c r="AB55" s="135">
        <v>2</v>
      </c>
      <c r="AC55" s="135" t="str">
        <f>IF(③女子名簿!AC55="","",66)</f>
        <v/>
      </c>
      <c r="AD55" s="135" t="str">
        <f>IF(③女子名簿!AD55="","",③女子名簿!AD55)</f>
        <v/>
      </c>
      <c r="AE55" s="135">
        <v>0</v>
      </c>
      <c r="AF55" s="135">
        <v>2</v>
      </c>
      <c r="AG55" s="135" t="str">
        <f>IF(③女子名簿!AG55="","",69)</f>
        <v/>
      </c>
      <c r="AH55" s="135" t="str">
        <f>IF(③女子名簿!AH55="","",③女子名簿!AH55)</f>
        <v/>
      </c>
      <c r="AI55" s="135">
        <v>0</v>
      </c>
      <c r="AJ55" s="135">
        <v>2</v>
      </c>
    </row>
    <row r="56" spans="1:36">
      <c r="A56" s="97"/>
      <c r="B56" s="135" t="str">
        <f>IF(③女子名簿!B56="","",③女子名簿!B56)</f>
        <v/>
      </c>
      <c r="C56" s="97"/>
      <c r="D56" s="97" t="str">
        <f>IF(③女子名簿!D56="","",③女子名簿!D56)</f>
        <v/>
      </c>
      <c r="E56" s="135" t="str">
        <f>IF(③女子名簿!E56="","",③女子名簿!E56)</f>
        <v/>
      </c>
      <c r="F56" s="135" t="str">
        <f>IF(③女子名簿!F56="","",③女子名簿!F56)</f>
        <v/>
      </c>
      <c r="G56" s="135" t="str">
        <f>IF(③女子名簿!G56="","",③女子名簿!G56)</f>
        <v/>
      </c>
      <c r="H56" s="135" t="str">
        <f>IF(③女子名簿!H56="","",③女子名簿!H56)</f>
        <v/>
      </c>
      <c r="I56" s="135" t="str">
        <f>IF(③女子名簿!I56="","",③女子名簿!I56)</f>
        <v/>
      </c>
      <c r="J56" s="135" t="str">
        <f>IF(③女子名簿!J56="","",③女子名簿!J56)</f>
        <v/>
      </c>
      <c r="K56" s="135">
        <f>IF(③女子名簿!K56="","",③女子名簿!K56)</f>
        <v>2</v>
      </c>
      <c r="L56" s="135" t="str">
        <f>IF(③女子名簿!L56="","",③女子名簿!L56)</f>
        <v/>
      </c>
      <c r="M56" s="193" t="str">
        <f>IF(③女子名簿!M56="","",③女子名簿!M56)</f>
        <v/>
      </c>
      <c r="N56" s="193" t="str">
        <f>IF(③女子名簿!N56="","",③女子名簿!N56)</f>
        <v/>
      </c>
      <c r="O56" s="135" t="str">
        <f>IF(③女子名簿!O56="","",③女子名簿!O56)</f>
        <v>島根</v>
      </c>
      <c r="P56" s="135"/>
      <c r="Q56" s="135" t="str">
        <f>IF(③女子名簿!Q56="","",VLOOKUP(③女子名簿!Q56,管理者シート!$G$9:$H$38,2,FALSE))</f>
        <v/>
      </c>
      <c r="R56" s="135" t="str">
        <f>IF(③女子名簿!R56="","",③女子名簿!R56)</f>
        <v/>
      </c>
      <c r="S56" s="135">
        <v>0</v>
      </c>
      <c r="T56" s="135">
        <v>2</v>
      </c>
      <c r="U56" s="135" t="str">
        <f>IF(③女子名簿!U56="","",VLOOKUP(③女子名簿!U56,管理者シート!$G$9:$H$38,2,FALSE))</f>
        <v/>
      </c>
      <c r="V56" s="135" t="str">
        <f>IF(③女子名簿!V56="","",③女子名簿!V56)</f>
        <v/>
      </c>
      <c r="W56" s="135">
        <v>0</v>
      </c>
      <c r="X56" s="135">
        <v>2</v>
      </c>
      <c r="Y56" s="135" t="str">
        <f>IF(③女子名簿!Y56="","",VLOOKUP(③女子名簿!Y56,管理者シート!$G$9:$H$23,2,FALSE))</f>
        <v/>
      </c>
      <c r="Z56" s="135" t="str">
        <f>IF(③女子名簿!Z56="","",③女子名簿!Z56)</f>
        <v/>
      </c>
      <c r="AA56" s="135">
        <v>0</v>
      </c>
      <c r="AB56" s="135">
        <v>2</v>
      </c>
      <c r="AC56" s="135" t="str">
        <f>IF(③女子名簿!AC56="","",66)</f>
        <v/>
      </c>
      <c r="AD56" s="135" t="str">
        <f>IF(③女子名簿!AD56="","",③女子名簿!AD56)</f>
        <v/>
      </c>
      <c r="AE56" s="135">
        <v>0</v>
      </c>
      <c r="AF56" s="135">
        <v>2</v>
      </c>
      <c r="AG56" s="135" t="str">
        <f>IF(③女子名簿!AG56="","",69)</f>
        <v/>
      </c>
      <c r="AH56" s="135" t="str">
        <f>IF(③女子名簿!AH56="","",③女子名簿!AH56)</f>
        <v/>
      </c>
      <c r="AI56" s="135">
        <v>0</v>
      </c>
      <c r="AJ56" s="135">
        <v>2</v>
      </c>
    </row>
    <row r="57" spans="1:36">
      <c r="A57" s="97"/>
      <c r="B57" s="135" t="str">
        <f>IF(③女子名簿!B57="","",③女子名簿!B57)</f>
        <v/>
      </c>
      <c r="C57" s="97"/>
      <c r="D57" s="97" t="str">
        <f>IF(③女子名簿!D57="","",③女子名簿!D57)</f>
        <v/>
      </c>
      <c r="E57" s="135" t="str">
        <f>IF(③女子名簿!E57="","",③女子名簿!E57)</f>
        <v/>
      </c>
      <c r="F57" s="135" t="str">
        <f>IF(③女子名簿!F57="","",③女子名簿!F57)</f>
        <v/>
      </c>
      <c r="G57" s="135" t="str">
        <f>IF(③女子名簿!G57="","",③女子名簿!G57)</f>
        <v/>
      </c>
      <c r="H57" s="135" t="str">
        <f>IF(③女子名簿!H57="","",③女子名簿!H57)</f>
        <v/>
      </c>
      <c r="I57" s="135" t="str">
        <f>IF(③女子名簿!I57="","",③女子名簿!I57)</f>
        <v/>
      </c>
      <c r="J57" s="135" t="str">
        <f>IF(③女子名簿!J57="","",③女子名簿!J57)</f>
        <v/>
      </c>
      <c r="K57" s="135">
        <f>IF(③女子名簿!K57="","",③女子名簿!K57)</f>
        <v>2</v>
      </c>
      <c r="L57" s="135" t="str">
        <f>IF(③女子名簿!L57="","",③女子名簿!L57)</f>
        <v/>
      </c>
      <c r="M57" s="193" t="str">
        <f>IF(③女子名簿!M57="","",③女子名簿!M57)</f>
        <v/>
      </c>
      <c r="N57" s="193" t="str">
        <f>IF(③女子名簿!N57="","",③女子名簿!N57)</f>
        <v/>
      </c>
      <c r="O57" s="135" t="str">
        <f>IF(③女子名簿!O57="","",③女子名簿!O57)</f>
        <v>島根</v>
      </c>
      <c r="P57" s="135"/>
      <c r="Q57" s="135" t="str">
        <f>IF(③女子名簿!Q57="","",VLOOKUP(③女子名簿!Q57,管理者シート!$G$9:$H$38,2,FALSE))</f>
        <v/>
      </c>
      <c r="R57" s="135" t="str">
        <f>IF(③女子名簿!R57="","",③女子名簿!R57)</f>
        <v/>
      </c>
      <c r="S57" s="135">
        <v>0</v>
      </c>
      <c r="T57" s="135">
        <v>2</v>
      </c>
      <c r="U57" s="135" t="str">
        <f>IF(③女子名簿!U57="","",VLOOKUP(③女子名簿!U57,管理者シート!$G$9:$H$38,2,FALSE))</f>
        <v/>
      </c>
      <c r="V57" s="135" t="str">
        <f>IF(③女子名簿!V57="","",③女子名簿!V57)</f>
        <v/>
      </c>
      <c r="W57" s="135">
        <v>0</v>
      </c>
      <c r="X57" s="135">
        <v>2</v>
      </c>
      <c r="Y57" s="135" t="str">
        <f>IF(③女子名簿!Y57="","",VLOOKUP(③女子名簿!Y57,管理者シート!$G$9:$H$23,2,FALSE))</f>
        <v/>
      </c>
      <c r="Z57" s="135" t="str">
        <f>IF(③女子名簿!Z57="","",③女子名簿!Z57)</f>
        <v/>
      </c>
      <c r="AA57" s="135">
        <v>0</v>
      </c>
      <c r="AB57" s="135">
        <v>2</v>
      </c>
      <c r="AC57" s="135" t="str">
        <f>IF(③女子名簿!AC57="","",66)</f>
        <v/>
      </c>
      <c r="AD57" s="135" t="str">
        <f>IF(③女子名簿!AD57="","",③女子名簿!AD57)</f>
        <v/>
      </c>
      <c r="AE57" s="135">
        <v>0</v>
      </c>
      <c r="AF57" s="135">
        <v>2</v>
      </c>
      <c r="AG57" s="135" t="str">
        <f>IF(③女子名簿!AG57="","",69)</f>
        <v/>
      </c>
      <c r="AH57" s="135" t="str">
        <f>IF(③女子名簿!AH57="","",③女子名簿!AH57)</f>
        <v/>
      </c>
      <c r="AI57" s="135">
        <v>0</v>
      </c>
      <c r="AJ57" s="135">
        <v>2</v>
      </c>
    </row>
    <row r="58" spans="1:36">
      <c r="A58" s="97"/>
      <c r="B58" s="135" t="str">
        <f>IF(③女子名簿!B58="","",③女子名簿!B58)</f>
        <v/>
      </c>
      <c r="C58" s="97"/>
      <c r="D58" s="97" t="str">
        <f>IF(③女子名簿!D58="","",③女子名簿!D58)</f>
        <v/>
      </c>
      <c r="E58" s="135" t="str">
        <f>IF(③女子名簿!E58="","",③女子名簿!E58)</f>
        <v/>
      </c>
      <c r="F58" s="135" t="str">
        <f>IF(③女子名簿!F58="","",③女子名簿!F58)</f>
        <v/>
      </c>
      <c r="G58" s="135" t="str">
        <f>IF(③女子名簿!G58="","",③女子名簿!G58)</f>
        <v/>
      </c>
      <c r="H58" s="135" t="str">
        <f>IF(③女子名簿!H58="","",③女子名簿!H58)</f>
        <v/>
      </c>
      <c r="I58" s="135" t="str">
        <f>IF(③女子名簿!I58="","",③女子名簿!I58)</f>
        <v/>
      </c>
      <c r="J58" s="135" t="str">
        <f>IF(③女子名簿!J58="","",③女子名簿!J58)</f>
        <v/>
      </c>
      <c r="K58" s="135">
        <f>IF(③女子名簿!K58="","",③女子名簿!K58)</f>
        <v>2</v>
      </c>
      <c r="L58" s="135" t="str">
        <f>IF(③女子名簿!L58="","",③女子名簿!L58)</f>
        <v/>
      </c>
      <c r="M58" s="193" t="str">
        <f>IF(③女子名簿!M58="","",③女子名簿!M58)</f>
        <v/>
      </c>
      <c r="N58" s="193" t="str">
        <f>IF(③女子名簿!N58="","",③女子名簿!N58)</f>
        <v/>
      </c>
      <c r="O58" s="135" t="str">
        <f>IF(③女子名簿!O58="","",③女子名簿!O58)</f>
        <v>島根</v>
      </c>
      <c r="P58" s="135"/>
      <c r="Q58" s="135" t="str">
        <f>IF(③女子名簿!Q58="","",VLOOKUP(③女子名簿!Q58,管理者シート!$G$9:$H$38,2,FALSE))</f>
        <v/>
      </c>
      <c r="R58" s="135" t="str">
        <f>IF(③女子名簿!R58="","",③女子名簿!R58)</f>
        <v/>
      </c>
      <c r="S58" s="135">
        <v>0</v>
      </c>
      <c r="T58" s="135">
        <v>2</v>
      </c>
      <c r="U58" s="135" t="str">
        <f>IF(③女子名簿!U58="","",VLOOKUP(③女子名簿!U58,管理者シート!$G$9:$H$38,2,FALSE))</f>
        <v/>
      </c>
      <c r="V58" s="135" t="str">
        <f>IF(③女子名簿!V58="","",③女子名簿!V58)</f>
        <v/>
      </c>
      <c r="W58" s="135">
        <v>0</v>
      </c>
      <c r="X58" s="135">
        <v>2</v>
      </c>
      <c r="Y58" s="135" t="str">
        <f>IF(③女子名簿!Y58="","",VLOOKUP(③女子名簿!Y58,管理者シート!$G$9:$H$23,2,FALSE))</f>
        <v/>
      </c>
      <c r="Z58" s="135" t="str">
        <f>IF(③女子名簿!Z58="","",③女子名簿!Z58)</f>
        <v/>
      </c>
      <c r="AA58" s="135">
        <v>0</v>
      </c>
      <c r="AB58" s="135">
        <v>2</v>
      </c>
      <c r="AC58" s="135" t="str">
        <f>IF(③女子名簿!AC58="","",66)</f>
        <v/>
      </c>
      <c r="AD58" s="135" t="str">
        <f>IF(③女子名簿!AD58="","",③女子名簿!AD58)</f>
        <v/>
      </c>
      <c r="AE58" s="135">
        <v>0</v>
      </c>
      <c r="AF58" s="135">
        <v>2</v>
      </c>
      <c r="AG58" s="135" t="str">
        <f>IF(③女子名簿!AG58="","",69)</f>
        <v/>
      </c>
      <c r="AH58" s="135" t="str">
        <f>IF(③女子名簿!AH58="","",③女子名簿!AH58)</f>
        <v/>
      </c>
      <c r="AI58" s="135">
        <v>0</v>
      </c>
      <c r="AJ58" s="135">
        <v>2</v>
      </c>
    </row>
    <row r="59" spans="1:36">
      <c r="A59" s="97"/>
      <c r="B59" s="135" t="str">
        <f>IF(③女子名簿!B59="","",③女子名簿!B59)</f>
        <v/>
      </c>
      <c r="C59" s="97"/>
      <c r="D59" s="97" t="str">
        <f>IF(③女子名簿!D59="","",③女子名簿!D59)</f>
        <v/>
      </c>
      <c r="E59" s="135" t="str">
        <f>IF(③女子名簿!E59="","",③女子名簿!E59)</f>
        <v/>
      </c>
      <c r="F59" s="135" t="str">
        <f>IF(③女子名簿!F59="","",③女子名簿!F59)</f>
        <v/>
      </c>
      <c r="G59" s="135" t="str">
        <f>IF(③女子名簿!G59="","",③女子名簿!G59)</f>
        <v/>
      </c>
      <c r="H59" s="135" t="str">
        <f>IF(③女子名簿!H59="","",③女子名簿!H59)</f>
        <v/>
      </c>
      <c r="I59" s="135" t="str">
        <f>IF(③女子名簿!I59="","",③女子名簿!I59)</f>
        <v/>
      </c>
      <c r="J59" s="135" t="str">
        <f>IF(③女子名簿!J59="","",③女子名簿!J59)</f>
        <v/>
      </c>
      <c r="K59" s="135">
        <f>IF(③女子名簿!K59="","",③女子名簿!K59)</f>
        <v>2</v>
      </c>
      <c r="L59" s="135" t="str">
        <f>IF(③女子名簿!L59="","",③女子名簿!L59)</f>
        <v/>
      </c>
      <c r="M59" s="193" t="str">
        <f>IF(③女子名簿!M59="","",③女子名簿!M59)</f>
        <v/>
      </c>
      <c r="N59" s="193" t="str">
        <f>IF(③女子名簿!N59="","",③女子名簿!N59)</f>
        <v/>
      </c>
      <c r="O59" s="135" t="str">
        <f>IF(③女子名簿!O59="","",③女子名簿!O59)</f>
        <v>島根</v>
      </c>
      <c r="P59" s="135"/>
      <c r="Q59" s="135" t="str">
        <f>IF(③女子名簿!Q59="","",VLOOKUP(③女子名簿!Q59,管理者シート!$G$9:$H$38,2,FALSE))</f>
        <v/>
      </c>
      <c r="R59" s="135" t="str">
        <f>IF(③女子名簿!R59="","",③女子名簿!R59)</f>
        <v/>
      </c>
      <c r="S59" s="135">
        <v>0</v>
      </c>
      <c r="T59" s="135">
        <v>2</v>
      </c>
      <c r="U59" s="135" t="str">
        <f>IF(③女子名簿!U59="","",VLOOKUP(③女子名簿!U59,管理者シート!$G$9:$H$38,2,FALSE))</f>
        <v/>
      </c>
      <c r="V59" s="135" t="str">
        <f>IF(③女子名簿!V59="","",③女子名簿!V59)</f>
        <v/>
      </c>
      <c r="W59" s="135">
        <v>0</v>
      </c>
      <c r="X59" s="135">
        <v>2</v>
      </c>
      <c r="Y59" s="135" t="str">
        <f>IF(③女子名簿!Y59="","",VLOOKUP(③女子名簿!Y59,管理者シート!$G$9:$H$23,2,FALSE))</f>
        <v/>
      </c>
      <c r="Z59" s="135" t="str">
        <f>IF(③女子名簿!Z59="","",③女子名簿!Z59)</f>
        <v/>
      </c>
      <c r="AA59" s="135">
        <v>0</v>
      </c>
      <c r="AB59" s="135">
        <v>2</v>
      </c>
      <c r="AC59" s="135" t="str">
        <f>IF(③女子名簿!AC59="","",66)</f>
        <v/>
      </c>
      <c r="AD59" s="135" t="str">
        <f>IF(③女子名簿!AD59="","",③女子名簿!AD59)</f>
        <v/>
      </c>
      <c r="AE59" s="135">
        <v>0</v>
      </c>
      <c r="AF59" s="135">
        <v>2</v>
      </c>
      <c r="AG59" s="135" t="str">
        <f>IF(③女子名簿!AG59="","",69)</f>
        <v/>
      </c>
      <c r="AH59" s="135" t="str">
        <f>IF(③女子名簿!AH59="","",③女子名簿!AH59)</f>
        <v/>
      </c>
      <c r="AI59" s="135">
        <v>0</v>
      </c>
      <c r="AJ59" s="135">
        <v>2</v>
      </c>
    </row>
    <row r="60" spans="1:36">
      <c r="A60" s="97"/>
      <c r="B60" s="135" t="str">
        <f>IF(③女子名簿!B60="","",③女子名簿!B60)</f>
        <v/>
      </c>
      <c r="C60" s="97"/>
      <c r="D60" s="97" t="str">
        <f>IF(③女子名簿!D60="","",③女子名簿!D60)</f>
        <v/>
      </c>
      <c r="E60" s="135" t="str">
        <f>IF(③女子名簿!E60="","",③女子名簿!E60)</f>
        <v/>
      </c>
      <c r="F60" s="135" t="str">
        <f>IF(③女子名簿!F60="","",③女子名簿!F60)</f>
        <v/>
      </c>
      <c r="G60" s="135" t="str">
        <f>IF(③女子名簿!G60="","",③女子名簿!G60)</f>
        <v/>
      </c>
      <c r="H60" s="135" t="str">
        <f>IF(③女子名簿!H60="","",③女子名簿!H60)</f>
        <v/>
      </c>
      <c r="I60" s="135" t="str">
        <f>IF(③女子名簿!I60="","",③女子名簿!I60)</f>
        <v/>
      </c>
      <c r="J60" s="135" t="str">
        <f>IF(③女子名簿!J60="","",③女子名簿!J60)</f>
        <v/>
      </c>
      <c r="K60" s="135">
        <f>IF(③女子名簿!K60="","",③女子名簿!K60)</f>
        <v>2</v>
      </c>
      <c r="L60" s="135" t="str">
        <f>IF(③女子名簿!L60="","",③女子名簿!L60)</f>
        <v/>
      </c>
      <c r="M60" s="193" t="str">
        <f>IF(③女子名簿!M60="","",③女子名簿!M60)</f>
        <v/>
      </c>
      <c r="N60" s="193" t="str">
        <f>IF(③女子名簿!N60="","",③女子名簿!N60)</f>
        <v/>
      </c>
      <c r="O60" s="135" t="str">
        <f>IF(③女子名簿!O60="","",③女子名簿!O60)</f>
        <v>島根</v>
      </c>
      <c r="P60" s="135"/>
      <c r="Q60" s="135" t="str">
        <f>IF(③女子名簿!Q60="","",VLOOKUP(③女子名簿!Q60,管理者シート!$G$9:$H$38,2,FALSE))</f>
        <v/>
      </c>
      <c r="R60" s="135" t="str">
        <f>IF(③女子名簿!R60="","",③女子名簿!R60)</f>
        <v/>
      </c>
      <c r="S60" s="135">
        <v>0</v>
      </c>
      <c r="T60" s="135">
        <v>2</v>
      </c>
      <c r="U60" s="135" t="str">
        <f>IF(③女子名簿!U60="","",VLOOKUP(③女子名簿!U60,管理者シート!$G$9:$H$38,2,FALSE))</f>
        <v/>
      </c>
      <c r="V60" s="135" t="str">
        <f>IF(③女子名簿!V60="","",③女子名簿!V60)</f>
        <v/>
      </c>
      <c r="W60" s="135">
        <v>0</v>
      </c>
      <c r="X60" s="135">
        <v>2</v>
      </c>
      <c r="Y60" s="135" t="str">
        <f>IF(③女子名簿!Y60="","",VLOOKUP(③女子名簿!Y60,管理者シート!$G$9:$H$23,2,FALSE))</f>
        <v/>
      </c>
      <c r="Z60" s="135" t="str">
        <f>IF(③女子名簿!Z60="","",③女子名簿!Z60)</f>
        <v/>
      </c>
      <c r="AA60" s="135">
        <v>0</v>
      </c>
      <c r="AB60" s="135">
        <v>2</v>
      </c>
      <c r="AC60" s="135" t="str">
        <f>IF(③女子名簿!AC60="","",66)</f>
        <v/>
      </c>
      <c r="AD60" s="135" t="str">
        <f>IF(③女子名簿!AD60="","",③女子名簿!AD60)</f>
        <v/>
      </c>
      <c r="AE60" s="135">
        <v>0</v>
      </c>
      <c r="AF60" s="135">
        <v>2</v>
      </c>
      <c r="AG60" s="135" t="str">
        <f>IF(③女子名簿!AG60="","",69)</f>
        <v/>
      </c>
      <c r="AH60" s="135" t="str">
        <f>IF(③女子名簿!AH60="","",③女子名簿!AH60)</f>
        <v/>
      </c>
      <c r="AI60" s="135">
        <v>0</v>
      </c>
      <c r="AJ60" s="135">
        <v>2</v>
      </c>
    </row>
    <row r="61" spans="1:36">
      <c r="A61" s="97"/>
      <c r="B61" s="135" t="str">
        <f>IF(③女子名簿!B61="","",③女子名簿!B61)</f>
        <v/>
      </c>
      <c r="C61" s="97"/>
      <c r="D61" s="97" t="str">
        <f>IF(③女子名簿!D61="","",③女子名簿!D61)</f>
        <v/>
      </c>
      <c r="E61" s="135" t="str">
        <f>IF(③女子名簿!E61="","",③女子名簿!E61)</f>
        <v/>
      </c>
      <c r="F61" s="135" t="str">
        <f>IF(③女子名簿!F61="","",③女子名簿!F61)</f>
        <v/>
      </c>
      <c r="G61" s="135" t="str">
        <f>IF(③女子名簿!G61="","",③女子名簿!G61)</f>
        <v/>
      </c>
      <c r="H61" s="135" t="str">
        <f>IF(③女子名簿!H61="","",③女子名簿!H61)</f>
        <v/>
      </c>
      <c r="I61" s="135" t="str">
        <f>IF(③女子名簿!I61="","",③女子名簿!I61)</f>
        <v/>
      </c>
      <c r="J61" s="135" t="str">
        <f>IF(③女子名簿!J61="","",③女子名簿!J61)</f>
        <v/>
      </c>
      <c r="K61" s="135">
        <f>IF(③女子名簿!K61="","",③女子名簿!K61)</f>
        <v>2</v>
      </c>
      <c r="L61" s="135" t="str">
        <f>IF(③女子名簿!L61="","",③女子名簿!L61)</f>
        <v/>
      </c>
      <c r="M61" s="193" t="str">
        <f>IF(③女子名簿!M61="","",③女子名簿!M61)</f>
        <v/>
      </c>
      <c r="N61" s="193" t="str">
        <f>IF(③女子名簿!N61="","",③女子名簿!N61)</f>
        <v/>
      </c>
      <c r="O61" s="135" t="str">
        <f>IF(③女子名簿!O61="","",③女子名簿!O61)</f>
        <v>島根</v>
      </c>
      <c r="P61" s="135"/>
      <c r="Q61" s="135" t="str">
        <f>IF(③女子名簿!Q61="","",VLOOKUP(③女子名簿!Q61,管理者シート!$G$9:$H$38,2,FALSE))</f>
        <v/>
      </c>
      <c r="R61" s="135" t="str">
        <f>IF(③女子名簿!R61="","",③女子名簿!R61)</f>
        <v/>
      </c>
      <c r="S61" s="135">
        <v>0</v>
      </c>
      <c r="T61" s="135">
        <v>2</v>
      </c>
      <c r="U61" s="135" t="str">
        <f>IF(③女子名簿!U61="","",VLOOKUP(③女子名簿!U61,管理者シート!$G$9:$H$38,2,FALSE))</f>
        <v/>
      </c>
      <c r="V61" s="135" t="str">
        <f>IF(③女子名簿!V61="","",③女子名簿!V61)</f>
        <v/>
      </c>
      <c r="W61" s="135">
        <v>0</v>
      </c>
      <c r="X61" s="135">
        <v>2</v>
      </c>
      <c r="Y61" s="135" t="str">
        <f>IF(③女子名簿!Y61="","",VLOOKUP(③女子名簿!Y61,管理者シート!$G$9:$H$23,2,FALSE))</f>
        <v/>
      </c>
      <c r="Z61" s="135" t="str">
        <f>IF(③女子名簿!Z61="","",③女子名簿!Z61)</f>
        <v/>
      </c>
      <c r="AA61" s="135">
        <v>0</v>
      </c>
      <c r="AB61" s="135">
        <v>2</v>
      </c>
      <c r="AC61" s="135" t="str">
        <f>IF(③女子名簿!AC61="","",66)</f>
        <v/>
      </c>
      <c r="AD61" s="135" t="str">
        <f>IF(③女子名簿!AD61="","",③女子名簿!AD61)</f>
        <v/>
      </c>
      <c r="AE61" s="135">
        <v>0</v>
      </c>
      <c r="AF61" s="135">
        <v>2</v>
      </c>
      <c r="AG61" s="135" t="str">
        <f>IF(③女子名簿!AG61="","",69)</f>
        <v/>
      </c>
      <c r="AH61" s="135" t="str">
        <f>IF(③女子名簿!AH61="","",③女子名簿!AH61)</f>
        <v/>
      </c>
      <c r="AI61" s="135">
        <v>0</v>
      </c>
      <c r="AJ61" s="135">
        <v>2</v>
      </c>
    </row>
    <row r="62" spans="1:36">
      <c r="A62" s="97"/>
      <c r="B62" s="135" t="str">
        <f>IF(③女子名簿!B62="","",③女子名簿!B62)</f>
        <v/>
      </c>
      <c r="C62" s="97"/>
      <c r="D62" s="97" t="str">
        <f>IF(③女子名簿!D62="","",③女子名簿!D62)</f>
        <v/>
      </c>
      <c r="E62" s="135" t="str">
        <f>IF(③女子名簿!E62="","",③女子名簿!E62)</f>
        <v/>
      </c>
      <c r="F62" s="135" t="str">
        <f>IF(③女子名簿!F62="","",③女子名簿!F62)</f>
        <v/>
      </c>
      <c r="G62" s="135" t="str">
        <f>IF(③女子名簿!G62="","",③女子名簿!G62)</f>
        <v/>
      </c>
      <c r="H62" s="135" t="str">
        <f>IF(③女子名簿!H62="","",③女子名簿!H62)</f>
        <v/>
      </c>
      <c r="I62" s="135" t="str">
        <f>IF(③女子名簿!I62="","",③女子名簿!I62)</f>
        <v/>
      </c>
      <c r="J62" s="135" t="str">
        <f>IF(③女子名簿!J62="","",③女子名簿!J62)</f>
        <v/>
      </c>
      <c r="K62" s="135">
        <f>IF(③女子名簿!K62="","",③女子名簿!K62)</f>
        <v>2</v>
      </c>
      <c r="L62" s="135" t="str">
        <f>IF(③女子名簿!L62="","",③女子名簿!L62)</f>
        <v/>
      </c>
      <c r="M62" s="193" t="str">
        <f>IF(③女子名簿!M62="","",③女子名簿!M62)</f>
        <v/>
      </c>
      <c r="N62" s="193" t="str">
        <f>IF(③女子名簿!N62="","",③女子名簿!N62)</f>
        <v/>
      </c>
      <c r="O62" s="135" t="str">
        <f>IF(③女子名簿!O62="","",③女子名簿!O62)</f>
        <v>島根</v>
      </c>
      <c r="P62" s="135"/>
      <c r="Q62" s="135" t="str">
        <f>IF(③女子名簿!Q62="","",VLOOKUP(③女子名簿!Q62,管理者シート!$G$9:$H$38,2,FALSE))</f>
        <v/>
      </c>
      <c r="R62" s="135" t="str">
        <f>IF(③女子名簿!R62="","",③女子名簿!R62)</f>
        <v/>
      </c>
      <c r="S62" s="135">
        <v>0</v>
      </c>
      <c r="T62" s="135">
        <v>2</v>
      </c>
      <c r="U62" s="135" t="str">
        <f>IF(③女子名簿!U62="","",VLOOKUP(③女子名簿!U62,管理者シート!$G$9:$H$38,2,FALSE))</f>
        <v/>
      </c>
      <c r="V62" s="135" t="str">
        <f>IF(③女子名簿!V62="","",③女子名簿!V62)</f>
        <v/>
      </c>
      <c r="W62" s="135">
        <v>0</v>
      </c>
      <c r="X62" s="135">
        <v>2</v>
      </c>
      <c r="Y62" s="135" t="str">
        <f>IF(③女子名簿!Y62="","",VLOOKUP(③女子名簿!Y62,管理者シート!$G$9:$H$23,2,FALSE))</f>
        <v/>
      </c>
      <c r="Z62" s="135" t="str">
        <f>IF(③女子名簿!Z62="","",③女子名簿!Z62)</f>
        <v/>
      </c>
      <c r="AA62" s="135">
        <v>0</v>
      </c>
      <c r="AB62" s="135">
        <v>2</v>
      </c>
      <c r="AC62" s="135" t="str">
        <f>IF(③女子名簿!AC62="","",66)</f>
        <v/>
      </c>
      <c r="AD62" s="135" t="str">
        <f>IF(③女子名簿!AD62="","",③女子名簿!AD62)</f>
        <v/>
      </c>
      <c r="AE62" s="135">
        <v>0</v>
      </c>
      <c r="AF62" s="135">
        <v>2</v>
      </c>
      <c r="AG62" s="135" t="str">
        <f>IF(③女子名簿!AG62="","",69)</f>
        <v/>
      </c>
      <c r="AH62" s="135" t="str">
        <f>IF(③女子名簿!AH62="","",③女子名簿!AH62)</f>
        <v/>
      </c>
      <c r="AI62" s="135">
        <v>0</v>
      </c>
      <c r="AJ62" s="135">
        <v>2</v>
      </c>
    </row>
    <row r="63" spans="1:36">
      <c r="A63" s="97"/>
      <c r="B63" s="135" t="str">
        <f>IF(③女子名簿!B63="","",③女子名簿!B63)</f>
        <v/>
      </c>
      <c r="C63" s="97"/>
      <c r="D63" s="97" t="str">
        <f>IF(③女子名簿!D63="","",③女子名簿!D63)</f>
        <v/>
      </c>
      <c r="E63" s="135" t="str">
        <f>IF(③女子名簿!E63="","",③女子名簿!E63)</f>
        <v/>
      </c>
      <c r="F63" s="135" t="str">
        <f>IF(③女子名簿!F63="","",③女子名簿!F63)</f>
        <v/>
      </c>
      <c r="G63" s="135" t="str">
        <f>IF(③女子名簿!G63="","",③女子名簿!G63)</f>
        <v/>
      </c>
      <c r="H63" s="135" t="str">
        <f>IF(③女子名簿!H63="","",③女子名簿!H63)</f>
        <v/>
      </c>
      <c r="I63" s="135" t="str">
        <f>IF(③女子名簿!I63="","",③女子名簿!I63)</f>
        <v/>
      </c>
      <c r="J63" s="135" t="str">
        <f>IF(③女子名簿!J63="","",③女子名簿!J63)</f>
        <v/>
      </c>
      <c r="K63" s="135">
        <f>IF(③女子名簿!K63="","",③女子名簿!K63)</f>
        <v>2</v>
      </c>
      <c r="L63" s="135" t="str">
        <f>IF(③女子名簿!L63="","",③女子名簿!L63)</f>
        <v/>
      </c>
      <c r="M63" s="193" t="str">
        <f>IF(③女子名簿!M63="","",③女子名簿!M63)</f>
        <v/>
      </c>
      <c r="N63" s="193" t="str">
        <f>IF(③女子名簿!N63="","",③女子名簿!N63)</f>
        <v/>
      </c>
      <c r="O63" s="135" t="str">
        <f>IF(③女子名簿!O63="","",③女子名簿!O63)</f>
        <v>島根</v>
      </c>
      <c r="P63" s="135"/>
      <c r="Q63" s="135" t="str">
        <f>IF(③女子名簿!Q63="","",VLOOKUP(③女子名簿!Q63,管理者シート!$G$9:$H$38,2,FALSE))</f>
        <v/>
      </c>
      <c r="R63" s="135" t="str">
        <f>IF(③女子名簿!R63="","",③女子名簿!R63)</f>
        <v/>
      </c>
      <c r="S63" s="135">
        <v>0</v>
      </c>
      <c r="T63" s="135">
        <v>2</v>
      </c>
      <c r="U63" s="135" t="str">
        <f>IF(③女子名簿!U63="","",VLOOKUP(③女子名簿!U63,管理者シート!$G$9:$H$38,2,FALSE))</f>
        <v/>
      </c>
      <c r="V63" s="135" t="str">
        <f>IF(③女子名簿!V63="","",③女子名簿!V63)</f>
        <v/>
      </c>
      <c r="W63" s="135">
        <v>0</v>
      </c>
      <c r="X63" s="135">
        <v>2</v>
      </c>
      <c r="Y63" s="135" t="str">
        <f>IF(③女子名簿!Y63="","",VLOOKUP(③女子名簿!Y63,管理者シート!$G$9:$H$23,2,FALSE))</f>
        <v/>
      </c>
      <c r="Z63" s="135" t="str">
        <f>IF(③女子名簿!Z63="","",③女子名簿!Z63)</f>
        <v/>
      </c>
      <c r="AA63" s="135">
        <v>0</v>
      </c>
      <c r="AB63" s="135">
        <v>2</v>
      </c>
      <c r="AC63" s="135" t="str">
        <f>IF(③女子名簿!AC63="","",66)</f>
        <v/>
      </c>
      <c r="AD63" s="135" t="str">
        <f>IF(③女子名簿!AD63="","",③女子名簿!AD63)</f>
        <v/>
      </c>
      <c r="AE63" s="135">
        <v>0</v>
      </c>
      <c r="AF63" s="135">
        <v>2</v>
      </c>
      <c r="AG63" s="135" t="str">
        <f>IF(③女子名簿!AG63="","",69)</f>
        <v/>
      </c>
      <c r="AH63" s="135" t="str">
        <f>IF(③女子名簿!AH63="","",③女子名簿!AH63)</f>
        <v/>
      </c>
      <c r="AI63" s="135">
        <v>0</v>
      </c>
      <c r="AJ63" s="135">
        <v>2</v>
      </c>
    </row>
    <row r="64" spans="1:36">
      <c r="A64" s="97"/>
      <c r="B64" s="135" t="str">
        <f>IF(③女子名簿!B64="","",③女子名簿!B64)</f>
        <v/>
      </c>
      <c r="C64" s="97"/>
      <c r="D64" s="97" t="str">
        <f>IF(③女子名簿!D64="","",③女子名簿!D64)</f>
        <v/>
      </c>
      <c r="E64" s="135" t="str">
        <f>IF(③女子名簿!E64="","",③女子名簿!E64)</f>
        <v/>
      </c>
      <c r="F64" s="135" t="str">
        <f>IF(③女子名簿!F64="","",③女子名簿!F64)</f>
        <v/>
      </c>
      <c r="G64" s="135" t="str">
        <f>IF(③女子名簿!G64="","",③女子名簿!G64)</f>
        <v/>
      </c>
      <c r="H64" s="135" t="str">
        <f>IF(③女子名簿!H64="","",③女子名簿!H64)</f>
        <v/>
      </c>
      <c r="I64" s="135" t="str">
        <f>IF(③女子名簿!I64="","",③女子名簿!I64)</f>
        <v/>
      </c>
      <c r="J64" s="135" t="str">
        <f>IF(③女子名簿!J64="","",③女子名簿!J64)</f>
        <v/>
      </c>
      <c r="K64" s="135">
        <f>IF(③女子名簿!K64="","",③女子名簿!K64)</f>
        <v>2</v>
      </c>
      <c r="L64" s="135" t="str">
        <f>IF(③女子名簿!L64="","",③女子名簿!L64)</f>
        <v/>
      </c>
      <c r="M64" s="193" t="str">
        <f>IF(③女子名簿!M64="","",③女子名簿!M64)</f>
        <v/>
      </c>
      <c r="N64" s="193" t="str">
        <f>IF(③女子名簿!N64="","",③女子名簿!N64)</f>
        <v/>
      </c>
      <c r="O64" s="135" t="str">
        <f>IF(③女子名簿!O64="","",③女子名簿!O64)</f>
        <v>島根</v>
      </c>
      <c r="P64" s="135"/>
      <c r="Q64" s="135" t="str">
        <f>IF(③女子名簿!Q64="","",VLOOKUP(③女子名簿!Q64,管理者シート!$G$9:$H$38,2,FALSE))</f>
        <v/>
      </c>
      <c r="R64" s="135" t="str">
        <f>IF(③女子名簿!R64="","",③女子名簿!R64)</f>
        <v/>
      </c>
      <c r="S64" s="135">
        <v>0</v>
      </c>
      <c r="T64" s="135">
        <v>2</v>
      </c>
      <c r="U64" s="135" t="str">
        <f>IF(③女子名簿!U64="","",VLOOKUP(③女子名簿!U64,管理者シート!$G$9:$H$38,2,FALSE))</f>
        <v/>
      </c>
      <c r="V64" s="135" t="str">
        <f>IF(③女子名簿!V64="","",③女子名簿!V64)</f>
        <v/>
      </c>
      <c r="W64" s="135">
        <v>0</v>
      </c>
      <c r="X64" s="135">
        <v>2</v>
      </c>
      <c r="Y64" s="135" t="str">
        <f>IF(③女子名簿!Y64="","",VLOOKUP(③女子名簿!Y64,管理者シート!$G$9:$H$23,2,FALSE))</f>
        <v/>
      </c>
      <c r="Z64" s="135" t="str">
        <f>IF(③女子名簿!Z64="","",③女子名簿!Z64)</f>
        <v/>
      </c>
      <c r="AA64" s="135">
        <v>0</v>
      </c>
      <c r="AB64" s="135">
        <v>2</v>
      </c>
      <c r="AC64" s="135" t="str">
        <f>IF(③女子名簿!AC64="","",66)</f>
        <v/>
      </c>
      <c r="AD64" s="135" t="str">
        <f>IF(③女子名簿!AD64="","",③女子名簿!AD64)</f>
        <v/>
      </c>
      <c r="AE64" s="135">
        <v>0</v>
      </c>
      <c r="AF64" s="135">
        <v>2</v>
      </c>
      <c r="AG64" s="135" t="str">
        <f>IF(③女子名簿!AG64="","",69)</f>
        <v/>
      </c>
      <c r="AH64" s="135" t="str">
        <f>IF(③女子名簿!AH64="","",③女子名簿!AH64)</f>
        <v/>
      </c>
      <c r="AI64" s="135">
        <v>0</v>
      </c>
      <c r="AJ64" s="135">
        <v>2</v>
      </c>
    </row>
    <row r="65" spans="1:36">
      <c r="A65" s="97"/>
      <c r="B65" s="135" t="str">
        <f>IF(③女子名簿!B65="","",③女子名簿!B65)</f>
        <v/>
      </c>
      <c r="C65" s="97"/>
      <c r="D65" s="97" t="str">
        <f>IF(③女子名簿!D65="","",③女子名簿!D65)</f>
        <v/>
      </c>
      <c r="E65" s="135" t="str">
        <f>IF(③女子名簿!E65="","",③女子名簿!E65)</f>
        <v/>
      </c>
      <c r="F65" s="135" t="str">
        <f>IF(③女子名簿!F65="","",③女子名簿!F65)</f>
        <v/>
      </c>
      <c r="G65" s="135" t="str">
        <f>IF(③女子名簿!G65="","",③女子名簿!G65)</f>
        <v/>
      </c>
      <c r="H65" s="135" t="str">
        <f>IF(③女子名簿!H65="","",③女子名簿!H65)</f>
        <v/>
      </c>
      <c r="I65" s="135" t="str">
        <f>IF(③女子名簿!I65="","",③女子名簿!I65)</f>
        <v/>
      </c>
      <c r="J65" s="135" t="str">
        <f>IF(③女子名簿!J65="","",③女子名簿!J65)</f>
        <v/>
      </c>
      <c r="K65" s="135">
        <f>IF(③女子名簿!K65="","",③女子名簿!K65)</f>
        <v>2</v>
      </c>
      <c r="L65" s="135" t="str">
        <f>IF(③女子名簿!L65="","",③女子名簿!L65)</f>
        <v/>
      </c>
      <c r="M65" s="193" t="str">
        <f>IF(③女子名簿!M65="","",③女子名簿!M65)</f>
        <v/>
      </c>
      <c r="N65" s="193" t="str">
        <f>IF(③女子名簿!N65="","",③女子名簿!N65)</f>
        <v/>
      </c>
      <c r="O65" s="135" t="str">
        <f>IF(③女子名簿!O65="","",③女子名簿!O65)</f>
        <v>島根</v>
      </c>
      <c r="P65" s="135"/>
      <c r="Q65" s="135" t="str">
        <f>IF(③女子名簿!Q65="","",VLOOKUP(③女子名簿!Q65,管理者シート!$G$9:$H$38,2,FALSE))</f>
        <v/>
      </c>
      <c r="R65" s="135" t="str">
        <f>IF(③女子名簿!R65="","",③女子名簿!R65)</f>
        <v/>
      </c>
      <c r="S65" s="135">
        <v>0</v>
      </c>
      <c r="T65" s="135">
        <v>2</v>
      </c>
      <c r="U65" s="135" t="str">
        <f>IF(③女子名簿!U65="","",VLOOKUP(③女子名簿!U65,管理者シート!$G$9:$H$38,2,FALSE))</f>
        <v/>
      </c>
      <c r="V65" s="135" t="str">
        <f>IF(③女子名簿!V65="","",③女子名簿!V65)</f>
        <v/>
      </c>
      <c r="W65" s="135">
        <v>0</v>
      </c>
      <c r="X65" s="135">
        <v>2</v>
      </c>
      <c r="Y65" s="135" t="str">
        <f>IF(③女子名簿!Y65="","",VLOOKUP(③女子名簿!Y65,管理者シート!$G$9:$H$23,2,FALSE))</f>
        <v/>
      </c>
      <c r="Z65" s="135" t="str">
        <f>IF(③女子名簿!Z65="","",③女子名簿!Z65)</f>
        <v/>
      </c>
      <c r="AA65" s="135">
        <v>0</v>
      </c>
      <c r="AB65" s="135">
        <v>2</v>
      </c>
      <c r="AC65" s="135" t="str">
        <f>IF(③女子名簿!AC65="","",66)</f>
        <v/>
      </c>
      <c r="AD65" s="135" t="str">
        <f>IF(③女子名簿!AD65="","",③女子名簿!AD65)</f>
        <v/>
      </c>
      <c r="AE65" s="135">
        <v>0</v>
      </c>
      <c r="AF65" s="135">
        <v>2</v>
      </c>
      <c r="AG65" s="135" t="str">
        <f>IF(③女子名簿!AG65="","",69)</f>
        <v/>
      </c>
      <c r="AH65" s="135" t="str">
        <f>IF(③女子名簿!AH65="","",③女子名簿!AH65)</f>
        <v/>
      </c>
      <c r="AI65" s="135">
        <v>0</v>
      </c>
      <c r="AJ65" s="135">
        <v>2</v>
      </c>
    </row>
    <row r="66" spans="1:36">
      <c r="A66" s="97"/>
      <c r="B66" s="135" t="str">
        <f>IF(③女子名簿!B66="","",③女子名簿!B66)</f>
        <v/>
      </c>
      <c r="C66" s="97"/>
      <c r="D66" s="97" t="str">
        <f>IF(③女子名簿!D66="","",③女子名簿!D66)</f>
        <v/>
      </c>
      <c r="E66" s="135" t="str">
        <f>IF(③女子名簿!E66="","",③女子名簿!E66)</f>
        <v/>
      </c>
      <c r="F66" s="135" t="str">
        <f>IF(③女子名簿!F66="","",③女子名簿!F66)</f>
        <v/>
      </c>
      <c r="G66" s="135" t="str">
        <f>IF(③女子名簿!G66="","",③女子名簿!G66)</f>
        <v/>
      </c>
      <c r="H66" s="135" t="str">
        <f>IF(③女子名簿!H66="","",③女子名簿!H66)</f>
        <v/>
      </c>
      <c r="I66" s="135" t="str">
        <f>IF(③女子名簿!I66="","",③女子名簿!I66)</f>
        <v/>
      </c>
      <c r="J66" s="135" t="str">
        <f>IF(③女子名簿!J66="","",③女子名簿!J66)</f>
        <v/>
      </c>
      <c r="K66" s="135">
        <f>IF(③女子名簿!K66="","",③女子名簿!K66)</f>
        <v>2</v>
      </c>
      <c r="L66" s="135" t="str">
        <f>IF(③女子名簿!L66="","",③女子名簿!L66)</f>
        <v/>
      </c>
      <c r="M66" s="193" t="str">
        <f>IF(③女子名簿!M66="","",③女子名簿!M66)</f>
        <v/>
      </c>
      <c r="N66" s="193" t="str">
        <f>IF(③女子名簿!N66="","",③女子名簿!N66)</f>
        <v/>
      </c>
      <c r="O66" s="135" t="str">
        <f>IF(③女子名簿!O66="","",③女子名簿!O66)</f>
        <v>島根</v>
      </c>
      <c r="P66" s="135"/>
      <c r="Q66" s="135" t="str">
        <f>IF(③女子名簿!Q66="","",VLOOKUP(③女子名簿!Q66,管理者シート!$G$9:$H$38,2,FALSE))</f>
        <v/>
      </c>
      <c r="R66" s="135" t="str">
        <f>IF(③女子名簿!R66="","",③女子名簿!R66)</f>
        <v/>
      </c>
      <c r="S66" s="135">
        <v>0</v>
      </c>
      <c r="T66" s="135">
        <v>2</v>
      </c>
      <c r="U66" s="135" t="str">
        <f>IF(③女子名簿!U66="","",VLOOKUP(③女子名簿!U66,管理者シート!$G$9:$H$38,2,FALSE))</f>
        <v/>
      </c>
      <c r="V66" s="135" t="str">
        <f>IF(③女子名簿!V66="","",③女子名簿!V66)</f>
        <v/>
      </c>
      <c r="W66" s="135">
        <v>0</v>
      </c>
      <c r="X66" s="135">
        <v>2</v>
      </c>
      <c r="Y66" s="135" t="str">
        <f>IF(③女子名簿!Y66="","",VLOOKUP(③女子名簿!Y66,管理者シート!$G$9:$H$23,2,FALSE))</f>
        <v/>
      </c>
      <c r="Z66" s="135" t="str">
        <f>IF(③女子名簿!Z66="","",③女子名簿!Z66)</f>
        <v/>
      </c>
      <c r="AA66" s="135">
        <v>0</v>
      </c>
      <c r="AB66" s="135">
        <v>2</v>
      </c>
      <c r="AC66" s="135" t="str">
        <f>IF(③女子名簿!AC66="","",66)</f>
        <v/>
      </c>
      <c r="AD66" s="135" t="str">
        <f>IF(③女子名簿!AD66="","",③女子名簿!AD66)</f>
        <v/>
      </c>
      <c r="AE66" s="135">
        <v>0</v>
      </c>
      <c r="AF66" s="135">
        <v>2</v>
      </c>
      <c r="AG66" s="135" t="str">
        <f>IF(③女子名簿!AG66="","",69)</f>
        <v/>
      </c>
      <c r="AH66" s="135" t="str">
        <f>IF(③女子名簿!AH66="","",③女子名簿!AH66)</f>
        <v/>
      </c>
      <c r="AI66" s="135">
        <v>0</v>
      </c>
      <c r="AJ66" s="135">
        <v>2</v>
      </c>
    </row>
    <row r="67" spans="1:36">
      <c r="A67" s="97"/>
      <c r="B67" s="135" t="str">
        <f>IF(③女子名簿!B67="","",③女子名簿!B67)</f>
        <v/>
      </c>
      <c r="C67" s="97"/>
      <c r="D67" s="97" t="str">
        <f>IF(③女子名簿!D67="","",③女子名簿!D67)</f>
        <v/>
      </c>
      <c r="E67" s="135" t="str">
        <f>IF(③女子名簿!E67="","",③女子名簿!E67)</f>
        <v/>
      </c>
      <c r="F67" s="135" t="str">
        <f>IF(③女子名簿!F67="","",③女子名簿!F67)</f>
        <v/>
      </c>
      <c r="G67" s="135" t="str">
        <f>IF(③女子名簿!G67="","",③女子名簿!G67)</f>
        <v/>
      </c>
      <c r="H67" s="135" t="str">
        <f>IF(③女子名簿!H67="","",③女子名簿!H67)</f>
        <v/>
      </c>
      <c r="I67" s="135" t="str">
        <f>IF(③女子名簿!I67="","",③女子名簿!I67)</f>
        <v/>
      </c>
      <c r="J67" s="135" t="str">
        <f>IF(③女子名簿!J67="","",③女子名簿!J67)</f>
        <v/>
      </c>
      <c r="K67" s="135">
        <f>IF(③女子名簿!K67="","",③女子名簿!K67)</f>
        <v>2</v>
      </c>
      <c r="L67" s="135" t="str">
        <f>IF(③女子名簿!L67="","",③女子名簿!L67)</f>
        <v/>
      </c>
      <c r="M67" s="193" t="str">
        <f>IF(③女子名簿!M67="","",③女子名簿!M67)</f>
        <v/>
      </c>
      <c r="N67" s="193" t="str">
        <f>IF(③女子名簿!N67="","",③女子名簿!N67)</f>
        <v/>
      </c>
      <c r="O67" s="135" t="str">
        <f>IF(③女子名簿!O67="","",③女子名簿!O67)</f>
        <v>島根</v>
      </c>
      <c r="P67" s="135"/>
      <c r="Q67" s="135" t="str">
        <f>IF(③女子名簿!Q67="","",VLOOKUP(③女子名簿!Q67,管理者シート!$G$9:$H$38,2,FALSE))</f>
        <v/>
      </c>
      <c r="R67" s="135" t="str">
        <f>IF(③女子名簿!R67="","",③女子名簿!R67)</f>
        <v/>
      </c>
      <c r="S67" s="135">
        <v>0</v>
      </c>
      <c r="T67" s="135">
        <v>2</v>
      </c>
      <c r="U67" s="135" t="str">
        <f>IF(③女子名簿!U67="","",VLOOKUP(③女子名簿!U67,管理者シート!$G$9:$H$38,2,FALSE))</f>
        <v/>
      </c>
      <c r="V67" s="135" t="str">
        <f>IF(③女子名簿!V67="","",③女子名簿!V67)</f>
        <v/>
      </c>
      <c r="W67" s="135">
        <v>0</v>
      </c>
      <c r="X67" s="135">
        <v>2</v>
      </c>
      <c r="Y67" s="135" t="str">
        <f>IF(③女子名簿!Y67="","",VLOOKUP(③女子名簿!Y67,管理者シート!$G$9:$H$23,2,FALSE))</f>
        <v/>
      </c>
      <c r="Z67" s="135" t="str">
        <f>IF(③女子名簿!Z67="","",③女子名簿!Z67)</f>
        <v/>
      </c>
      <c r="AA67" s="135">
        <v>0</v>
      </c>
      <c r="AB67" s="135">
        <v>2</v>
      </c>
      <c r="AC67" s="135" t="str">
        <f>IF(③女子名簿!AC67="","",66)</f>
        <v/>
      </c>
      <c r="AD67" s="135" t="str">
        <f>IF(③女子名簿!AD67="","",③女子名簿!AD67)</f>
        <v/>
      </c>
      <c r="AE67" s="135">
        <v>0</v>
      </c>
      <c r="AF67" s="135">
        <v>2</v>
      </c>
      <c r="AG67" s="135" t="str">
        <f>IF(③女子名簿!AG67="","",69)</f>
        <v/>
      </c>
      <c r="AH67" s="135" t="str">
        <f>IF(③女子名簿!AH67="","",③女子名簿!AH67)</f>
        <v/>
      </c>
      <c r="AI67" s="135">
        <v>0</v>
      </c>
      <c r="AJ67" s="135">
        <v>2</v>
      </c>
    </row>
    <row r="68" spans="1:36">
      <c r="A68" s="97"/>
      <c r="B68" s="135" t="str">
        <f>IF(③女子名簿!B68="","",③女子名簿!B68)</f>
        <v/>
      </c>
      <c r="C68" s="97"/>
      <c r="D68" s="97" t="str">
        <f>IF(③女子名簿!D68="","",③女子名簿!D68)</f>
        <v/>
      </c>
      <c r="E68" s="135" t="str">
        <f>IF(③女子名簿!E68="","",③女子名簿!E68)</f>
        <v/>
      </c>
      <c r="F68" s="135" t="str">
        <f>IF(③女子名簿!F68="","",③女子名簿!F68)</f>
        <v/>
      </c>
      <c r="G68" s="135" t="str">
        <f>IF(③女子名簿!G68="","",③女子名簿!G68)</f>
        <v/>
      </c>
      <c r="H68" s="135" t="str">
        <f>IF(③女子名簿!H68="","",③女子名簿!H68)</f>
        <v/>
      </c>
      <c r="I68" s="135" t="str">
        <f>IF(③女子名簿!I68="","",③女子名簿!I68)</f>
        <v/>
      </c>
      <c r="J68" s="135" t="str">
        <f>IF(③女子名簿!J68="","",③女子名簿!J68)</f>
        <v/>
      </c>
      <c r="K68" s="135">
        <f>IF(③女子名簿!K68="","",③女子名簿!K68)</f>
        <v>2</v>
      </c>
      <c r="L68" s="135" t="str">
        <f>IF(③女子名簿!L68="","",③女子名簿!L68)</f>
        <v/>
      </c>
      <c r="M68" s="193" t="str">
        <f>IF(③女子名簿!M68="","",③女子名簿!M68)</f>
        <v/>
      </c>
      <c r="N68" s="193" t="str">
        <f>IF(③女子名簿!N68="","",③女子名簿!N68)</f>
        <v/>
      </c>
      <c r="O68" s="135" t="str">
        <f>IF(③女子名簿!O68="","",③女子名簿!O68)</f>
        <v>島根</v>
      </c>
      <c r="P68" s="135"/>
      <c r="Q68" s="135" t="str">
        <f>IF(③女子名簿!Q68="","",VLOOKUP(③女子名簿!Q68,管理者シート!$G$9:$H$38,2,FALSE))</f>
        <v/>
      </c>
      <c r="R68" s="135" t="str">
        <f>IF(③女子名簿!R68="","",③女子名簿!R68)</f>
        <v/>
      </c>
      <c r="S68" s="135">
        <v>0</v>
      </c>
      <c r="T68" s="135">
        <v>2</v>
      </c>
      <c r="U68" s="135" t="str">
        <f>IF(③女子名簿!U68="","",VLOOKUP(③女子名簿!U68,管理者シート!$G$9:$H$38,2,FALSE))</f>
        <v/>
      </c>
      <c r="V68" s="135" t="str">
        <f>IF(③女子名簿!V68="","",③女子名簿!V68)</f>
        <v/>
      </c>
      <c r="W68" s="135">
        <v>0</v>
      </c>
      <c r="X68" s="135">
        <v>2</v>
      </c>
      <c r="Y68" s="135" t="str">
        <f>IF(③女子名簿!Y68="","",VLOOKUP(③女子名簿!Y68,管理者シート!$G$9:$H$23,2,FALSE))</f>
        <v/>
      </c>
      <c r="Z68" s="135" t="str">
        <f>IF(③女子名簿!Z68="","",③女子名簿!Z68)</f>
        <v/>
      </c>
      <c r="AA68" s="135">
        <v>0</v>
      </c>
      <c r="AB68" s="135">
        <v>2</v>
      </c>
      <c r="AC68" s="135" t="str">
        <f>IF(③女子名簿!AC68="","",66)</f>
        <v/>
      </c>
      <c r="AD68" s="135" t="str">
        <f>IF(③女子名簿!AD68="","",③女子名簿!AD68)</f>
        <v/>
      </c>
      <c r="AE68" s="135">
        <v>0</v>
      </c>
      <c r="AF68" s="135">
        <v>2</v>
      </c>
      <c r="AG68" s="135" t="str">
        <f>IF(③女子名簿!AG68="","",69)</f>
        <v/>
      </c>
      <c r="AH68" s="135" t="str">
        <f>IF(③女子名簿!AH68="","",③女子名簿!AH68)</f>
        <v/>
      </c>
      <c r="AI68" s="135">
        <v>0</v>
      </c>
      <c r="AJ68" s="135">
        <v>2</v>
      </c>
    </row>
    <row r="69" spans="1:36">
      <c r="A69" s="97"/>
      <c r="B69" s="135" t="str">
        <f>IF(③女子名簿!B69="","",③女子名簿!B69)</f>
        <v/>
      </c>
      <c r="C69" s="97"/>
      <c r="D69" s="97" t="str">
        <f>IF(③女子名簿!D69="","",③女子名簿!D69)</f>
        <v/>
      </c>
      <c r="E69" s="135" t="str">
        <f>IF(③女子名簿!E69="","",③女子名簿!E69)</f>
        <v/>
      </c>
      <c r="F69" s="135" t="str">
        <f>IF(③女子名簿!F69="","",③女子名簿!F69)</f>
        <v/>
      </c>
      <c r="G69" s="135" t="str">
        <f>IF(③女子名簿!G69="","",③女子名簿!G69)</f>
        <v/>
      </c>
      <c r="H69" s="135" t="str">
        <f>IF(③女子名簿!H69="","",③女子名簿!H69)</f>
        <v/>
      </c>
      <c r="I69" s="135" t="str">
        <f>IF(③女子名簿!I69="","",③女子名簿!I69)</f>
        <v/>
      </c>
      <c r="J69" s="135" t="str">
        <f>IF(③女子名簿!J69="","",③女子名簿!J69)</f>
        <v/>
      </c>
      <c r="K69" s="135">
        <f>IF(③女子名簿!K69="","",③女子名簿!K69)</f>
        <v>2</v>
      </c>
      <c r="L69" s="135" t="str">
        <f>IF(③女子名簿!L69="","",③女子名簿!L69)</f>
        <v/>
      </c>
      <c r="M69" s="193" t="str">
        <f>IF(③女子名簿!M69="","",③女子名簿!M69)</f>
        <v/>
      </c>
      <c r="N69" s="193" t="str">
        <f>IF(③女子名簿!N69="","",③女子名簿!N69)</f>
        <v/>
      </c>
      <c r="O69" s="135" t="str">
        <f>IF(③女子名簿!O69="","",③女子名簿!O69)</f>
        <v>島根</v>
      </c>
      <c r="P69" s="135"/>
      <c r="Q69" s="135" t="str">
        <f>IF(③女子名簿!Q69="","",VLOOKUP(③女子名簿!Q69,管理者シート!$G$9:$H$38,2,FALSE))</f>
        <v/>
      </c>
      <c r="R69" s="135" t="str">
        <f>IF(③女子名簿!R69="","",③女子名簿!R69)</f>
        <v/>
      </c>
      <c r="S69" s="135">
        <v>0</v>
      </c>
      <c r="T69" s="135">
        <v>2</v>
      </c>
      <c r="U69" s="135" t="str">
        <f>IF(③女子名簿!U69="","",VLOOKUP(③女子名簿!U69,管理者シート!$G$9:$H$38,2,FALSE))</f>
        <v/>
      </c>
      <c r="V69" s="135" t="str">
        <f>IF(③女子名簿!V69="","",③女子名簿!V69)</f>
        <v/>
      </c>
      <c r="W69" s="135">
        <v>0</v>
      </c>
      <c r="X69" s="135">
        <v>2</v>
      </c>
      <c r="Y69" s="135" t="str">
        <f>IF(③女子名簿!Y69="","",VLOOKUP(③女子名簿!Y69,管理者シート!$G$9:$H$23,2,FALSE))</f>
        <v/>
      </c>
      <c r="Z69" s="135" t="str">
        <f>IF(③女子名簿!Z69="","",③女子名簿!Z69)</f>
        <v/>
      </c>
      <c r="AA69" s="135">
        <v>0</v>
      </c>
      <c r="AB69" s="135">
        <v>2</v>
      </c>
      <c r="AC69" s="135" t="str">
        <f>IF(③女子名簿!AC69="","",66)</f>
        <v/>
      </c>
      <c r="AD69" s="135" t="str">
        <f>IF(③女子名簿!AD69="","",③女子名簿!AD69)</f>
        <v/>
      </c>
      <c r="AE69" s="135">
        <v>0</v>
      </c>
      <c r="AF69" s="135">
        <v>2</v>
      </c>
      <c r="AG69" s="135" t="str">
        <f>IF(③女子名簿!AG69="","",69)</f>
        <v/>
      </c>
      <c r="AH69" s="135" t="str">
        <f>IF(③女子名簿!AH69="","",③女子名簿!AH69)</f>
        <v/>
      </c>
      <c r="AI69" s="135">
        <v>0</v>
      </c>
      <c r="AJ69" s="135">
        <v>2</v>
      </c>
    </row>
    <row r="70" spans="1:36">
      <c r="A70" s="97"/>
      <c r="B70" s="135" t="str">
        <f>IF(③女子名簿!B70="","",③女子名簿!B70)</f>
        <v/>
      </c>
      <c r="C70" s="97"/>
      <c r="D70" s="97" t="str">
        <f>IF(③女子名簿!D70="","",③女子名簿!D70)</f>
        <v/>
      </c>
      <c r="E70" s="135" t="str">
        <f>IF(③女子名簿!E70="","",③女子名簿!E70)</f>
        <v/>
      </c>
      <c r="F70" s="135" t="str">
        <f>IF(③女子名簿!F70="","",③女子名簿!F70)</f>
        <v/>
      </c>
      <c r="G70" s="135" t="str">
        <f>IF(③女子名簿!G70="","",③女子名簿!G70)</f>
        <v/>
      </c>
      <c r="H70" s="135" t="str">
        <f>IF(③女子名簿!H70="","",③女子名簿!H70)</f>
        <v/>
      </c>
      <c r="I70" s="135" t="str">
        <f>IF(③女子名簿!I70="","",③女子名簿!I70)</f>
        <v/>
      </c>
      <c r="J70" s="135" t="str">
        <f>IF(③女子名簿!J70="","",③女子名簿!J70)</f>
        <v/>
      </c>
      <c r="K70" s="135">
        <f>IF(③女子名簿!K70="","",③女子名簿!K70)</f>
        <v>2</v>
      </c>
      <c r="L70" s="135" t="str">
        <f>IF(③女子名簿!L70="","",③女子名簿!L70)</f>
        <v/>
      </c>
      <c r="M70" s="193" t="str">
        <f>IF(③女子名簿!M70="","",③女子名簿!M70)</f>
        <v/>
      </c>
      <c r="N70" s="193" t="str">
        <f>IF(③女子名簿!N70="","",③女子名簿!N70)</f>
        <v/>
      </c>
      <c r="O70" s="135" t="str">
        <f>IF(③女子名簿!O70="","",③女子名簿!O70)</f>
        <v>島根</v>
      </c>
      <c r="P70" s="135"/>
      <c r="Q70" s="135" t="str">
        <f>IF(③女子名簿!Q70="","",VLOOKUP(③女子名簿!Q70,管理者シート!$G$9:$H$38,2,FALSE))</f>
        <v/>
      </c>
      <c r="R70" s="135" t="str">
        <f>IF(③女子名簿!R70="","",③女子名簿!R70)</f>
        <v/>
      </c>
      <c r="S70" s="135">
        <v>0</v>
      </c>
      <c r="T70" s="135">
        <v>2</v>
      </c>
      <c r="U70" s="135" t="str">
        <f>IF(③女子名簿!U70="","",VLOOKUP(③女子名簿!U70,管理者シート!$G$9:$H$38,2,FALSE))</f>
        <v/>
      </c>
      <c r="V70" s="135" t="str">
        <f>IF(③女子名簿!V70="","",③女子名簿!V70)</f>
        <v/>
      </c>
      <c r="W70" s="135">
        <v>0</v>
      </c>
      <c r="X70" s="135">
        <v>2</v>
      </c>
      <c r="Y70" s="135" t="str">
        <f>IF(③女子名簿!Y70="","",VLOOKUP(③女子名簿!Y70,管理者シート!$G$9:$H$23,2,FALSE))</f>
        <v/>
      </c>
      <c r="Z70" s="135" t="str">
        <f>IF(③女子名簿!Z70="","",③女子名簿!Z70)</f>
        <v/>
      </c>
      <c r="AA70" s="135">
        <v>0</v>
      </c>
      <c r="AB70" s="135">
        <v>2</v>
      </c>
      <c r="AC70" s="135" t="str">
        <f>IF(③女子名簿!AC70="","",66)</f>
        <v/>
      </c>
      <c r="AD70" s="135" t="str">
        <f>IF(③女子名簿!AD70="","",③女子名簿!AD70)</f>
        <v/>
      </c>
      <c r="AE70" s="135">
        <v>0</v>
      </c>
      <c r="AF70" s="135">
        <v>2</v>
      </c>
      <c r="AG70" s="135" t="str">
        <f>IF(③女子名簿!AG70="","",69)</f>
        <v/>
      </c>
      <c r="AH70" s="135" t="str">
        <f>IF(③女子名簿!AH70="","",③女子名簿!AH70)</f>
        <v/>
      </c>
      <c r="AI70" s="135">
        <v>0</v>
      </c>
      <c r="AJ70" s="135">
        <v>2</v>
      </c>
    </row>
    <row r="71" spans="1:36">
      <c r="A71" s="97"/>
      <c r="B71" s="135" t="str">
        <f>IF(③女子名簿!B71="","",③女子名簿!B71)</f>
        <v/>
      </c>
      <c r="C71" s="97"/>
      <c r="D71" s="97" t="str">
        <f>IF(③女子名簿!D71="","",③女子名簿!D71)</f>
        <v/>
      </c>
      <c r="E71" s="135" t="str">
        <f>IF(③女子名簿!E71="","",③女子名簿!E71)</f>
        <v/>
      </c>
      <c r="F71" s="135" t="str">
        <f>IF(③女子名簿!F71="","",③女子名簿!F71)</f>
        <v/>
      </c>
      <c r="G71" s="135" t="str">
        <f>IF(③女子名簿!G71="","",③女子名簿!G71)</f>
        <v/>
      </c>
      <c r="H71" s="135" t="str">
        <f>IF(③女子名簿!H71="","",③女子名簿!H71)</f>
        <v/>
      </c>
      <c r="I71" s="135" t="str">
        <f>IF(③女子名簿!I71="","",③女子名簿!I71)</f>
        <v/>
      </c>
      <c r="J71" s="135" t="str">
        <f>IF(③女子名簿!J71="","",③女子名簿!J71)</f>
        <v/>
      </c>
      <c r="K71" s="135">
        <f>IF(③女子名簿!K71="","",③女子名簿!K71)</f>
        <v>2</v>
      </c>
      <c r="L71" s="135" t="str">
        <f>IF(③女子名簿!L71="","",③女子名簿!L71)</f>
        <v/>
      </c>
      <c r="M71" s="193" t="str">
        <f>IF(③女子名簿!M71="","",③女子名簿!M71)</f>
        <v/>
      </c>
      <c r="N71" s="193" t="str">
        <f>IF(③女子名簿!N71="","",③女子名簿!N71)</f>
        <v/>
      </c>
      <c r="O71" s="135" t="str">
        <f>IF(③女子名簿!O71="","",③女子名簿!O71)</f>
        <v>島根</v>
      </c>
      <c r="P71" s="135"/>
      <c r="Q71" s="135" t="str">
        <f>IF(③女子名簿!Q71="","",VLOOKUP(③女子名簿!Q71,管理者シート!$G$9:$H$38,2,FALSE))</f>
        <v/>
      </c>
      <c r="R71" s="135" t="str">
        <f>IF(③女子名簿!R71="","",③女子名簿!R71)</f>
        <v/>
      </c>
      <c r="S71" s="135">
        <v>0</v>
      </c>
      <c r="T71" s="135">
        <v>2</v>
      </c>
      <c r="U71" s="135" t="str">
        <f>IF(③女子名簿!U71="","",VLOOKUP(③女子名簿!U71,管理者シート!$G$9:$H$38,2,FALSE))</f>
        <v/>
      </c>
      <c r="V71" s="135" t="str">
        <f>IF(③女子名簿!V71="","",③女子名簿!V71)</f>
        <v/>
      </c>
      <c r="W71" s="135">
        <v>0</v>
      </c>
      <c r="X71" s="135">
        <v>2</v>
      </c>
      <c r="Y71" s="135" t="str">
        <f>IF(③女子名簿!Y71="","",VLOOKUP(③女子名簿!Y71,管理者シート!$G$9:$H$23,2,FALSE))</f>
        <v/>
      </c>
      <c r="Z71" s="135" t="str">
        <f>IF(③女子名簿!Z71="","",③女子名簿!Z71)</f>
        <v/>
      </c>
      <c r="AA71" s="135">
        <v>0</v>
      </c>
      <c r="AB71" s="135">
        <v>2</v>
      </c>
      <c r="AC71" s="135" t="str">
        <f>IF(③女子名簿!AC71="","",66)</f>
        <v/>
      </c>
      <c r="AD71" s="135" t="str">
        <f>IF(③女子名簿!AD71="","",③女子名簿!AD71)</f>
        <v/>
      </c>
      <c r="AE71" s="135">
        <v>0</v>
      </c>
      <c r="AF71" s="135">
        <v>2</v>
      </c>
      <c r="AG71" s="135" t="str">
        <f>IF(③女子名簿!AG71="","",69)</f>
        <v/>
      </c>
      <c r="AH71" s="135" t="str">
        <f>IF(③女子名簿!AH71="","",③女子名簿!AH71)</f>
        <v/>
      </c>
      <c r="AI71" s="135">
        <v>0</v>
      </c>
      <c r="AJ71" s="135">
        <v>2</v>
      </c>
    </row>
    <row r="72" spans="1:36">
      <c r="A72" s="97"/>
      <c r="B72" s="135" t="str">
        <f>IF(③女子名簿!B72="","",③女子名簿!B72)</f>
        <v/>
      </c>
      <c r="C72" s="97"/>
      <c r="D72" s="97" t="str">
        <f>IF(③女子名簿!D72="","",③女子名簿!D72)</f>
        <v/>
      </c>
      <c r="E72" s="135" t="str">
        <f>IF(③女子名簿!E72="","",③女子名簿!E72)</f>
        <v/>
      </c>
      <c r="F72" s="135" t="str">
        <f>IF(③女子名簿!F72="","",③女子名簿!F72)</f>
        <v/>
      </c>
      <c r="G72" s="135" t="str">
        <f>IF(③女子名簿!G72="","",③女子名簿!G72)</f>
        <v/>
      </c>
      <c r="H72" s="135" t="str">
        <f>IF(③女子名簿!H72="","",③女子名簿!H72)</f>
        <v/>
      </c>
      <c r="I72" s="135" t="str">
        <f>IF(③女子名簿!I72="","",③女子名簿!I72)</f>
        <v/>
      </c>
      <c r="J72" s="135" t="str">
        <f>IF(③女子名簿!J72="","",③女子名簿!J72)</f>
        <v/>
      </c>
      <c r="K72" s="135">
        <f>IF(③女子名簿!K72="","",③女子名簿!K72)</f>
        <v>2</v>
      </c>
      <c r="L72" s="135" t="str">
        <f>IF(③女子名簿!L72="","",③女子名簿!L72)</f>
        <v/>
      </c>
      <c r="M72" s="193" t="str">
        <f>IF(③女子名簿!M72="","",③女子名簿!M72)</f>
        <v/>
      </c>
      <c r="N72" s="193" t="str">
        <f>IF(③女子名簿!N72="","",③女子名簿!N72)</f>
        <v/>
      </c>
      <c r="O72" s="135" t="str">
        <f>IF(③女子名簿!O72="","",③女子名簿!O72)</f>
        <v>島根</v>
      </c>
      <c r="P72" s="135"/>
      <c r="Q72" s="135" t="str">
        <f>IF(③女子名簿!Q72="","",VLOOKUP(③女子名簿!Q72,管理者シート!$G$9:$H$38,2,FALSE))</f>
        <v/>
      </c>
      <c r="R72" s="135" t="str">
        <f>IF(③女子名簿!R72="","",③女子名簿!R72)</f>
        <v/>
      </c>
      <c r="S72" s="135">
        <v>0</v>
      </c>
      <c r="T72" s="135">
        <v>2</v>
      </c>
      <c r="U72" s="135" t="str">
        <f>IF(③女子名簿!U72="","",VLOOKUP(③女子名簿!U72,管理者シート!$G$9:$H$38,2,FALSE))</f>
        <v/>
      </c>
      <c r="V72" s="135" t="str">
        <f>IF(③女子名簿!V72="","",③女子名簿!V72)</f>
        <v/>
      </c>
      <c r="W72" s="135">
        <v>0</v>
      </c>
      <c r="X72" s="135">
        <v>2</v>
      </c>
      <c r="Y72" s="135" t="str">
        <f>IF(③女子名簿!Y72="","",VLOOKUP(③女子名簿!Y72,管理者シート!$G$9:$H$23,2,FALSE))</f>
        <v/>
      </c>
      <c r="Z72" s="135" t="str">
        <f>IF(③女子名簿!Z72="","",③女子名簿!Z72)</f>
        <v/>
      </c>
      <c r="AA72" s="135">
        <v>0</v>
      </c>
      <c r="AB72" s="135">
        <v>2</v>
      </c>
      <c r="AC72" s="135" t="str">
        <f>IF(③女子名簿!AC72="","",66)</f>
        <v/>
      </c>
      <c r="AD72" s="135" t="str">
        <f>IF(③女子名簿!AD72="","",③女子名簿!AD72)</f>
        <v/>
      </c>
      <c r="AE72" s="135">
        <v>0</v>
      </c>
      <c r="AF72" s="135">
        <v>2</v>
      </c>
      <c r="AG72" s="135" t="str">
        <f>IF(③女子名簿!AG72="","",69)</f>
        <v/>
      </c>
      <c r="AH72" s="135" t="str">
        <f>IF(③女子名簿!AH72="","",③女子名簿!AH72)</f>
        <v/>
      </c>
      <c r="AI72" s="135">
        <v>0</v>
      </c>
      <c r="AJ72" s="135">
        <v>2</v>
      </c>
    </row>
    <row r="73" spans="1:36">
      <c r="A73" s="97"/>
      <c r="B73" s="135" t="str">
        <f>IF(③女子名簿!B73="","",③女子名簿!B73)</f>
        <v/>
      </c>
      <c r="C73" s="97"/>
      <c r="D73" s="97" t="str">
        <f>IF(③女子名簿!D73="","",③女子名簿!D73)</f>
        <v/>
      </c>
      <c r="E73" s="135" t="str">
        <f>IF(③女子名簿!E73="","",③女子名簿!E73)</f>
        <v/>
      </c>
      <c r="F73" s="135" t="str">
        <f>IF(③女子名簿!F73="","",③女子名簿!F73)</f>
        <v/>
      </c>
      <c r="G73" s="135" t="str">
        <f>IF(③女子名簿!G73="","",③女子名簿!G73)</f>
        <v/>
      </c>
      <c r="H73" s="135" t="str">
        <f>IF(③女子名簿!H73="","",③女子名簿!H73)</f>
        <v/>
      </c>
      <c r="I73" s="135" t="str">
        <f>IF(③女子名簿!I73="","",③女子名簿!I73)</f>
        <v/>
      </c>
      <c r="J73" s="135" t="str">
        <f>IF(③女子名簿!J73="","",③女子名簿!J73)</f>
        <v/>
      </c>
      <c r="K73" s="135">
        <f>IF(③女子名簿!K73="","",③女子名簿!K73)</f>
        <v>2</v>
      </c>
      <c r="L73" s="135" t="str">
        <f>IF(③女子名簿!L73="","",③女子名簿!L73)</f>
        <v/>
      </c>
      <c r="M73" s="193" t="str">
        <f>IF(③女子名簿!M73="","",③女子名簿!M73)</f>
        <v/>
      </c>
      <c r="N73" s="193" t="str">
        <f>IF(③女子名簿!N73="","",③女子名簿!N73)</f>
        <v/>
      </c>
      <c r="O73" s="135" t="str">
        <f>IF(③女子名簿!O73="","",③女子名簿!O73)</f>
        <v>島根</v>
      </c>
      <c r="P73" s="135"/>
      <c r="Q73" s="135" t="str">
        <f>IF(③女子名簿!Q73="","",VLOOKUP(③女子名簿!Q73,管理者シート!$G$9:$H$38,2,FALSE))</f>
        <v/>
      </c>
      <c r="R73" s="135" t="str">
        <f>IF(③女子名簿!R73="","",③女子名簿!R73)</f>
        <v/>
      </c>
      <c r="S73" s="135">
        <v>0</v>
      </c>
      <c r="T73" s="135">
        <v>2</v>
      </c>
      <c r="U73" s="135" t="str">
        <f>IF(③女子名簿!U73="","",VLOOKUP(③女子名簿!U73,管理者シート!$G$9:$H$38,2,FALSE))</f>
        <v/>
      </c>
      <c r="V73" s="135" t="str">
        <f>IF(③女子名簿!V73="","",③女子名簿!V73)</f>
        <v/>
      </c>
      <c r="W73" s="135">
        <v>0</v>
      </c>
      <c r="X73" s="135">
        <v>2</v>
      </c>
      <c r="Y73" s="135" t="str">
        <f>IF(③女子名簿!Y73="","",VLOOKUP(③女子名簿!Y73,管理者シート!$G$9:$H$23,2,FALSE))</f>
        <v/>
      </c>
      <c r="Z73" s="135" t="str">
        <f>IF(③女子名簿!Z73="","",③女子名簿!Z73)</f>
        <v/>
      </c>
      <c r="AA73" s="135">
        <v>0</v>
      </c>
      <c r="AB73" s="135">
        <v>2</v>
      </c>
      <c r="AC73" s="135" t="str">
        <f>IF(③女子名簿!AC73="","",66)</f>
        <v/>
      </c>
      <c r="AD73" s="135" t="str">
        <f>IF(③女子名簿!AD73="","",③女子名簿!AD73)</f>
        <v/>
      </c>
      <c r="AE73" s="135">
        <v>0</v>
      </c>
      <c r="AF73" s="135">
        <v>2</v>
      </c>
      <c r="AG73" s="135" t="str">
        <f>IF(③女子名簿!AG73="","",69)</f>
        <v/>
      </c>
      <c r="AH73" s="135" t="str">
        <f>IF(③女子名簿!AH73="","",③女子名簿!AH73)</f>
        <v/>
      </c>
      <c r="AI73" s="135">
        <v>0</v>
      </c>
      <c r="AJ73" s="135">
        <v>2</v>
      </c>
    </row>
    <row r="74" spans="1:36">
      <c r="A74" s="97"/>
      <c r="B74" s="135" t="str">
        <f>IF(③女子名簿!B74="","",③女子名簿!B74)</f>
        <v/>
      </c>
      <c r="C74" s="97"/>
      <c r="D74" s="97" t="str">
        <f>IF(③女子名簿!D74="","",③女子名簿!D74)</f>
        <v/>
      </c>
      <c r="E74" s="135" t="str">
        <f>IF(③女子名簿!E74="","",③女子名簿!E74)</f>
        <v/>
      </c>
      <c r="F74" s="135" t="str">
        <f>IF(③女子名簿!F74="","",③女子名簿!F74)</f>
        <v/>
      </c>
      <c r="G74" s="135" t="str">
        <f>IF(③女子名簿!G74="","",③女子名簿!G74)</f>
        <v/>
      </c>
      <c r="H74" s="135" t="str">
        <f>IF(③女子名簿!H74="","",③女子名簿!H74)</f>
        <v/>
      </c>
      <c r="I74" s="135" t="str">
        <f>IF(③女子名簿!I74="","",③女子名簿!I74)</f>
        <v/>
      </c>
      <c r="J74" s="135" t="str">
        <f>IF(③女子名簿!J74="","",③女子名簿!J74)</f>
        <v/>
      </c>
      <c r="K74" s="135">
        <f>IF(③女子名簿!K74="","",③女子名簿!K74)</f>
        <v>2</v>
      </c>
      <c r="L74" s="135" t="str">
        <f>IF(③女子名簿!L74="","",③女子名簿!L74)</f>
        <v/>
      </c>
      <c r="M74" s="193" t="str">
        <f>IF(③女子名簿!M74="","",③女子名簿!M74)</f>
        <v/>
      </c>
      <c r="N74" s="193" t="str">
        <f>IF(③女子名簿!N74="","",③女子名簿!N74)</f>
        <v/>
      </c>
      <c r="O74" s="135" t="str">
        <f>IF(③女子名簿!O74="","",③女子名簿!O74)</f>
        <v>島根</v>
      </c>
      <c r="P74" s="135"/>
      <c r="Q74" s="135" t="str">
        <f>IF(③女子名簿!Q74="","",VLOOKUP(③女子名簿!Q74,管理者シート!$G$9:$H$38,2,FALSE))</f>
        <v/>
      </c>
      <c r="R74" s="135" t="str">
        <f>IF(③女子名簿!R74="","",③女子名簿!R74)</f>
        <v/>
      </c>
      <c r="S74" s="135">
        <v>0</v>
      </c>
      <c r="T74" s="135">
        <v>2</v>
      </c>
      <c r="U74" s="135" t="str">
        <f>IF(③女子名簿!U74="","",VLOOKUP(③女子名簿!U74,管理者シート!$G$9:$H$38,2,FALSE))</f>
        <v/>
      </c>
      <c r="V74" s="135" t="str">
        <f>IF(③女子名簿!V74="","",③女子名簿!V74)</f>
        <v/>
      </c>
      <c r="W74" s="135">
        <v>0</v>
      </c>
      <c r="X74" s="135">
        <v>2</v>
      </c>
      <c r="Y74" s="135" t="str">
        <f>IF(③女子名簿!Y74="","",VLOOKUP(③女子名簿!Y74,管理者シート!$G$9:$H$23,2,FALSE))</f>
        <v/>
      </c>
      <c r="Z74" s="135" t="str">
        <f>IF(③女子名簿!Z74="","",③女子名簿!Z74)</f>
        <v/>
      </c>
      <c r="AA74" s="135">
        <v>0</v>
      </c>
      <c r="AB74" s="135">
        <v>2</v>
      </c>
      <c r="AC74" s="135" t="str">
        <f>IF(③女子名簿!AC74="","",66)</f>
        <v/>
      </c>
      <c r="AD74" s="135" t="str">
        <f>IF(③女子名簿!AD74="","",③女子名簿!AD74)</f>
        <v/>
      </c>
      <c r="AE74" s="135">
        <v>0</v>
      </c>
      <c r="AF74" s="135">
        <v>2</v>
      </c>
      <c r="AG74" s="135" t="str">
        <f>IF(③女子名簿!AG74="","",69)</f>
        <v/>
      </c>
      <c r="AH74" s="135" t="str">
        <f>IF(③女子名簿!AH74="","",③女子名簿!AH74)</f>
        <v/>
      </c>
      <c r="AI74" s="135">
        <v>0</v>
      </c>
      <c r="AJ74" s="135">
        <v>2</v>
      </c>
    </row>
    <row r="75" spans="1:36">
      <c r="A75" s="97"/>
      <c r="B75" s="135" t="str">
        <f>IF(③女子名簿!B75="","",③女子名簿!B75)</f>
        <v/>
      </c>
      <c r="C75" s="97"/>
      <c r="D75" s="97" t="str">
        <f>IF(③女子名簿!D75="","",③女子名簿!D75)</f>
        <v/>
      </c>
      <c r="E75" s="135" t="str">
        <f>IF(③女子名簿!E75="","",③女子名簿!E75)</f>
        <v/>
      </c>
      <c r="F75" s="135" t="str">
        <f>IF(③女子名簿!F75="","",③女子名簿!F75)</f>
        <v/>
      </c>
      <c r="G75" s="135" t="str">
        <f>IF(③女子名簿!G75="","",③女子名簿!G75)</f>
        <v/>
      </c>
      <c r="H75" s="135" t="str">
        <f>IF(③女子名簿!H75="","",③女子名簿!H75)</f>
        <v/>
      </c>
      <c r="I75" s="135" t="str">
        <f>IF(③女子名簿!I75="","",③女子名簿!I75)</f>
        <v/>
      </c>
      <c r="J75" s="135" t="str">
        <f>IF(③女子名簿!J75="","",③女子名簿!J75)</f>
        <v/>
      </c>
      <c r="K75" s="135">
        <f>IF(③女子名簿!K75="","",③女子名簿!K75)</f>
        <v>2</v>
      </c>
      <c r="L75" s="135" t="str">
        <f>IF(③女子名簿!L75="","",③女子名簿!L75)</f>
        <v/>
      </c>
      <c r="M75" s="193" t="str">
        <f>IF(③女子名簿!M75="","",③女子名簿!M75)</f>
        <v/>
      </c>
      <c r="N75" s="193" t="str">
        <f>IF(③女子名簿!N75="","",③女子名簿!N75)</f>
        <v/>
      </c>
      <c r="O75" s="135" t="str">
        <f>IF(③女子名簿!O75="","",③女子名簿!O75)</f>
        <v>島根</v>
      </c>
      <c r="P75" s="135"/>
      <c r="Q75" s="135" t="str">
        <f>IF(③女子名簿!Q75="","",VLOOKUP(③女子名簿!Q75,管理者シート!$G$9:$H$38,2,FALSE))</f>
        <v/>
      </c>
      <c r="R75" s="135" t="str">
        <f>IF(③女子名簿!R75="","",③女子名簿!R75)</f>
        <v/>
      </c>
      <c r="S75" s="135">
        <v>0</v>
      </c>
      <c r="T75" s="135">
        <v>2</v>
      </c>
      <c r="U75" s="135" t="str">
        <f>IF(③女子名簿!U75="","",VLOOKUP(③女子名簿!U75,管理者シート!$G$9:$H$38,2,FALSE))</f>
        <v/>
      </c>
      <c r="V75" s="135" t="str">
        <f>IF(③女子名簿!V75="","",③女子名簿!V75)</f>
        <v/>
      </c>
      <c r="W75" s="135">
        <v>0</v>
      </c>
      <c r="X75" s="135">
        <v>2</v>
      </c>
      <c r="Y75" s="135" t="str">
        <f>IF(③女子名簿!Y75="","",VLOOKUP(③女子名簿!Y75,管理者シート!$G$9:$H$23,2,FALSE))</f>
        <v/>
      </c>
      <c r="Z75" s="135" t="str">
        <f>IF(③女子名簿!Z75="","",③女子名簿!Z75)</f>
        <v/>
      </c>
      <c r="AA75" s="135">
        <v>0</v>
      </c>
      <c r="AB75" s="135">
        <v>2</v>
      </c>
      <c r="AC75" s="135" t="str">
        <f>IF(③女子名簿!AC75="","",66)</f>
        <v/>
      </c>
      <c r="AD75" s="135" t="str">
        <f>IF(③女子名簿!AD75="","",③女子名簿!AD75)</f>
        <v/>
      </c>
      <c r="AE75" s="135">
        <v>0</v>
      </c>
      <c r="AF75" s="135">
        <v>2</v>
      </c>
      <c r="AG75" s="135" t="str">
        <f>IF(③女子名簿!AG75="","",69)</f>
        <v/>
      </c>
      <c r="AH75" s="135" t="str">
        <f>IF(③女子名簿!AH75="","",③女子名簿!AH75)</f>
        <v/>
      </c>
      <c r="AI75" s="135">
        <v>0</v>
      </c>
      <c r="AJ75" s="135">
        <v>2</v>
      </c>
    </row>
    <row r="76" spans="1:36">
      <c r="A76" s="97"/>
      <c r="B76" s="135" t="str">
        <f>IF(③女子名簿!B76="","",③女子名簿!B76)</f>
        <v/>
      </c>
      <c r="C76" s="97"/>
      <c r="D76" s="97" t="str">
        <f>IF(③女子名簿!D76="","",③女子名簿!D76)</f>
        <v/>
      </c>
      <c r="E76" s="135" t="str">
        <f>IF(③女子名簿!E76="","",③女子名簿!E76)</f>
        <v/>
      </c>
      <c r="F76" s="135" t="str">
        <f>IF(③女子名簿!F76="","",③女子名簿!F76)</f>
        <v/>
      </c>
      <c r="G76" s="135" t="str">
        <f>IF(③女子名簿!G76="","",③女子名簿!G76)</f>
        <v/>
      </c>
      <c r="H76" s="135" t="str">
        <f>IF(③女子名簿!H76="","",③女子名簿!H76)</f>
        <v/>
      </c>
      <c r="I76" s="135" t="str">
        <f>IF(③女子名簿!I76="","",③女子名簿!I76)</f>
        <v/>
      </c>
      <c r="J76" s="135" t="str">
        <f>IF(③女子名簿!J76="","",③女子名簿!J76)</f>
        <v/>
      </c>
      <c r="K76" s="135">
        <f>IF(③女子名簿!K76="","",③女子名簿!K76)</f>
        <v>2</v>
      </c>
      <c r="L76" s="135" t="str">
        <f>IF(③女子名簿!L76="","",③女子名簿!L76)</f>
        <v/>
      </c>
      <c r="M76" s="193" t="str">
        <f>IF(③女子名簿!M76="","",③女子名簿!M76)</f>
        <v/>
      </c>
      <c r="N76" s="193" t="str">
        <f>IF(③女子名簿!N76="","",③女子名簿!N76)</f>
        <v/>
      </c>
      <c r="O76" s="135" t="str">
        <f>IF(③女子名簿!O76="","",③女子名簿!O76)</f>
        <v>島根</v>
      </c>
      <c r="P76" s="135"/>
      <c r="Q76" s="135" t="str">
        <f>IF(③女子名簿!Q76="","",VLOOKUP(③女子名簿!Q76,管理者シート!$G$9:$H$38,2,FALSE))</f>
        <v/>
      </c>
      <c r="R76" s="135" t="str">
        <f>IF(③女子名簿!R76="","",③女子名簿!R76)</f>
        <v/>
      </c>
      <c r="S76" s="135">
        <v>0</v>
      </c>
      <c r="T76" s="135">
        <v>2</v>
      </c>
      <c r="U76" s="135" t="str">
        <f>IF(③女子名簿!U76="","",VLOOKUP(③女子名簿!U76,管理者シート!$G$9:$H$38,2,FALSE))</f>
        <v/>
      </c>
      <c r="V76" s="135" t="str">
        <f>IF(③女子名簿!V76="","",③女子名簿!V76)</f>
        <v/>
      </c>
      <c r="W76" s="135">
        <v>0</v>
      </c>
      <c r="X76" s="135">
        <v>2</v>
      </c>
      <c r="Y76" s="135" t="str">
        <f>IF(③女子名簿!Y76="","",VLOOKUP(③女子名簿!Y76,管理者シート!$G$9:$H$23,2,FALSE))</f>
        <v/>
      </c>
      <c r="Z76" s="135" t="str">
        <f>IF(③女子名簿!Z76="","",③女子名簿!Z76)</f>
        <v/>
      </c>
      <c r="AA76" s="135">
        <v>0</v>
      </c>
      <c r="AB76" s="135">
        <v>2</v>
      </c>
      <c r="AC76" s="135" t="str">
        <f>IF(③女子名簿!AC76="","",66)</f>
        <v/>
      </c>
      <c r="AD76" s="135" t="str">
        <f>IF(③女子名簿!AD76="","",③女子名簿!AD76)</f>
        <v/>
      </c>
      <c r="AE76" s="135">
        <v>0</v>
      </c>
      <c r="AF76" s="135">
        <v>2</v>
      </c>
      <c r="AG76" s="135" t="str">
        <f>IF(③女子名簿!AG76="","",69)</f>
        <v/>
      </c>
      <c r="AH76" s="135" t="str">
        <f>IF(③女子名簿!AH76="","",③女子名簿!AH76)</f>
        <v/>
      </c>
      <c r="AI76" s="135">
        <v>0</v>
      </c>
      <c r="AJ76" s="135">
        <v>2</v>
      </c>
    </row>
    <row r="77" spans="1:36">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row>
  </sheetData>
  <sheetProtection sheet="1" objects="1" scenarios="1"/>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C4" sqref="C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326</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7" t="s">
        <v>145</v>
      </c>
      <c r="C9" s="14">
        <v>1</v>
      </c>
      <c r="D9" s="137" t="s">
        <v>163</v>
      </c>
      <c r="E9" s="14">
        <v>36</v>
      </c>
      <c r="G9" s="137" t="s">
        <v>177</v>
      </c>
      <c r="H9" s="14">
        <v>40</v>
      </c>
      <c r="I9" s="137" t="s">
        <v>192</v>
      </c>
      <c r="J9" s="14">
        <v>66</v>
      </c>
    </row>
    <row r="10" spans="1:31">
      <c r="B10" s="138" t="s">
        <v>146</v>
      </c>
      <c r="C10" s="16">
        <v>2</v>
      </c>
      <c r="D10" s="137" t="s">
        <v>164</v>
      </c>
      <c r="E10" s="16">
        <v>37</v>
      </c>
      <c r="G10" s="137" t="s">
        <v>178</v>
      </c>
      <c r="H10" s="16">
        <v>41</v>
      </c>
      <c r="I10" s="137" t="s">
        <v>193</v>
      </c>
      <c r="J10" s="16">
        <v>67</v>
      </c>
    </row>
    <row r="11" spans="1:31">
      <c r="B11" s="138" t="s">
        <v>306</v>
      </c>
      <c r="C11" s="16">
        <v>3</v>
      </c>
      <c r="D11" s="137" t="s">
        <v>165</v>
      </c>
      <c r="E11" s="16">
        <v>38</v>
      </c>
      <c r="G11" s="137" t="s">
        <v>307</v>
      </c>
      <c r="H11" s="14">
        <v>42</v>
      </c>
      <c r="I11" s="137" t="s">
        <v>194</v>
      </c>
      <c r="J11" s="16">
        <v>68</v>
      </c>
      <c r="U11" s="6" t="s">
        <v>47</v>
      </c>
      <c r="AA11" s="6" t="s">
        <v>48</v>
      </c>
    </row>
    <row r="12" spans="1:31">
      <c r="B12" s="138" t="s">
        <v>129</v>
      </c>
      <c r="C12" s="16">
        <v>4</v>
      </c>
      <c r="D12" s="137" t="s">
        <v>166</v>
      </c>
      <c r="E12" s="16">
        <v>39</v>
      </c>
      <c r="G12" s="137" t="s">
        <v>167</v>
      </c>
      <c r="H12" s="16">
        <v>43</v>
      </c>
      <c r="I12" s="137" t="s">
        <v>195</v>
      </c>
      <c r="J12" s="16">
        <v>69</v>
      </c>
      <c r="U12" s="17" t="s">
        <v>49</v>
      </c>
      <c r="V12" s="17" t="s">
        <v>50</v>
      </c>
      <c r="W12" s="17" t="s">
        <v>51</v>
      </c>
      <c r="X12" s="17" t="s">
        <v>52</v>
      </c>
      <c r="Y12" s="17" t="s">
        <v>53</v>
      </c>
      <c r="AA12" s="17" t="s">
        <v>49</v>
      </c>
      <c r="AB12" s="17" t="s">
        <v>50</v>
      </c>
      <c r="AC12" s="17" t="s">
        <v>51</v>
      </c>
      <c r="AD12" s="17" t="s">
        <v>52</v>
      </c>
      <c r="AE12" s="17" t="s">
        <v>53</v>
      </c>
    </row>
    <row r="13" spans="1:31">
      <c r="B13" s="138" t="s">
        <v>130</v>
      </c>
      <c r="C13" s="16">
        <v>5</v>
      </c>
      <c r="D13" s="15"/>
      <c r="E13" s="16"/>
      <c r="G13" s="137" t="s">
        <v>168</v>
      </c>
      <c r="H13" s="14">
        <v>44</v>
      </c>
      <c r="I13" s="15"/>
      <c r="J13" s="16"/>
      <c r="U13" s="17" t="str">
        <f>IF(②男子名簿!$Q13="","",VLOOKUP(②男子名簿!$Q13,$B$9:$C$38,2,0))</f>
        <v/>
      </c>
      <c r="V13" s="17" t="str">
        <f>IF(②男子名簿!$U13="","",VLOOKUP(②男子名簿!$U13,$B$9:$C$38,2,0))</f>
        <v/>
      </c>
      <c r="W13" s="17" t="str">
        <f>IF(②男子名簿!$Y13="","",VLOOKUP(②男子名簿!$Y13,$B$9:$C$38,2,0))</f>
        <v/>
      </c>
      <c r="X13" s="17" t="str">
        <f>IF(②男子名簿!$AC13="","",VLOOKUP(②男子名簿!$AC13,$D$9:$E$38,2,0))</f>
        <v/>
      </c>
      <c r="Y13" s="17" t="str">
        <f>IF(②男子名簿!$AG13="","",VLOOKUP(②男子名簿!$AG13,$D$9:$E$38,2,0))</f>
        <v/>
      </c>
      <c r="AA13" s="17" t="str">
        <f>IF(③女子名簿!$Q13="","",VLOOKUP(③女子名簿!$Q13,$G$9:$H$38,2,0))</f>
        <v/>
      </c>
      <c r="AB13" s="17" t="str">
        <f>IF(③女子名簿!$U13="","",VLOOKUP(③女子名簿!$U13,$G$9:$H$38,2,0))</f>
        <v/>
      </c>
      <c r="AC13" s="17" t="str">
        <f>IF(③女子名簿!$Y13="","",VLOOKUP(③女子名簿!$Y13,$G$9:$H$38,2,0))</f>
        <v/>
      </c>
      <c r="AD13" s="17" t="str">
        <f>IF(③女子名簿!$AC13="","",VLOOKUP(③女子名簿!$AC13,$I$9:$J$38,2,0))</f>
        <v/>
      </c>
      <c r="AE13" s="17" t="str">
        <f>IF(③女子名簿!$AG13="","",VLOOKUP(③女子名簿!$AG13,$I$9:$J$38,2,0))</f>
        <v/>
      </c>
    </row>
    <row r="14" spans="1:31">
      <c r="B14" s="138" t="s">
        <v>229</v>
      </c>
      <c r="C14" s="16">
        <v>6</v>
      </c>
      <c r="D14" s="15"/>
      <c r="E14" s="16"/>
      <c r="G14" s="137" t="s">
        <v>230</v>
      </c>
      <c r="H14" s="16">
        <v>45</v>
      </c>
      <c r="I14" s="15"/>
      <c r="J14" s="16"/>
      <c r="U14" s="17" t="str">
        <f>IF(②男子名簿!$Q14="","",VLOOKUP(②男子名簿!$Q14,$B$9:$C$38,2,0))</f>
        <v/>
      </c>
      <c r="V14" s="17" t="str">
        <f>IF(②男子名簿!$U14="","",VLOOKUP(②男子名簿!$U14,$B$9:$C$38,2,0))</f>
        <v/>
      </c>
      <c r="W14" s="17" t="str">
        <f>IF(②男子名簿!$Y14="","",VLOOKUP(②男子名簿!$Y14,$B$9:$C$38,2,0))</f>
        <v/>
      </c>
      <c r="X14" s="17" t="str">
        <f>IF(②男子名簿!$AC14="","",VLOOKUP(②男子名簿!$AC14,$D$9:$E$38,2,0))</f>
        <v/>
      </c>
      <c r="Y14" s="17" t="str">
        <f>IF(②男子名簿!$AG14="","",VLOOKUP(②男子名簿!$AG14,$D$9:$E$38,2,0))</f>
        <v/>
      </c>
      <c r="AA14" s="17" t="str">
        <f>IF(③女子名簿!$Q14="","",VLOOKUP(③女子名簿!$Q14,$G$9:$H$38,2,0))</f>
        <v/>
      </c>
      <c r="AB14" s="17" t="str">
        <f>IF(③女子名簿!$U14="","",VLOOKUP(③女子名簿!$U14,$G$9:$H$38,2,0))</f>
        <v/>
      </c>
      <c r="AC14" s="17" t="str">
        <f>IF(③女子名簿!$Y14="","",VLOOKUP(③女子名簿!$Y14,$G$9:$H$38,2,0))</f>
        <v/>
      </c>
      <c r="AD14" s="17" t="str">
        <f>IF(③女子名簿!$AC14="","",VLOOKUP(③女子名簿!$AC14,$I$9:$J$38,2,0))</f>
        <v/>
      </c>
      <c r="AE14" s="17" t="str">
        <f>IF(③女子名簿!$AG14="","",VLOOKUP(③女子名簿!$AG14,$I$9:$J$38,2,0))</f>
        <v/>
      </c>
    </row>
    <row r="15" spans="1:31">
      <c r="B15" s="138" t="s">
        <v>148</v>
      </c>
      <c r="C15" s="16">
        <v>7</v>
      </c>
      <c r="D15" s="15"/>
      <c r="E15" s="16"/>
      <c r="G15" s="137" t="s">
        <v>180</v>
      </c>
      <c r="H15" s="14">
        <v>46</v>
      </c>
      <c r="I15" s="15"/>
      <c r="J15" s="16"/>
      <c r="U15" s="17" t="str">
        <f>IF(②男子名簿!$Q15="","",VLOOKUP(②男子名簿!$Q15,$B$9:$C$38,2,0))</f>
        <v/>
      </c>
      <c r="V15" s="17" t="str">
        <f>IF(②男子名簿!$U15="","",VLOOKUP(②男子名簿!$U15,$B$9:$C$38,2,0))</f>
        <v/>
      </c>
      <c r="W15" s="17" t="str">
        <f>IF(②男子名簿!$Y15="","",VLOOKUP(②男子名簿!$Y15,$B$9:$C$38,2,0))</f>
        <v/>
      </c>
      <c r="X15" s="17" t="str">
        <f>IF(②男子名簿!$AC15="","",VLOOKUP(②男子名簿!$AC15,$D$9:$E$38,2,0))</f>
        <v/>
      </c>
      <c r="Y15" s="17" t="str">
        <f>IF(②男子名簿!$AG15="","",VLOOKUP(②男子名簿!$AG15,$D$9:$E$38,2,0))</f>
        <v/>
      </c>
      <c r="AA15" s="17" t="str">
        <f>IF(③女子名簿!$Q15="","",VLOOKUP(③女子名簿!$Q15,$G$9:$H$38,2,0))</f>
        <v/>
      </c>
      <c r="AB15" s="17" t="str">
        <f>IF(③女子名簿!$U15="","",VLOOKUP(③女子名簿!$U15,$G$9:$H$38,2,0))</f>
        <v/>
      </c>
      <c r="AC15" s="17" t="str">
        <f>IF(③女子名簿!$Y15="","",VLOOKUP(③女子名簿!$Y15,$G$9:$H$38,2,0))</f>
        <v/>
      </c>
      <c r="AD15" s="17" t="str">
        <f>IF(③女子名簿!$AC15="","",VLOOKUP(③女子名簿!$AC15,$I$9:$J$38,2,0))</f>
        <v/>
      </c>
      <c r="AE15" s="17" t="str">
        <f>IF(③女子名簿!$AG15="","",VLOOKUP(③女子名簿!$AG15,$I$9:$J$38,2,0))</f>
        <v/>
      </c>
    </row>
    <row r="16" spans="1:31">
      <c r="B16" s="138" t="s">
        <v>149</v>
      </c>
      <c r="C16" s="16">
        <v>8</v>
      </c>
      <c r="D16" s="15"/>
      <c r="E16" s="16"/>
      <c r="G16" s="137" t="s">
        <v>181</v>
      </c>
      <c r="H16" s="16">
        <v>47</v>
      </c>
      <c r="I16" s="15"/>
      <c r="J16" s="16"/>
      <c r="U16" s="17" t="str">
        <f>IF(②男子名簿!$Q16="","",VLOOKUP(②男子名簿!$Q16,$B$9:$C$38,2,0))</f>
        <v/>
      </c>
      <c r="V16" s="17" t="str">
        <f>IF(②男子名簿!$U16="","",VLOOKUP(②男子名簿!$U16,$B$9:$C$38,2,0))</f>
        <v/>
      </c>
      <c r="W16" s="17" t="str">
        <f>IF(②男子名簿!$Y16="","",VLOOKUP(②男子名簿!$Y16,$B$9:$C$38,2,0))</f>
        <v/>
      </c>
      <c r="X16" s="17" t="str">
        <f>IF(②男子名簿!$AC16="","",VLOOKUP(②男子名簿!$AC16,$D$9:$E$38,2,0))</f>
        <v/>
      </c>
      <c r="Y16" s="17" t="str">
        <f>IF(②男子名簿!$AG16="","",VLOOKUP(②男子名簿!$AG16,$D$9:$E$38,2,0))</f>
        <v/>
      </c>
      <c r="AA16" s="17" t="str">
        <f>IF(③女子名簿!$Q16="","",VLOOKUP(③女子名簿!$Q16,$G$9:$H$38,2,0))</f>
        <v/>
      </c>
      <c r="AB16" s="17" t="str">
        <f>IF(③女子名簿!$U16="","",VLOOKUP(③女子名簿!$U16,$G$9:$H$38,2,0))</f>
        <v/>
      </c>
      <c r="AC16" s="17" t="str">
        <f>IF(③女子名簿!$Y16="","",VLOOKUP(③女子名簿!$Y16,$G$9:$H$38,2,0))</f>
        <v/>
      </c>
      <c r="AD16" s="17" t="str">
        <f>IF(③女子名簿!$AC16="","",VLOOKUP(③女子名簿!$AC16,$I$9:$J$38,2,0))</f>
        <v/>
      </c>
      <c r="AE16" s="17" t="str">
        <f>IF(③女子名簿!$AG16="","",VLOOKUP(③女子名簿!$AG16,$I$9:$J$38,2,0))</f>
        <v/>
      </c>
    </row>
    <row r="17" spans="2:31">
      <c r="B17" s="138" t="s">
        <v>150</v>
      </c>
      <c r="C17" s="16">
        <v>9</v>
      </c>
      <c r="D17" s="15"/>
      <c r="E17" s="16"/>
      <c r="G17" s="137" t="s">
        <v>182</v>
      </c>
      <c r="H17" s="14">
        <v>48</v>
      </c>
      <c r="I17" s="15"/>
      <c r="J17" s="16"/>
      <c r="U17" s="17" t="str">
        <f>IF(②男子名簿!$Q17="","",VLOOKUP(②男子名簿!$Q17,$B$9:$C$38,2,0))</f>
        <v/>
      </c>
      <c r="V17" s="17" t="str">
        <f>IF(②男子名簿!$U17="","",VLOOKUP(②男子名簿!$U17,$B$9:$C$38,2,0))</f>
        <v/>
      </c>
      <c r="W17" s="17" t="str">
        <f>IF(②男子名簿!$Y17="","",VLOOKUP(②男子名簿!$Y17,$B$9:$C$38,2,0))</f>
        <v/>
      </c>
      <c r="X17" s="17" t="str">
        <f>IF(②男子名簿!$AC17="","",VLOOKUP(②男子名簿!$AC17,$D$9:$E$38,2,0))</f>
        <v/>
      </c>
      <c r="Y17" s="17" t="str">
        <f>IF(②男子名簿!$AG17="","",VLOOKUP(②男子名簿!$AG17,$D$9:$E$38,2,0))</f>
        <v/>
      </c>
      <c r="AA17" s="17" t="str">
        <f>IF(③女子名簿!$Q17="","",VLOOKUP(③女子名簿!$Q17,$G$9:$H$38,2,0))</f>
        <v/>
      </c>
      <c r="AB17" s="17" t="str">
        <f>IF(③女子名簿!$U17="","",VLOOKUP(③女子名簿!$U17,$G$9:$H$38,2,0))</f>
        <v/>
      </c>
      <c r="AC17" s="17" t="str">
        <f>IF(③女子名簿!$Y17="","",VLOOKUP(③女子名簿!$Y17,$G$9:$H$38,2,0))</f>
        <v/>
      </c>
      <c r="AD17" s="17" t="str">
        <f>IF(③女子名簿!$AC17="","",VLOOKUP(③女子名簿!$AC17,$I$9:$J$38,2,0))</f>
        <v/>
      </c>
      <c r="AE17" s="17" t="str">
        <f>IF(③女子名簿!$AG17="","",VLOOKUP(③女子名簿!$AG17,$I$9:$J$38,2,0))</f>
        <v/>
      </c>
    </row>
    <row r="18" spans="2:31">
      <c r="B18" s="138" t="s">
        <v>151</v>
      </c>
      <c r="C18" s="16">
        <v>10</v>
      </c>
      <c r="D18" s="15"/>
      <c r="E18" s="16"/>
      <c r="G18" s="137" t="s">
        <v>183</v>
      </c>
      <c r="H18" s="16">
        <v>49</v>
      </c>
      <c r="I18" s="15"/>
      <c r="J18" s="16"/>
      <c r="U18" s="17" t="str">
        <f>IF(②男子名簿!$Q18="","",VLOOKUP(②男子名簿!$Q18,$B$9:$C$38,2,0))</f>
        <v/>
      </c>
      <c r="V18" s="17" t="str">
        <f>IF(②男子名簿!$U18="","",VLOOKUP(②男子名簿!$U18,$B$9:$C$38,2,0))</f>
        <v/>
      </c>
      <c r="W18" s="17" t="str">
        <f>IF(②男子名簿!$Y18="","",VLOOKUP(②男子名簿!$Y18,$B$9:$C$38,2,0))</f>
        <v/>
      </c>
      <c r="X18" s="17" t="str">
        <f>IF(②男子名簿!$AC18="","",VLOOKUP(②男子名簿!$AC18,$D$9:$E$38,2,0))</f>
        <v/>
      </c>
      <c r="Y18" s="17" t="str">
        <f>IF(②男子名簿!$AG18="","",VLOOKUP(②男子名簿!$AG18,$D$9:$E$38,2,0))</f>
        <v/>
      </c>
      <c r="AA18" s="17" t="str">
        <f>IF(③女子名簿!$Q18="","",VLOOKUP(③女子名簿!$Q18,$G$9:$H$38,2,0))</f>
        <v/>
      </c>
      <c r="AB18" s="17" t="str">
        <f>IF(③女子名簿!$U18="","",VLOOKUP(③女子名簿!$U18,$G$9:$H$38,2,0))</f>
        <v/>
      </c>
      <c r="AC18" s="17" t="str">
        <f>IF(③女子名簿!$Y18="","",VLOOKUP(③女子名簿!$Y18,$G$9:$H$38,2,0))</f>
        <v/>
      </c>
      <c r="AD18" s="17" t="str">
        <f>IF(③女子名簿!$AC18="","",VLOOKUP(③女子名簿!$AC18,$I$9:$J$38,2,0))</f>
        <v/>
      </c>
      <c r="AE18" s="17" t="str">
        <f>IF(③女子名簿!$AG18="","",VLOOKUP(③女子名簿!$AG18,$I$9:$J$38,2,0))</f>
        <v/>
      </c>
    </row>
    <row r="19" spans="2:31">
      <c r="B19" s="138" t="s">
        <v>152</v>
      </c>
      <c r="C19" s="16">
        <v>11</v>
      </c>
      <c r="D19" s="15"/>
      <c r="E19" s="16"/>
      <c r="G19" s="137" t="s">
        <v>169</v>
      </c>
      <c r="H19" s="14">
        <v>50</v>
      </c>
      <c r="I19" s="15"/>
      <c r="J19" s="16"/>
      <c r="U19" s="17" t="str">
        <f>IF(②男子名簿!$Q19="","",VLOOKUP(②男子名簿!$Q19,$B$9:$C$38,2,0))</f>
        <v/>
      </c>
      <c r="V19" s="17" t="str">
        <f>IF(②男子名簿!$U19="","",VLOOKUP(②男子名簿!$U19,$B$9:$C$38,2,0))</f>
        <v/>
      </c>
      <c r="W19" s="17" t="str">
        <f>IF(②男子名簿!$Y19="","",VLOOKUP(②男子名簿!$Y19,$B$9:$C$38,2,0))</f>
        <v/>
      </c>
      <c r="X19" s="17" t="str">
        <f>IF(②男子名簿!$AC19="","",VLOOKUP(②男子名簿!$AC19,$D$9:$E$38,2,0))</f>
        <v/>
      </c>
      <c r="Y19" s="17" t="str">
        <f>IF(②男子名簿!$AG19="","",VLOOKUP(②男子名簿!$AG19,$D$9:$E$38,2,0))</f>
        <v/>
      </c>
      <c r="AA19" s="17" t="str">
        <f>IF(③女子名簿!$Q19="","",VLOOKUP(③女子名簿!$Q19,$G$9:$H$38,2,0))</f>
        <v/>
      </c>
      <c r="AB19" s="17" t="str">
        <f>IF(③女子名簿!$U19="","",VLOOKUP(③女子名簿!$U19,$G$9:$H$38,2,0))</f>
        <v/>
      </c>
      <c r="AC19" s="17" t="str">
        <f>IF(③女子名簿!$Y19="","",VLOOKUP(③女子名簿!$Y19,$G$9:$H$38,2,0))</f>
        <v/>
      </c>
      <c r="AD19" s="17" t="str">
        <f>IF(③女子名簿!$AC19="","",VLOOKUP(③女子名簿!$AC19,$I$9:$J$38,2,0))</f>
        <v/>
      </c>
      <c r="AE19" s="17" t="str">
        <f>IF(③女子名簿!$AG19="","",VLOOKUP(③女子名簿!$AG19,$I$9:$J$38,2,0))</f>
        <v/>
      </c>
    </row>
    <row r="20" spans="2:31">
      <c r="B20" s="138" t="s">
        <v>131</v>
      </c>
      <c r="C20" s="16">
        <v>12</v>
      </c>
      <c r="D20" s="15"/>
      <c r="E20" s="16"/>
      <c r="G20" s="137" t="s">
        <v>170</v>
      </c>
      <c r="H20" s="16">
        <v>51</v>
      </c>
      <c r="I20" s="15"/>
      <c r="J20" s="16"/>
      <c r="U20" s="17" t="str">
        <f>IF(②男子名簿!$Q20="","",VLOOKUP(②男子名簿!$Q20,$B$9:$C$38,2,0))</f>
        <v/>
      </c>
      <c r="V20" s="17" t="str">
        <f>IF(②男子名簿!$U20="","",VLOOKUP(②男子名簿!$U20,$B$9:$C$38,2,0))</f>
        <v/>
      </c>
      <c r="W20" s="17" t="str">
        <f>IF(②男子名簿!$Y20="","",VLOOKUP(②男子名簿!$Y20,$B$9:$C$38,2,0))</f>
        <v/>
      </c>
      <c r="X20" s="17" t="str">
        <f>IF(②男子名簿!$AC20="","",VLOOKUP(②男子名簿!$AC20,$D$9:$E$38,2,0))</f>
        <v/>
      </c>
      <c r="Y20" s="17" t="str">
        <f>IF(②男子名簿!$AG20="","",VLOOKUP(②男子名簿!$AG20,$D$9:$E$38,2,0))</f>
        <v/>
      </c>
      <c r="AA20" s="17" t="str">
        <f>IF(③女子名簿!$Q20="","",VLOOKUP(③女子名簿!$Q20,$G$9:$H$38,2,0))</f>
        <v/>
      </c>
      <c r="AB20" s="17" t="str">
        <f>IF(③女子名簿!$U20="","",VLOOKUP(③女子名簿!$U20,$G$9:$H$38,2,0))</f>
        <v/>
      </c>
      <c r="AC20" s="17" t="str">
        <f>IF(③女子名簿!$Y20="","",VLOOKUP(③女子名簿!$Y20,$G$9:$H$38,2,0))</f>
        <v/>
      </c>
      <c r="AD20" s="17" t="str">
        <f>IF(③女子名簿!$AC20="","",VLOOKUP(③女子名簿!$AC20,$I$9:$J$38,2,0))</f>
        <v/>
      </c>
      <c r="AE20" s="17" t="str">
        <f>IF(③女子名簿!$AG20="","",VLOOKUP(③女子名簿!$AG20,$I$9:$J$38,2,0))</f>
        <v/>
      </c>
    </row>
    <row r="21" spans="2:31">
      <c r="B21" s="138" t="s">
        <v>132</v>
      </c>
      <c r="C21" s="16">
        <v>13</v>
      </c>
      <c r="D21" s="15"/>
      <c r="E21" s="16"/>
      <c r="G21" s="137" t="s">
        <v>171</v>
      </c>
      <c r="H21" s="14">
        <v>52</v>
      </c>
      <c r="I21" s="15"/>
      <c r="J21" s="16"/>
      <c r="U21" s="17" t="str">
        <f>IF(②男子名簿!$Q21="","",VLOOKUP(②男子名簿!$Q21,$B$9:$C$38,2,0))</f>
        <v/>
      </c>
      <c r="V21" s="17" t="str">
        <f>IF(②男子名簿!$U21="","",VLOOKUP(②男子名簿!$U21,$B$9:$C$38,2,0))</f>
        <v/>
      </c>
      <c r="W21" s="17" t="str">
        <f>IF(②男子名簿!$Y21="","",VLOOKUP(②男子名簿!$Y21,$B$9:$C$38,2,0))</f>
        <v/>
      </c>
      <c r="X21" s="17" t="str">
        <f>IF(②男子名簿!$AC21="","",VLOOKUP(②男子名簿!$AC21,$D$9:$E$38,2,0))</f>
        <v/>
      </c>
      <c r="Y21" s="17" t="str">
        <f>IF(②男子名簿!$AG21="","",VLOOKUP(②男子名簿!$AG21,$D$9:$E$38,2,0))</f>
        <v/>
      </c>
      <c r="AA21" s="17" t="str">
        <f>IF(③女子名簿!$Q21="","",VLOOKUP(③女子名簿!$Q21,$G$9:$H$38,2,0))</f>
        <v/>
      </c>
      <c r="AB21" s="17" t="str">
        <f>IF(③女子名簿!$U21="","",VLOOKUP(③女子名簿!$U21,$G$9:$H$38,2,0))</f>
        <v/>
      </c>
      <c r="AC21" s="17" t="str">
        <f>IF(③女子名簿!$Y21="","",VLOOKUP(③女子名簿!$Y21,$G$9:$H$38,2,0))</f>
        <v/>
      </c>
      <c r="AD21" s="17" t="str">
        <f>IF(③女子名簿!$AC21="","",VLOOKUP(③女子名簿!$AC21,$I$9:$J$38,2,0))</f>
        <v/>
      </c>
      <c r="AE21" s="17" t="str">
        <f>IF(③女子名簿!$AG21="","",VLOOKUP(③女子名簿!$AG21,$I$9:$J$38,2,0))</f>
        <v/>
      </c>
    </row>
    <row r="22" spans="2:31">
      <c r="B22" s="138" t="s">
        <v>133</v>
      </c>
      <c r="C22" s="16">
        <v>14</v>
      </c>
      <c r="D22" s="15"/>
      <c r="E22" s="16"/>
      <c r="G22" s="137" t="s">
        <v>184</v>
      </c>
      <c r="H22" s="16">
        <v>53</v>
      </c>
      <c r="I22" s="15"/>
      <c r="J22" s="16"/>
      <c r="U22" s="17" t="str">
        <f>IF(②男子名簿!$Q22="","",VLOOKUP(②男子名簿!$Q22,$B$9:$C$38,2,0))</f>
        <v/>
      </c>
      <c r="V22" s="17" t="str">
        <f>IF(②男子名簿!$U22="","",VLOOKUP(②男子名簿!$U22,$B$9:$C$38,2,0))</f>
        <v/>
      </c>
      <c r="W22" s="17" t="str">
        <f>IF(②男子名簿!$Y22="","",VLOOKUP(②男子名簿!$Y22,$B$9:$C$38,2,0))</f>
        <v/>
      </c>
      <c r="X22" s="17" t="str">
        <f>IF(②男子名簿!$AC22="","",VLOOKUP(②男子名簿!$AC22,$D$9:$E$38,2,0))</f>
        <v/>
      </c>
      <c r="Y22" s="17" t="str">
        <f>IF(②男子名簿!$AG22="","",VLOOKUP(②男子名簿!$AG22,$D$9:$E$38,2,0))</f>
        <v/>
      </c>
      <c r="AA22" s="17" t="str">
        <f>IF(③女子名簿!$Q22="","",VLOOKUP(③女子名簿!$Q22,$G$9:$H$38,2,0))</f>
        <v/>
      </c>
      <c r="AB22" s="17" t="str">
        <f>IF(③女子名簿!$U22="","",VLOOKUP(③女子名簿!$U22,$G$9:$H$38,2,0))</f>
        <v/>
      </c>
      <c r="AC22" s="17" t="str">
        <f>IF(③女子名簿!$Y22="","",VLOOKUP(③女子名簿!$Y22,$G$9:$H$38,2,0))</f>
        <v/>
      </c>
      <c r="AD22" s="17" t="str">
        <f>IF(③女子名簿!$AC22="","",VLOOKUP(③女子名簿!$AC22,$I$9:$J$38,2,0))</f>
        <v/>
      </c>
      <c r="AE22" s="17" t="str">
        <f>IF(③女子名簿!$AG22="","",VLOOKUP(③女子名簿!$AG22,$I$9:$J$38,2,0))</f>
        <v/>
      </c>
    </row>
    <row r="23" spans="2:31">
      <c r="B23" s="138" t="s">
        <v>134</v>
      </c>
      <c r="C23" s="16">
        <v>15</v>
      </c>
      <c r="D23" s="15"/>
      <c r="E23" s="16"/>
      <c r="G23" s="137" t="s">
        <v>185</v>
      </c>
      <c r="H23" s="14">
        <v>54</v>
      </c>
      <c r="I23" s="15"/>
      <c r="J23" s="16"/>
      <c r="U23" s="17" t="str">
        <f>IF(②男子名簿!$Q23="","",VLOOKUP(②男子名簿!$Q23,$B$9:$C$38,2,0))</f>
        <v/>
      </c>
      <c r="V23" s="17" t="str">
        <f>IF(②男子名簿!$U23="","",VLOOKUP(②男子名簿!$U23,$B$9:$C$38,2,0))</f>
        <v/>
      </c>
      <c r="W23" s="17" t="str">
        <f>IF(②男子名簿!$Y23="","",VLOOKUP(②男子名簿!$Y23,$B$9:$C$38,2,0))</f>
        <v/>
      </c>
      <c r="X23" s="17" t="str">
        <f>IF(②男子名簿!$AC23="","",VLOOKUP(②男子名簿!$AC23,$D$9:$E$38,2,0))</f>
        <v/>
      </c>
      <c r="Y23" s="17" t="str">
        <f>IF(②男子名簿!$AG23="","",VLOOKUP(②男子名簿!$AG23,$D$9:$E$38,2,0))</f>
        <v/>
      </c>
      <c r="AA23" s="17" t="str">
        <f>IF(③女子名簿!$Q23="","",VLOOKUP(③女子名簿!$Q23,$G$9:$H$38,2,0))</f>
        <v/>
      </c>
      <c r="AB23" s="17" t="str">
        <f>IF(③女子名簿!$U23="","",VLOOKUP(③女子名簿!$U23,$G$9:$H$38,2,0))</f>
        <v/>
      </c>
      <c r="AC23" s="17" t="str">
        <f>IF(③女子名簿!$Y23="","",VLOOKUP(③女子名簿!$Y23,$G$9:$H$38,2,0))</f>
        <v/>
      </c>
      <c r="AD23" s="17" t="str">
        <f>IF(③女子名簿!$AC23="","",VLOOKUP(③女子名簿!$AC23,$I$9:$J$38,2,0))</f>
        <v/>
      </c>
      <c r="AE23" s="17" t="str">
        <f>IF(③女子名簿!$AG23="","",VLOOKUP(③女子名簿!$AG23,$I$9:$J$38,2,0))</f>
        <v/>
      </c>
    </row>
    <row r="24" spans="2:31">
      <c r="B24" s="138" t="s">
        <v>135</v>
      </c>
      <c r="C24" s="16">
        <v>16</v>
      </c>
      <c r="D24" s="15"/>
      <c r="E24" s="16"/>
      <c r="G24" s="137" t="s">
        <v>186</v>
      </c>
      <c r="H24" s="16">
        <v>55</v>
      </c>
      <c r="I24" s="15"/>
      <c r="J24" s="16"/>
      <c r="U24" s="17" t="str">
        <f>IF(②男子名簿!$Q24="","",VLOOKUP(②男子名簿!$Q24,$B$9:$C$38,2,0))</f>
        <v/>
      </c>
      <c r="V24" s="17" t="str">
        <f>IF(②男子名簿!$U24="","",VLOOKUP(②男子名簿!$U24,$B$9:$C$38,2,0))</f>
        <v/>
      </c>
      <c r="W24" s="17" t="str">
        <f>IF(②男子名簿!$Y24="","",VLOOKUP(②男子名簿!$Y24,$B$9:$C$38,2,0))</f>
        <v/>
      </c>
      <c r="X24" s="17" t="str">
        <f>IF(②男子名簿!$AC24="","",VLOOKUP(②男子名簿!$AC24,$D$9:$E$38,2,0))</f>
        <v/>
      </c>
      <c r="Y24" s="17" t="str">
        <f>IF(②男子名簿!$AG24="","",VLOOKUP(②男子名簿!$AG24,$D$9:$E$38,2,0))</f>
        <v/>
      </c>
      <c r="AA24" s="17" t="str">
        <f>IF(③女子名簿!$Q24="","",VLOOKUP(③女子名簿!$Q24,$G$9:$H$38,2,0))</f>
        <v/>
      </c>
      <c r="AB24" s="17" t="str">
        <f>IF(③女子名簿!$U24="","",VLOOKUP(③女子名簿!$U24,$G$9:$H$38,2,0))</f>
        <v/>
      </c>
      <c r="AC24" s="17" t="str">
        <f>IF(③女子名簿!$Y24="","",VLOOKUP(③女子名簿!$Y24,$G$9:$H$38,2,0))</f>
        <v/>
      </c>
      <c r="AD24" s="17" t="str">
        <f>IF(③女子名簿!$AC24="","",VLOOKUP(③女子名簿!$AC24,$I$9:$J$38,2,0))</f>
        <v/>
      </c>
      <c r="AE24" s="17" t="str">
        <f>IF(③女子名簿!$AG24="","",VLOOKUP(③女子名簿!$AG24,$I$9:$J$38,2,0))</f>
        <v/>
      </c>
    </row>
    <row r="25" spans="2:31">
      <c r="B25" s="138" t="s">
        <v>136</v>
      </c>
      <c r="C25" s="16">
        <v>17</v>
      </c>
      <c r="D25" s="15"/>
      <c r="E25" s="16"/>
      <c r="G25" s="137" t="s">
        <v>187</v>
      </c>
      <c r="H25" s="14">
        <v>56</v>
      </c>
      <c r="I25" s="15"/>
      <c r="J25" s="16"/>
      <c r="U25" s="17" t="str">
        <f>IF(②男子名簿!$Q25="","",VLOOKUP(②男子名簿!$Q25,$B$9:$C$38,2,0))</f>
        <v/>
      </c>
      <c r="V25" s="17" t="str">
        <f>IF(②男子名簿!$U25="","",VLOOKUP(②男子名簿!$U25,$B$9:$C$38,2,0))</f>
        <v/>
      </c>
      <c r="W25" s="17" t="str">
        <f>IF(②男子名簿!$Y25="","",VLOOKUP(②男子名簿!$Y25,$B$9:$C$38,2,0))</f>
        <v/>
      </c>
      <c r="X25" s="17" t="str">
        <f>IF(②男子名簿!$AC25="","",VLOOKUP(②男子名簿!$AC25,$D$9:$E$38,2,0))</f>
        <v/>
      </c>
      <c r="Y25" s="17" t="str">
        <f>IF(②男子名簿!$AG25="","",VLOOKUP(②男子名簿!$AG25,$D$9:$E$38,2,0))</f>
        <v/>
      </c>
      <c r="AA25" s="17" t="str">
        <f>IF(③女子名簿!$Q25="","",VLOOKUP(③女子名簿!$Q25,$G$9:$H$38,2,0))</f>
        <v/>
      </c>
      <c r="AB25" s="17" t="str">
        <f>IF(③女子名簿!$U25="","",VLOOKUP(③女子名簿!$U25,$G$9:$H$38,2,0))</f>
        <v/>
      </c>
      <c r="AC25" s="17" t="str">
        <f>IF(③女子名簿!$Y25="","",VLOOKUP(③女子名簿!$Y25,$G$9:$H$38,2,0))</f>
        <v/>
      </c>
      <c r="AD25" s="17" t="str">
        <f>IF(③女子名簿!$AC25="","",VLOOKUP(③女子名簿!$AC25,$I$9:$J$38,2,0))</f>
        <v/>
      </c>
      <c r="AE25" s="17" t="str">
        <f>IF(③女子名簿!$AG25="","",VLOOKUP(③女子名簿!$AG25,$I$9:$J$38,2,0))</f>
        <v/>
      </c>
    </row>
    <row r="26" spans="2:31">
      <c r="B26" s="138" t="s">
        <v>137</v>
      </c>
      <c r="C26" s="16">
        <v>18</v>
      </c>
      <c r="D26" s="15"/>
      <c r="E26" s="16"/>
      <c r="G26" s="137" t="s">
        <v>188</v>
      </c>
      <c r="H26" s="16">
        <v>57</v>
      </c>
      <c r="I26" s="15"/>
      <c r="J26" s="16"/>
      <c r="U26" s="17" t="str">
        <f>IF(②男子名簿!$Q26="","",VLOOKUP(②男子名簿!$Q26,$B$9:$C$38,2,0))</f>
        <v/>
      </c>
      <c r="V26" s="17" t="str">
        <f>IF(②男子名簿!$U26="","",VLOOKUP(②男子名簿!$U26,$B$9:$C$38,2,0))</f>
        <v/>
      </c>
      <c r="W26" s="17" t="str">
        <f>IF(②男子名簿!$Y26="","",VLOOKUP(②男子名簿!$Y26,$B$9:$C$38,2,0))</f>
        <v/>
      </c>
      <c r="X26" s="17" t="str">
        <f>IF(②男子名簿!$AC26="","",VLOOKUP(②男子名簿!$AC26,$D$9:$E$38,2,0))</f>
        <v/>
      </c>
      <c r="Y26" s="17" t="str">
        <f>IF(②男子名簿!$AG26="","",VLOOKUP(②男子名簿!$AG26,$D$9:$E$38,2,0))</f>
        <v/>
      </c>
      <c r="AA26" s="17" t="str">
        <f>IF(③女子名簿!$Q26="","",VLOOKUP(③女子名簿!$Q26,$G$9:$H$38,2,0))</f>
        <v/>
      </c>
      <c r="AB26" s="17" t="str">
        <f>IF(③女子名簿!$U26="","",VLOOKUP(③女子名簿!$U26,$G$9:$H$38,2,0))</f>
        <v/>
      </c>
      <c r="AC26" s="17" t="str">
        <f>IF(③女子名簿!$Y26="","",VLOOKUP(③女子名簿!$Y26,$G$9:$H$38,2,0))</f>
        <v/>
      </c>
      <c r="AD26" s="17" t="str">
        <f>IF(③女子名簿!$AC26="","",VLOOKUP(③女子名簿!$AC26,$I$9:$J$38,2,0))</f>
        <v/>
      </c>
      <c r="AE26" s="17" t="str">
        <f>IF(③女子名簿!$AG26="","",VLOOKUP(③女子名簿!$AG26,$I$9:$J$38,2,0))</f>
        <v/>
      </c>
    </row>
    <row r="27" spans="2:31">
      <c r="B27" s="138" t="s">
        <v>153</v>
      </c>
      <c r="C27" s="16">
        <v>19</v>
      </c>
      <c r="D27" s="15"/>
      <c r="E27" s="16"/>
      <c r="G27" s="137" t="s">
        <v>189</v>
      </c>
      <c r="H27" s="14">
        <v>58</v>
      </c>
      <c r="I27" s="15"/>
      <c r="J27" s="16"/>
      <c r="U27" s="17" t="str">
        <f>IF(②男子名簿!$Q27="","",VLOOKUP(②男子名簿!$Q27,$B$9:$C$38,2,0))</f>
        <v/>
      </c>
      <c r="V27" s="17" t="str">
        <f>IF(②男子名簿!$U27="","",VLOOKUP(②男子名簿!$U27,$B$9:$C$38,2,0))</f>
        <v/>
      </c>
      <c r="W27" s="17" t="str">
        <f>IF(②男子名簿!$Y27="","",VLOOKUP(②男子名簿!$Y27,$B$9:$C$38,2,0))</f>
        <v/>
      </c>
      <c r="X27" s="17" t="str">
        <f>IF(②男子名簿!$AC27="","",VLOOKUP(②男子名簿!$AC27,$D$9:$E$38,2,0))</f>
        <v/>
      </c>
      <c r="Y27" s="17" t="str">
        <f>IF(②男子名簿!$AG27="","",VLOOKUP(②男子名簿!$AG27,$D$9:$E$38,2,0))</f>
        <v/>
      </c>
      <c r="AA27" s="17" t="str">
        <f>IF(③女子名簿!$Q27="","",VLOOKUP(③女子名簿!$Q27,$G$9:$H$38,2,0))</f>
        <v/>
      </c>
      <c r="AB27" s="17" t="str">
        <f>IF(③女子名簿!$U27="","",VLOOKUP(③女子名簿!$U27,$G$9:$H$38,2,0))</f>
        <v/>
      </c>
      <c r="AC27" s="17" t="str">
        <f>IF(③女子名簿!$Y27="","",VLOOKUP(③女子名簿!$Y27,$G$9:$H$38,2,0))</f>
        <v/>
      </c>
      <c r="AD27" s="17" t="str">
        <f>IF(③女子名簿!$AC27="","",VLOOKUP(③女子名簿!$AC27,$I$9:$J$38,2,0))</f>
        <v/>
      </c>
      <c r="AE27" s="17" t="str">
        <f>IF(③女子名簿!$AG27="","",VLOOKUP(③女子名簿!$AG27,$I$9:$J$38,2,0))</f>
        <v/>
      </c>
    </row>
    <row r="28" spans="2:31">
      <c r="B28" s="138" t="s">
        <v>154</v>
      </c>
      <c r="C28" s="16">
        <v>20</v>
      </c>
      <c r="D28" s="15"/>
      <c r="E28" s="16"/>
      <c r="G28" s="137" t="s">
        <v>172</v>
      </c>
      <c r="H28" s="16">
        <v>59</v>
      </c>
      <c r="I28" s="15"/>
      <c r="J28" s="16"/>
      <c r="U28" s="17" t="str">
        <f>IF(②男子名簿!$Q28="","",VLOOKUP(②男子名簿!$Q28,$B$9:$C$38,2,0))</f>
        <v/>
      </c>
      <c r="V28" s="17" t="str">
        <f>IF(②男子名簿!$U28="","",VLOOKUP(②男子名簿!$U28,$B$9:$C$38,2,0))</f>
        <v/>
      </c>
      <c r="W28" s="17" t="str">
        <f>IF(②男子名簿!$Y28="","",VLOOKUP(②男子名簿!$Y28,$B$9:$C$38,2,0))</f>
        <v/>
      </c>
      <c r="X28" s="17" t="str">
        <f>IF(②男子名簿!$AC28="","",VLOOKUP(②男子名簿!$AC28,$D$9:$E$38,2,0))</f>
        <v/>
      </c>
      <c r="Y28" s="17" t="str">
        <f>IF(②男子名簿!$AG28="","",VLOOKUP(②男子名簿!$AG28,$D$9:$E$38,2,0))</f>
        <v/>
      </c>
      <c r="AA28" s="17" t="str">
        <f>IF(③女子名簿!$Q28="","",VLOOKUP(③女子名簿!$Q28,$G$9:$H$38,2,0))</f>
        <v/>
      </c>
      <c r="AB28" s="17" t="str">
        <f>IF(③女子名簿!$U28="","",VLOOKUP(③女子名簿!$U28,$G$9:$H$38,2,0))</f>
        <v/>
      </c>
      <c r="AC28" s="17" t="str">
        <f>IF(③女子名簿!$Y28="","",VLOOKUP(③女子名簿!$Y28,$G$9:$H$38,2,0))</f>
        <v/>
      </c>
      <c r="AD28" s="17" t="str">
        <f>IF(③女子名簿!$AC28="","",VLOOKUP(③女子名簿!$AC28,$I$9:$J$38,2,0))</f>
        <v/>
      </c>
      <c r="AE28" s="17" t="str">
        <f>IF(③女子名簿!$AG28="","",VLOOKUP(③女子名簿!$AG28,$I$9:$J$38,2,0))</f>
        <v/>
      </c>
    </row>
    <row r="29" spans="2:31">
      <c r="B29" s="138" t="s">
        <v>155</v>
      </c>
      <c r="C29" s="16">
        <v>21</v>
      </c>
      <c r="D29" s="15"/>
      <c r="E29" s="16"/>
      <c r="G29" s="137" t="s">
        <v>173</v>
      </c>
      <c r="H29" s="14">
        <v>60</v>
      </c>
      <c r="I29" s="15"/>
      <c r="J29" s="16"/>
      <c r="U29" s="17" t="str">
        <f>IF(②男子名簿!$Q29="","",VLOOKUP(②男子名簿!$Q29,$B$9:$C$38,2,0))</f>
        <v/>
      </c>
      <c r="V29" s="17" t="str">
        <f>IF(②男子名簿!$U29="","",VLOOKUP(②男子名簿!$U29,$B$9:$C$38,2,0))</f>
        <v/>
      </c>
      <c r="W29" s="17" t="str">
        <f>IF(②男子名簿!$Y29="","",VLOOKUP(②男子名簿!$Y29,$B$9:$C$38,2,0))</f>
        <v/>
      </c>
      <c r="X29" s="17" t="str">
        <f>IF(②男子名簿!$AC29="","",VLOOKUP(②男子名簿!$AC29,$D$9:$E$38,2,0))</f>
        <v/>
      </c>
      <c r="Y29" s="17" t="str">
        <f>IF(②男子名簿!$AG29="","",VLOOKUP(②男子名簿!$AG29,$D$9:$E$38,2,0))</f>
        <v/>
      </c>
      <c r="AA29" s="17" t="str">
        <f>IF(③女子名簿!$Q29="","",VLOOKUP(③女子名簿!$Q29,$G$9:$H$38,2,0))</f>
        <v/>
      </c>
      <c r="AB29" s="17" t="str">
        <f>IF(③女子名簿!$U29="","",VLOOKUP(③女子名簿!$U29,$G$9:$H$38,2,0))</f>
        <v/>
      </c>
      <c r="AC29" s="17" t="str">
        <f>IF(③女子名簿!$Y29="","",VLOOKUP(③女子名簿!$Y29,$G$9:$H$38,2,0))</f>
        <v/>
      </c>
      <c r="AD29" s="17" t="str">
        <f>IF(③女子名簿!$AC29="","",VLOOKUP(③女子名簿!$AC29,$I$9:$J$38,2,0))</f>
        <v/>
      </c>
      <c r="AE29" s="17" t="str">
        <f>IF(③女子名簿!$AG29="","",VLOOKUP(③女子名簿!$AG29,$I$9:$J$38,2,0))</f>
        <v/>
      </c>
    </row>
    <row r="30" spans="2:31">
      <c r="B30" s="138" t="s">
        <v>156</v>
      </c>
      <c r="C30" s="16">
        <v>22</v>
      </c>
      <c r="D30" s="15"/>
      <c r="E30" s="16"/>
      <c r="G30" s="137" t="s">
        <v>174</v>
      </c>
      <c r="H30" s="16">
        <v>61</v>
      </c>
      <c r="I30" s="15"/>
      <c r="J30" s="16"/>
      <c r="U30" s="17" t="str">
        <f>IF(②男子名簿!$Q30="","",VLOOKUP(②男子名簿!$Q30,$B$9:$C$38,2,0))</f>
        <v/>
      </c>
      <c r="V30" s="17" t="str">
        <f>IF(②男子名簿!$U30="","",VLOOKUP(②男子名簿!$U30,$B$9:$C$38,2,0))</f>
        <v/>
      </c>
      <c r="W30" s="17" t="str">
        <f>IF(②男子名簿!$Y30="","",VLOOKUP(②男子名簿!$Y30,$B$9:$C$38,2,0))</f>
        <v/>
      </c>
      <c r="X30" s="17" t="str">
        <f>IF(②男子名簿!$AC30="","",VLOOKUP(②男子名簿!$AC30,$D$9:$E$38,2,0))</f>
        <v/>
      </c>
      <c r="Y30" s="17" t="str">
        <f>IF(②男子名簿!$AG30="","",VLOOKUP(②男子名簿!$AG30,$D$9:$E$38,2,0))</f>
        <v/>
      </c>
      <c r="AA30" s="17" t="str">
        <f>IF(③女子名簿!$Q30="","",VLOOKUP(③女子名簿!$Q30,$G$9:$H$38,2,0))</f>
        <v/>
      </c>
      <c r="AB30" s="17" t="str">
        <f>IF(③女子名簿!$U30="","",VLOOKUP(③女子名簿!$U30,$G$9:$H$38,2,0))</f>
        <v/>
      </c>
      <c r="AC30" s="17" t="str">
        <f>IF(③女子名簿!$Y30="","",VLOOKUP(③女子名簿!$Y30,$G$9:$H$38,2,0))</f>
        <v/>
      </c>
      <c r="AD30" s="17" t="str">
        <f>IF(③女子名簿!$AC30="","",VLOOKUP(③女子名簿!$AC30,$I$9:$J$38,2,0))</f>
        <v/>
      </c>
      <c r="AE30" s="17" t="str">
        <f>IF(③女子名簿!$AG30="","",VLOOKUP(③女子名簿!$AG30,$I$9:$J$38,2,0))</f>
        <v/>
      </c>
    </row>
    <row r="31" spans="2:31">
      <c r="B31" s="138" t="s">
        <v>157</v>
      </c>
      <c r="C31" s="16">
        <v>23</v>
      </c>
      <c r="D31" s="15"/>
      <c r="E31" s="16"/>
      <c r="G31" s="137" t="s">
        <v>175</v>
      </c>
      <c r="H31" s="14">
        <v>62</v>
      </c>
      <c r="I31" s="15"/>
      <c r="J31" s="16"/>
      <c r="U31" s="17" t="str">
        <f>IF(②男子名簿!$Q31="","",VLOOKUP(②男子名簿!$Q31,$B$9:$C$38,2,0))</f>
        <v/>
      </c>
      <c r="V31" s="17" t="str">
        <f>IF(②男子名簿!$U31="","",VLOOKUP(②男子名簿!$U31,$B$9:$C$38,2,0))</f>
        <v/>
      </c>
      <c r="W31" s="17" t="str">
        <f>IF(②男子名簿!$Y31="","",VLOOKUP(②男子名簿!$Y31,$B$9:$C$38,2,0))</f>
        <v/>
      </c>
      <c r="X31" s="17" t="str">
        <f>IF(②男子名簿!$AC31="","",VLOOKUP(②男子名簿!$AC31,$D$9:$E$38,2,0))</f>
        <v/>
      </c>
      <c r="Y31" s="17" t="str">
        <f>IF(②男子名簿!$AG31="","",VLOOKUP(②男子名簿!$AG31,$D$9:$E$38,2,0))</f>
        <v/>
      </c>
      <c r="AA31" s="17" t="str">
        <f>IF(③女子名簿!$Q31="","",VLOOKUP(③女子名簿!$Q31,$G$9:$H$38,2,0))</f>
        <v/>
      </c>
      <c r="AB31" s="17" t="str">
        <f>IF(③女子名簿!$U31="","",VLOOKUP(③女子名簿!$U31,$G$9:$H$38,2,0))</f>
        <v/>
      </c>
      <c r="AC31" s="17" t="str">
        <f>IF(③女子名簿!$Y31="","",VLOOKUP(③女子名簿!$Y31,$G$9:$H$38,2,0))</f>
        <v/>
      </c>
      <c r="AD31" s="17" t="str">
        <f>IF(③女子名簿!$AC31="","",VLOOKUP(③女子名簿!$AC31,$I$9:$J$38,2,0))</f>
        <v/>
      </c>
      <c r="AE31" s="17" t="str">
        <f>IF(③女子名簿!$AG31="","",VLOOKUP(③女子名簿!$AG31,$I$9:$J$38,2,0))</f>
        <v/>
      </c>
    </row>
    <row r="32" spans="2:31">
      <c r="B32" s="138" t="s">
        <v>158</v>
      </c>
      <c r="C32" s="16">
        <v>24</v>
      </c>
      <c r="D32" s="15"/>
      <c r="E32" s="16"/>
      <c r="G32" s="137" t="s">
        <v>190</v>
      </c>
      <c r="H32" s="16">
        <v>63</v>
      </c>
      <c r="I32" s="15"/>
      <c r="J32" s="16"/>
      <c r="U32" s="17" t="str">
        <f>IF(②男子名簿!$Q32="","",VLOOKUP(②男子名簿!$Q32,$B$9:$C$38,2,0))</f>
        <v/>
      </c>
      <c r="V32" s="17" t="str">
        <f>IF(②男子名簿!$U32="","",VLOOKUP(②男子名簿!$U32,$B$9:$C$38,2,0))</f>
        <v/>
      </c>
      <c r="W32" s="17" t="str">
        <f>IF(②男子名簿!$Y32="","",VLOOKUP(②男子名簿!$Y32,$B$9:$C$38,2,0))</f>
        <v/>
      </c>
      <c r="X32" s="17" t="str">
        <f>IF(②男子名簿!$AC32="","",VLOOKUP(②男子名簿!$AC32,$D$9:$E$38,2,0))</f>
        <v/>
      </c>
      <c r="Y32" s="17" t="str">
        <f>IF(②男子名簿!$AG32="","",VLOOKUP(②男子名簿!$AG32,$D$9:$E$38,2,0))</f>
        <v/>
      </c>
      <c r="AA32" s="17" t="str">
        <f>IF(③女子名簿!$Q32="","",VLOOKUP(③女子名簿!$Q32,$G$9:$H$38,2,0))</f>
        <v/>
      </c>
      <c r="AB32" s="17" t="str">
        <f>IF(③女子名簿!$U32="","",VLOOKUP(③女子名簿!$U32,$G$9:$H$38,2,0))</f>
        <v/>
      </c>
      <c r="AC32" s="17" t="str">
        <f>IF(③女子名簿!$Y32="","",VLOOKUP(③女子名簿!$Y32,$G$9:$H$38,2,0))</f>
        <v/>
      </c>
      <c r="AD32" s="17" t="str">
        <f>IF(③女子名簿!$AC32="","",VLOOKUP(③女子名簿!$AC32,$I$9:$J$38,2,0))</f>
        <v/>
      </c>
      <c r="AE32" s="17" t="str">
        <f>IF(③女子名簿!$AG32="","",VLOOKUP(③女子名簿!$AG32,$I$9:$J$38,2,0))</f>
        <v/>
      </c>
    </row>
    <row r="33" spans="2:31">
      <c r="B33" s="138" t="s">
        <v>159</v>
      </c>
      <c r="C33" s="16">
        <v>25</v>
      </c>
      <c r="D33" s="15"/>
      <c r="E33" s="16"/>
      <c r="G33" s="137" t="s">
        <v>176</v>
      </c>
      <c r="H33" s="14">
        <v>64</v>
      </c>
      <c r="I33" s="15"/>
      <c r="J33" s="16"/>
      <c r="U33" s="17" t="str">
        <f>IF(②男子名簿!$Q33="","",VLOOKUP(②男子名簿!$Q33,$B$9:$C$38,2,0))</f>
        <v/>
      </c>
      <c r="V33" s="17" t="str">
        <f>IF(②男子名簿!$U33="","",VLOOKUP(②男子名簿!$U33,$B$9:$C$38,2,0))</f>
        <v/>
      </c>
      <c r="W33" s="17" t="str">
        <f>IF(②男子名簿!$Y33="","",VLOOKUP(②男子名簿!$Y33,$B$9:$C$38,2,0))</f>
        <v/>
      </c>
      <c r="X33" s="17" t="str">
        <f>IF(②男子名簿!$AC33="","",VLOOKUP(②男子名簿!$AC33,$D$9:$E$38,2,0))</f>
        <v/>
      </c>
      <c r="Y33" s="17" t="str">
        <f>IF(②男子名簿!$AG33="","",VLOOKUP(②男子名簿!$AG33,$D$9:$E$38,2,0))</f>
        <v/>
      </c>
      <c r="AA33" s="17" t="str">
        <f>IF(③女子名簿!$Q33="","",VLOOKUP(③女子名簿!$Q33,$G$9:$H$38,2,0))</f>
        <v/>
      </c>
      <c r="AB33" s="17" t="str">
        <f>IF(③女子名簿!$U33="","",VLOOKUP(③女子名簿!$U33,$G$9:$H$38,2,0))</f>
        <v/>
      </c>
      <c r="AC33" s="17" t="str">
        <f>IF(③女子名簿!$Y33="","",VLOOKUP(③女子名簿!$Y33,$G$9:$H$38,2,0))</f>
        <v/>
      </c>
      <c r="AD33" s="17" t="str">
        <f>IF(③女子名簿!$AC33="","",VLOOKUP(③女子名簿!$AC33,$I$9:$J$38,2,0))</f>
        <v/>
      </c>
      <c r="AE33" s="17" t="str">
        <f>IF(③女子名簿!$AG33="","",VLOOKUP(③女子名簿!$AG33,$I$9:$J$38,2,0))</f>
        <v/>
      </c>
    </row>
    <row r="34" spans="2:31">
      <c r="B34" s="138" t="s">
        <v>160</v>
      </c>
      <c r="C34" s="16">
        <v>26</v>
      </c>
      <c r="D34" s="15"/>
      <c r="E34" s="16"/>
      <c r="G34" s="137" t="s">
        <v>191</v>
      </c>
      <c r="H34" s="16">
        <v>65</v>
      </c>
      <c r="I34" s="15"/>
      <c r="J34" s="16"/>
      <c r="U34" s="17" t="str">
        <f>IF(②男子名簿!$Q34="","",VLOOKUP(②男子名簿!$Q34,$B$9:$C$38,2,0))</f>
        <v/>
      </c>
      <c r="V34" s="17" t="str">
        <f>IF(②男子名簿!$U34="","",VLOOKUP(②男子名簿!$U34,$B$9:$C$38,2,0))</f>
        <v/>
      </c>
      <c r="W34" s="17" t="str">
        <f>IF(②男子名簿!$Y34="","",VLOOKUP(②男子名簿!$Y34,$B$9:$C$38,2,0))</f>
        <v/>
      </c>
      <c r="X34" s="17" t="str">
        <f>IF(②男子名簿!$AC34="","",VLOOKUP(②男子名簿!$AC34,$D$9:$E$38,2,0))</f>
        <v/>
      </c>
      <c r="Y34" s="17" t="str">
        <f>IF(②男子名簿!$AG34="","",VLOOKUP(②男子名簿!$AG34,$D$9:$E$38,2,0))</f>
        <v/>
      </c>
      <c r="AA34" s="17" t="str">
        <f>IF(③女子名簿!$Q34="","",VLOOKUP(③女子名簿!$Q34,$G$9:$H$38,2,0))</f>
        <v/>
      </c>
      <c r="AB34" s="17" t="str">
        <f>IF(③女子名簿!$U34="","",VLOOKUP(③女子名簿!$U34,$G$9:$H$38,2,0))</f>
        <v/>
      </c>
      <c r="AC34" s="17" t="str">
        <f>IF(③女子名簿!$Y34="","",VLOOKUP(③女子名簿!$Y34,$G$9:$H$38,2,0))</f>
        <v/>
      </c>
      <c r="AD34" s="17" t="str">
        <f>IF(③女子名簿!$AC34="","",VLOOKUP(③女子名簿!$AC34,$I$9:$J$38,2,0))</f>
        <v/>
      </c>
      <c r="AE34" s="17" t="str">
        <f>IF(③女子名簿!$AG34="","",VLOOKUP(③女子名簿!$AG34,$I$9:$J$38,2,0))</f>
        <v/>
      </c>
    </row>
    <row r="35" spans="2:31">
      <c r="B35" s="138" t="s">
        <v>161</v>
      </c>
      <c r="C35" s="16">
        <v>27</v>
      </c>
      <c r="D35" s="15"/>
      <c r="E35" s="16"/>
      <c r="G35" s="15"/>
      <c r="H35" s="16"/>
      <c r="I35" s="15"/>
      <c r="J35" s="16"/>
      <c r="U35" s="17" t="str">
        <f>IF(②男子名簿!$Q35="","",VLOOKUP(②男子名簿!$Q35,$B$9:$C$38,2,0))</f>
        <v/>
      </c>
      <c r="V35" s="17" t="str">
        <f>IF(②男子名簿!$U35="","",VLOOKUP(②男子名簿!$U35,$B$9:$C$38,2,0))</f>
        <v/>
      </c>
      <c r="W35" s="17" t="str">
        <f>IF(②男子名簿!$Y35="","",VLOOKUP(②男子名簿!$Y35,$B$9:$C$38,2,0))</f>
        <v/>
      </c>
      <c r="X35" s="17" t="str">
        <f>IF(②男子名簿!$AC35="","",VLOOKUP(②男子名簿!$AC35,$D$9:$E$38,2,0))</f>
        <v/>
      </c>
      <c r="Y35" s="17" t="str">
        <f>IF(②男子名簿!$AG35="","",VLOOKUP(②男子名簿!$AG35,$D$9:$E$38,2,0))</f>
        <v/>
      </c>
      <c r="AA35" s="17" t="str">
        <f>IF(③女子名簿!$Q35="","",VLOOKUP(③女子名簿!$Q35,$G$9:$H$38,2,0))</f>
        <v/>
      </c>
      <c r="AB35" s="17" t="str">
        <f>IF(③女子名簿!$U35="","",VLOOKUP(③女子名簿!$U35,$G$9:$H$38,2,0))</f>
        <v/>
      </c>
      <c r="AC35" s="17" t="str">
        <f>IF(③女子名簿!$Y35="","",VLOOKUP(③女子名簿!$Y35,$G$9:$H$38,2,0))</f>
        <v/>
      </c>
      <c r="AD35" s="17" t="str">
        <f>IF(③女子名簿!$AC35="","",VLOOKUP(③女子名簿!$AC35,$I$9:$J$38,2,0))</f>
        <v/>
      </c>
      <c r="AE35" s="17" t="str">
        <f>IF(③女子名簿!$AG35="","",VLOOKUP(③女子名簿!$AG35,$I$9:$J$38,2,0))</f>
        <v/>
      </c>
    </row>
    <row r="36" spans="2:31">
      <c r="B36" s="138" t="s">
        <v>138</v>
      </c>
      <c r="C36" s="16">
        <v>28</v>
      </c>
      <c r="D36" s="15"/>
      <c r="E36" s="16"/>
      <c r="G36" s="15"/>
      <c r="H36" s="16"/>
      <c r="I36" s="15"/>
      <c r="J36" s="16"/>
      <c r="U36" s="17" t="str">
        <f>IF(②男子名簿!$Q36="","",VLOOKUP(②男子名簿!$Q36,$B$9:$C$38,2,0))</f>
        <v/>
      </c>
      <c r="V36" s="17" t="str">
        <f>IF(②男子名簿!$U36="","",VLOOKUP(②男子名簿!$U36,$B$9:$C$38,2,0))</f>
        <v/>
      </c>
      <c r="W36" s="17" t="str">
        <f>IF(②男子名簿!$Y36="","",VLOOKUP(②男子名簿!$Y36,$B$9:$C$38,2,0))</f>
        <v/>
      </c>
      <c r="X36" s="17" t="str">
        <f>IF(②男子名簿!$AC36="","",VLOOKUP(②男子名簿!$AC36,$D$9:$E$38,2,0))</f>
        <v/>
      </c>
      <c r="Y36" s="17" t="str">
        <f>IF(②男子名簿!$AG36="","",VLOOKUP(②男子名簿!$AG36,$D$9:$E$38,2,0))</f>
        <v/>
      </c>
      <c r="AA36" s="17" t="str">
        <f>IF(③女子名簿!$Q36="","",VLOOKUP(③女子名簿!$Q36,$G$9:$H$38,2,0))</f>
        <v/>
      </c>
      <c r="AB36" s="17" t="str">
        <f>IF(③女子名簿!$U36="","",VLOOKUP(③女子名簿!$U36,$G$9:$H$38,2,0))</f>
        <v/>
      </c>
      <c r="AC36" s="17" t="str">
        <f>IF(③女子名簿!$Y36="","",VLOOKUP(③女子名簿!$Y36,$G$9:$H$38,2,0))</f>
        <v/>
      </c>
      <c r="AD36" s="17" t="str">
        <f>IF(③女子名簿!$AC36="","",VLOOKUP(③女子名簿!$AC36,$I$9:$J$38,2,0))</f>
        <v/>
      </c>
      <c r="AE36" s="17" t="str">
        <f>IF(③女子名簿!$AG36="","",VLOOKUP(③女子名簿!$AG36,$I$9:$J$38,2,0))</f>
        <v/>
      </c>
    </row>
    <row r="37" spans="2:31">
      <c r="B37" s="138" t="s">
        <v>139</v>
      </c>
      <c r="C37" s="16">
        <v>29</v>
      </c>
      <c r="D37" s="15"/>
      <c r="E37" s="16"/>
      <c r="G37" s="15"/>
      <c r="H37" s="16"/>
      <c r="I37" s="15"/>
      <c r="J37" s="16"/>
      <c r="U37" s="17" t="str">
        <f>IF(②男子名簿!$Q37="","",VLOOKUP(②男子名簿!$Q37,$B$9:$C$38,2,0))</f>
        <v/>
      </c>
      <c r="V37" s="17" t="str">
        <f>IF(②男子名簿!$U37="","",VLOOKUP(②男子名簿!$U37,$B$9:$C$38,2,0))</f>
        <v/>
      </c>
      <c r="W37" s="17" t="str">
        <f>IF(②男子名簿!$Y37="","",VLOOKUP(②男子名簿!$Y37,$B$9:$C$38,2,0))</f>
        <v/>
      </c>
      <c r="X37" s="17" t="str">
        <f>IF(②男子名簿!$AC37="","",VLOOKUP(②男子名簿!$AC37,$D$9:$E$38,2,0))</f>
        <v/>
      </c>
      <c r="Y37" s="17" t="str">
        <f>IF(②男子名簿!$AG37="","",VLOOKUP(②男子名簿!$AG37,$D$9:$E$38,2,0))</f>
        <v/>
      </c>
      <c r="AA37" s="17" t="str">
        <f>IF(③女子名簿!$Q37="","",VLOOKUP(③女子名簿!$Q37,$G$9:$H$38,2,0))</f>
        <v/>
      </c>
      <c r="AB37" s="17" t="str">
        <f>IF(③女子名簿!$U37="","",VLOOKUP(③女子名簿!$U37,$G$9:$H$38,2,0))</f>
        <v/>
      </c>
      <c r="AC37" s="17" t="str">
        <f>IF(③女子名簿!$Y37="","",VLOOKUP(③女子名簿!$Y37,$G$9:$H$38,2,0))</f>
        <v/>
      </c>
      <c r="AD37" s="17" t="str">
        <f>IF(③女子名簿!$AC37="","",VLOOKUP(③女子名簿!$AC37,$I$9:$J$38,2,0))</f>
        <v/>
      </c>
      <c r="AE37" s="17" t="str">
        <f>IF(③女子名簿!$AG37="","",VLOOKUP(③女子名簿!$AG37,$I$9:$J$38,2,0))</f>
        <v/>
      </c>
    </row>
    <row r="38" spans="2:31" ht="14.5" thickBot="1">
      <c r="B38" s="139" t="s">
        <v>140</v>
      </c>
      <c r="C38" s="14">
        <v>30</v>
      </c>
      <c r="D38" s="15"/>
      <c r="E38" s="16"/>
      <c r="G38" s="18"/>
      <c r="H38" s="19"/>
      <c r="I38" s="18"/>
      <c r="J38" s="19"/>
      <c r="U38" s="17" t="str">
        <f>IF(②男子名簿!$Q38="","",VLOOKUP(②男子名簿!$Q38,$B$9:$C$38,2,0))</f>
        <v/>
      </c>
      <c r="V38" s="17" t="str">
        <f>IF(②男子名簿!$U38="","",VLOOKUP(②男子名簿!$U38,$B$9:$C$38,2,0))</f>
        <v/>
      </c>
      <c r="W38" s="17" t="str">
        <f>IF(②男子名簿!$Y38="","",VLOOKUP(②男子名簿!$Y38,$B$9:$C$38,2,0))</f>
        <v/>
      </c>
      <c r="X38" s="17" t="str">
        <f>IF(②男子名簿!$AC38="","",VLOOKUP(②男子名簿!$AC38,$D$9:$E$38,2,0))</f>
        <v/>
      </c>
      <c r="Y38" s="17" t="str">
        <f>IF(②男子名簿!$AG38="","",VLOOKUP(②男子名簿!$AG38,$D$9:$E$38,2,0))</f>
        <v/>
      </c>
      <c r="AA38" s="17" t="str">
        <f>IF(③女子名簿!$Q38="","",VLOOKUP(③女子名簿!$Q38,$G$9:$H$38,2,0))</f>
        <v/>
      </c>
      <c r="AB38" s="17" t="str">
        <f>IF(③女子名簿!$U38="","",VLOOKUP(③女子名簿!$U38,$G$9:$H$38,2,0))</f>
        <v/>
      </c>
      <c r="AC38" s="17" t="str">
        <f>IF(③女子名簿!$Y38="","",VLOOKUP(③女子名簿!$Y38,$G$9:$H$38,2,0))</f>
        <v/>
      </c>
      <c r="AD38" s="17" t="str">
        <f>IF(③女子名簿!$AC38="","",VLOOKUP(③女子名簿!$AC38,$I$9:$J$38,2,0))</f>
        <v/>
      </c>
      <c r="AE38" s="17" t="str">
        <f>IF(③女子名簿!$AG38="","",VLOOKUP(③女子名簿!$AG38,$I$9:$J$38,2,0))</f>
        <v/>
      </c>
    </row>
    <row r="39" spans="2:31">
      <c r="B39" s="138" t="s">
        <v>141</v>
      </c>
      <c r="C39" s="16">
        <v>31</v>
      </c>
      <c r="D39" s="15"/>
      <c r="E39" s="16"/>
      <c r="U39" s="17" t="str">
        <f>IF(②男子名簿!$Q39="","",VLOOKUP(②男子名簿!$Q39,$B$9:$C$38,2,0))</f>
        <v/>
      </c>
      <c r="V39" s="17" t="str">
        <f>IF(②男子名簿!$U39="","",VLOOKUP(②男子名簿!$U39,$B$9:$C$38,2,0))</f>
        <v/>
      </c>
      <c r="W39" s="17" t="str">
        <f>IF(②男子名簿!$Y39="","",VLOOKUP(②男子名簿!$Y39,$B$9:$C$38,2,0))</f>
        <v/>
      </c>
      <c r="X39" s="17" t="str">
        <f>IF(②男子名簿!$AC39="","",VLOOKUP(②男子名簿!$AC39,$D$9:$E$38,2,0))</f>
        <v/>
      </c>
      <c r="Y39" s="17" t="str">
        <f>IF(②男子名簿!$AG39="","",VLOOKUP(②男子名簿!$AG39,$D$9:$E$38,2,0))</f>
        <v/>
      </c>
      <c r="AA39" s="17" t="str">
        <f>IF(③女子名簿!$Q39="","",VLOOKUP(③女子名簿!$Q39,$G$9:$H$38,2,0))</f>
        <v/>
      </c>
      <c r="AB39" s="17" t="str">
        <f>IF(③女子名簿!$U39="","",VLOOKUP(③女子名簿!$U39,$G$9:$H$38,2,0))</f>
        <v/>
      </c>
      <c r="AC39" s="17" t="str">
        <f>IF(③女子名簿!$Y39="","",VLOOKUP(③女子名簿!$Y39,$G$9:$H$38,2,0))</f>
        <v/>
      </c>
      <c r="AD39" s="17" t="str">
        <f>IF(③女子名簿!$AC39="","",VLOOKUP(③女子名簿!$AC39,$I$9:$J$38,2,0))</f>
        <v/>
      </c>
      <c r="AE39" s="17" t="str">
        <f>IF(③女子名簿!$AG39="","",VLOOKUP(③女子名簿!$AG39,$I$9:$J$38,2,0))</f>
        <v/>
      </c>
    </row>
    <row r="40" spans="2:31">
      <c r="B40" s="138" t="s">
        <v>142</v>
      </c>
      <c r="C40" s="16">
        <v>32</v>
      </c>
      <c r="D40" s="15"/>
      <c r="E40" s="16"/>
      <c r="U40" s="17" t="str">
        <f>IF(②男子名簿!$Q40="","",VLOOKUP(②男子名簿!$Q40,$B$9:$C$38,2,0))</f>
        <v/>
      </c>
      <c r="V40" s="17" t="str">
        <f>IF(②男子名簿!$U40="","",VLOOKUP(②男子名簿!$U40,$B$9:$C$38,2,0))</f>
        <v/>
      </c>
      <c r="W40" s="17" t="str">
        <f>IF(②男子名簿!$Y40="","",VLOOKUP(②男子名簿!$Y40,$B$9:$C$38,2,0))</f>
        <v/>
      </c>
      <c r="X40" s="17" t="str">
        <f>IF(②男子名簿!$AC40="","",VLOOKUP(②男子名簿!$AC40,$D$9:$E$38,2,0))</f>
        <v/>
      </c>
      <c r="Y40" s="17" t="str">
        <f>IF(②男子名簿!$AG40="","",VLOOKUP(②男子名簿!$AG40,$D$9:$E$38,2,0))</f>
        <v/>
      </c>
      <c r="AA40" s="17" t="str">
        <f>IF(③女子名簿!$Q40="","",VLOOKUP(③女子名簿!$Q40,$G$9:$H$38,2,0))</f>
        <v/>
      </c>
      <c r="AB40" s="17" t="str">
        <f>IF(③女子名簿!$U40="","",VLOOKUP(③女子名簿!$U40,$G$9:$H$38,2,0))</f>
        <v/>
      </c>
      <c r="AC40" s="17" t="str">
        <f>IF(③女子名簿!$Y40="","",VLOOKUP(③女子名簿!$Y40,$G$9:$H$38,2,0))</f>
        <v/>
      </c>
      <c r="AD40" s="17" t="str">
        <f>IF(③女子名簿!$AC40="","",VLOOKUP(③女子名簿!$AC40,$I$9:$J$38,2,0))</f>
        <v/>
      </c>
      <c r="AE40" s="17" t="str">
        <f>IF(③女子名簿!$AG40="","",VLOOKUP(③女子名簿!$AG40,$I$9:$J$38,2,0))</f>
        <v/>
      </c>
    </row>
    <row r="41" spans="2:31">
      <c r="B41" s="138" t="s">
        <v>143</v>
      </c>
      <c r="C41" s="16">
        <v>33</v>
      </c>
      <c r="D41" s="15"/>
      <c r="E41" s="16"/>
      <c r="U41" s="17" t="str">
        <f>IF(②男子名簿!$Q41="","",VLOOKUP(②男子名簿!$Q41,$B$9:$C$38,2,0))</f>
        <v/>
      </c>
      <c r="V41" s="17" t="str">
        <f>IF(②男子名簿!$U41="","",VLOOKUP(②男子名簿!$U41,$B$9:$C$38,2,0))</f>
        <v/>
      </c>
      <c r="W41" s="17" t="str">
        <f>IF(②男子名簿!$Y41="","",VLOOKUP(②男子名簿!$Y41,$B$9:$C$38,2,0))</f>
        <v/>
      </c>
      <c r="X41" s="17" t="str">
        <f>IF(②男子名簿!$AC41="","",VLOOKUP(②男子名簿!$AC41,$D$9:$E$38,2,0))</f>
        <v/>
      </c>
      <c r="Y41" s="17" t="str">
        <f>IF(②男子名簿!$AG41="","",VLOOKUP(②男子名簿!$AG41,$D$9:$E$38,2,0))</f>
        <v/>
      </c>
      <c r="AA41" s="17" t="str">
        <f>IF(③女子名簿!$Q41="","",VLOOKUP(③女子名簿!$Q41,$G$9:$H$38,2,0))</f>
        <v/>
      </c>
      <c r="AB41" s="17" t="str">
        <f>IF(③女子名簿!$U41="","",VLOOKUP(③女子名簿!$U41,$G$9:$H$38,2,0))</f>
        <v/>
      </c>
      <c r="AC41" s="17" t="str">
        <f>IF(③女子名簿!$Y41="","",VLOOKUP(③女子名簿!$Y41,$G$9:$H$38,2,0))</f>
        <v/>
      </c>
      <c r="AD41" s="17" t="str">
        <f>IF(③女子名簿!$AC41="","",VLOOKUP(③女子名簿!$AC41,$I$9:$J$38,2,0))</f>
        <v/>
      </c>
      <c r="AE41" s="17" t="str">
        <f>IF(③女子名簿!$AG41="","",VLOOKUP(③女子名簿!$AG41,$I$9:$J$38,2,0))</f>
        <v/>
      </c>
    </row>
    <row r="42" spans="2:31">
      <c r="B42" s="138" t="s">
        <v>162</v>
      </c>
      <c r="C42" s="16">
        <v>34</v>
      </c>
      <c r="D42" s="15"/>
      <c r="E42" s="16"/>
      <c r="U42" s="17" t="str">
        <f>IF(②男子名簿!$Q42="","",VLOOKUP(②男子名簿!$Q42,$B$9:$C$38,2,0))</f>
        <v/>
      </c>
      <c r="V42" s="17" t="str">
        <f>IF(②男子名簿!$U42="","",VLOOKUP(②男子名簿!$U42,$B$9:$C$38,2,0))</f>
        <v/>
      </c>
      <c r="W42" s="17" t="str">
        <f>IF(②男子名簿!$Y42="","",VLOOKUP(②男子名簿!$Y42,$B$9:$C$38,2,0))</f>
        <v/>
      </c>
      <c r="X42" s="17" t="str">
        <f>IF(②男子名簿!$AC42="","",VLOOKUP(②男子名簿!$AC42,$D$9:$E$38,2,0))</f>
        <v/>
      </c>
      <c r="Y42" s="17" t="str">
        <f>IF(②男子名簿!$AG42="","",VLOOKUP(②男子名簿!$AG42,$D$9:$E$38,2,0))</f>
        <v/>
      </c>
      <c r="AA42" s="17" t="str">
        <f>IF(③女子名簿!$Q42="","",VLOOKUP(③女子名簿!$Q42,$G$9:$H$38,2,0))</f>
        <v/>
      </c>
      <c r="AB42" s="17" t="str">
        <f>IF(③女子名簿!$U42="","",VLOOKUP(③女子名簿!$U42,$G$9:$H$38,2,0))</f>
        <v/>
      </c>
      <c r="AC42" s="17" t="str">
        <f>IF(③女子名簿!$Y42="","",VLOOKUP(③女子名簿!$Y42,$G$9:$H$38,2,0))</f>
        <v/>
      </c>
      <c r="AD42" s="17" t="str">
        <f>IF(③女子名簿!$AC42="","",VLOOKUP(③女子名簿!$AC42,$I$9:$J$38,2,0))</f>
        <v/>
      </c>
      <c r="AE42" s="17" t="str">
        <f>IF(③女子名簿!$AG42="","",VLOOKUP(③女子名簿!$AG42,$I$9:$J$38,2,0))</f>
        <v/>
      </c>
    </row>
    <row r="43" spans="2:31">
      <c r="B43" s="138" t="s">
        <v>144</v>
      </c>
      <c r="C43" s="16">
        <v>35</v>
      </c>
      <c r="D43" s="15"/>
      <c r="E43" s="16"/>
      <c r="U43" s="17" t="str">
        <f>IF(②男子名簿!$Q43="","",VLOOKUP(②男子名簿!$Q43,$B$9:$C$38,2,0))</f>
        <v/>
      </c>
      <c r="V43" s="17" t="str">
        <f>IF(②男子名簿!$U43="","",VLOOKUP(②男子名簿!$U43,$B$9:$C$38,2,0))</f>
        <v/>
      </c>
      <c r="W43" s="17" t="str">
        <f>IF(②男子名簿!$Y43="","",VLOOKUP(②男子名簿!$Y43,$B$9:$C$38,2,0))</f>
        <v/>
      </c>
      <c r="X43" s="17" t="str">
        <f>IF(②男子名簿!$AC43="","",VLOOKUP(②男子名簿!$AC43,$D$9:$E$38,2,0))</f>
        <v/>
      </c>
      <c r="Y43" s="17" t="str">
        <f>IF(②男子名簿!$AG43="","",VLOOKUP(②男子名簿!$AG43,$D$9:$E$38,2,0))</f>
        <v/>
      </c>
      <c r="AA43" s="17" t="str">
        <f>IF(③女子名簿!$Q43="","",VLOOKUP(③女子名簿!$Q43,$G$9:$H$38,2,0))</f>
        <v/>
      </c>
      <c r="AB43" s="17" t="str">
        <f>IF(③女子名簿!$U43="","",VLOOKUP(③女子名簿!$U43,$G$9:$H$38,2,0))</f>
        <v/>
      </c>
      <c r="AC43" s="17" t="str">
        <f>IF(③女子名簿!$Y43="","",VLOOKUP(③女子名簿!$Y43,$G$9:$H$38,2,0))</f>
        <v/>
      </c>
      <c r="AD43" s="17" t="str">
        <f>IF(③女子名簿!$AC43="","",VLOOKUP(③女子名簿!$AC43,$I$9:$J$38,2,0))</f>
        <v/>
      </c>
      <c r="AE43" s="17" t="str">
        <f>IF(③女子名簿!$AG43="","",VLOOKUP(③女子名簿!$AG43,$I$9:$J$38,2,0))</f>
        <v/>
      </c>
    </row>
    <row r="44" spans="2:31" ht="14.5" thickBot="1">
      <c r="B44" s="138"/>
      <c r="C44" s="16"/>
      <c r="D44" s="18"/>
      <c r="E44" s="19"/>
      <c r="U44" s="17" t="str">
        <f>IF(②男子名簿!$Q44="","",VLOOKUP(②男子名簿!$Q44,$B$9:$C$38,2,0))</f>
        <v/>
      </c>
      <c r="V44" s="17" t="str">
        <f>IF(②男子名簿!$U44="","",VLOOKUP(②男子名簿!$U44,$B$9:$C$38,2,0))</f>
        <v/>
      </c>
      <c r="W44" s="17" t="str">
        <f>IF(②男子名簿!$Y44="","",VLOOKUP(②男子名簿!$Y44,$B$9:$C$38,2,0))</f>
        <v/>
      </c>
      <c r="X44" s="17" t="str">
        <f>IF(②男子名簿!$AC44="","",VLOOKUP(②男子名簿!$AC44,$D$9:$E$38,2,0))</f>
        <v/>
      </c>
      <c r="Y44" s="17" t="str">
        <f>IF(②男子名簿!$AG44="","",VLOOKUP(②男子名簿!$AG44,$D$9:$E$38,2,0))</f>
        <v/>
      </c>
      <c r="AA44" s="17" t="str">
        <f>IF(③女子名簿!$Q44="","",VLOOKUP(③女子名簿!$Q44,$G$9:$H$38,2,0))</f>
        <v/>
      </c>
      <c r="AB44" s="17" t="str">
        <f>IF(③女子名簿!$U44="","",VLOOKUP(③女子名簿!$U44,$G$9:$H$38,2,0))</f>
        <v/>
      </c>
      <c r="AC44" s="17" t="str">
        <f>IF(③女子名簿!$Y44="","",VLOOKUP(③女子名簿!$Y44,$G$9:$H$38,2,0))</f>
        <v/>
      </c>
      <c r="AD44" s="17" t="str">
        <f>IF(③女子名簿!$AC44="","",VLOOKUP(③女子名簿!$AC44,$I$9:$J$38,2,0))</f>
        <v/>
      </c>
      <c r="AE44" s="17" t="str">
        <f>IF(③女子名簿!$AG44="","",VLOOKUP(③女子名簿!$AG44,$I$9:$J$38,2,0))</f>
        <v/>
      </c>
    </row>
    <row r="45" spans="2:31">
      <c r="U45" s="17" t="str">
        <f>IF(②男子名簿!$Q45="","",VLOOKUP(②男子名簿!$Q45,$B$9:$C$38,2,0))</f>
        <v/>
      </c>
      <c r="V45" s="17" t="str">
        <f>IF(②男子名簿!$U45="","",VLOOKUP(②男子名簿!$U45,$B$9:$C$38,2,0))</f>
        <v/>
      </c>
      <c r="W45" s="17" t="str">
        <f>IF(②男子名簿!$Y45="","",VLOOKUP(②男子名簿!$Y45,$B$9:$C$38,2,0))</f>
        <v/>
      </c>
      <c r="X45" s="17" t="str">
        <f>IF(②男子名簿!$AC45="","",VLOOKUP(②男子名簿!$AC45,$D$9:$E$38,2,0))</f>
        <v/>
      </c>
      <c r="Y45" s="17" t="str">
        <f>IF(②男子名簿!$AG45="","",VLOOKUP(②男子名簿!$AG45,$D$9:$E$38,2,0))</f>
        <v/>
      </c>
      <c r="AA45" s="17" t="str">
        <f>IF(③女子名簿!$Q45="","",VLOOKUP(③女子名簿!$Q45,$G$9:$H$38,2,0))</f>
        <v/>
      </c>
      <c r="AB45" s="17" t="str">
        <f>IF(③女子名簿!$U45="","",VLOOKUP(③女子名簿!$U45,$G$9:$H$38,2,0))</f>
        <v/>
      </c>
      <c r="AC45" s="17" t="str">
        <f>IF(③女子名簿!$Y45="","",VLOOKUP(③女子名簿!$Y45,$G$9:$H$38,2,0))</f>
        <v/>
      </c>
      <c r="AD45" s="17" t="str">
        <f>IF(③女子名簿!$AC45="","",VLOOKUP(③女子名簿!$AC45,$I$9:$J$38,2,0))</f>
        <v/>
      </c>
      <c r="AE45" s="17" t="str">
        <f>IF(③女子名簿!$AG45="","",VLOOKUP(③女子名簿!$AG45,$I$9:$J$38,2,0))</f>
        <v/>
      </c>
    </row>
    <row r="46" spans="2:31">
      <c r="U46" s="17" t="str">
        <f>IF(②男子名簿!$Q46="","",VLOOKUP(②男子名簿!$Q46,$B$9:$C$38,2,0))</f>
        <v/>
      </c>
      <c r="V46" s="17" t="str">
        <f>IF(②男子名簿!$U46="","",VLOOKUP(②男子名簿!$U46,$B$9:$C$38,2,0))</f>
        <v/>
      </c>
      <c r="W46" s="17" t="str">
        <f>IF(②男子名簿!$Y46="","",VLOOKUP(②男子名簿!$Y46,$B$9:$C$38,2,0))</f>
        <v/>
      </c>
      <c r="X46" s="17" t="str">
        <f>IF(②男子名簿!$AC46="","",VLOOKUP(②男子名簿!$AC46,$D$9:$E$38,2,0))</f>
        <v/>
      </c>
      <c r="Y46" s="17" t="str">
        <f>IF(②男子名簿!$AG46="","",VLOOKUP(②男子名簿!$AG46,$D$9:$E$38,2,0))</f>
        <v/>
      </c>
      <c r="AA46" s="17" t="str">
        <f>IF(③女子名簿!$Q46="","",VLOOKUP(③女子名簿!$Q46,$G$9:$H$38,2,0))</f>
        <v/>
      </c>
      <c r="AB46" s="17" t="str">
        <f>IF(③女子名簿!$U46="","",VLOOKUP(③女子名簿!$U46,$G$9:$H$38,2,0))</f>
        <v/>
      </c>
      <c r="AC46" s="17" t="str">
        <f>IF(③女子名簿!$Y46="","",VLOOKUP(③女子名簿!$Y46,$G$9:$H$38,2,0))</f>
        <v/>
      </c>
      <c r="AD46" s="17" t="str">
        <f>IF(③女子名簿!$AC46="","",VLOOKUP(③女子名簿!$AC46,$I$9:$J$38,2,0))</f>
        <v/>
      </c>
      <c r="AE46" s="17" t="str">
        <f>IF(③女子名簿!$AG46="","",VLOOKUP(③女子名簿!$AG46,$I$9:$J$38,2,0))</f>
        <v/>
      </c>
    </row>
    <row r="47" spans="2:31">
      <c r="U47" s="17" t="str">
        <f>IF(②男子名簿!$Q47="","",VLOOKUP(②男子名簿!$Q47,$B$9:$C$38,2,0))</f>
        <v/>
      </c>
      <c r="V47" s="17" t="str">
        <f>IF(②男子名簿!$U47="","",VLOOKUP(②男子名簿!$U47,$B$9:$C$38,2,0))</f>
        <v/>
      </c>
      <c r="W47" s="17" t="str">
        <f>IF(②男子名簿!$Y47="","",VLOOKUP(②男子名簿!$Y47,$B$9:$C$38,2,0))</f>
        <v/>
      </c>
      <c r="X47" s="17" t="str">
        <f>IF(②男子名簿!$AC47="","",VLOOKUP(②男子名簿!$AC47,$D$9:$E$38,2,0))</f>
        <v/>
      </c>
      <c r="Y47" s="17" t="str">
        <f>IF(②男子名簿!$AG47="","",VLOOKUP(②男子名簿!$AG47,$D$9:$E$38,2,0))</f>
        <v/>
      </c>
      <c r="AA47" s="17" t="str">
        <f>IF(③女子名簿!$Q47="","",VLOOKUP(③女子名簿!$Q47,$G$9:$H$38,2,0))</f>
        <v/>
      </c>
      <c r="AB47" s="17" t="str">
        <f>IF(③女子名簿!$U47="","",VLOOKUP(③女子名簿!$U47,$G$9:$H$38,2,0))</f>
        <v/>
      </c>
      <c r="AC47" s="17" t="str">
        <f>IF(③女子名簿!$Y47="","",VLOOKUP(③女子名簿!$Y47,$G$9:$H$38,2,0))</f>
        <v/>
      </c>
      <c r="AD47" s="17" t="str">
        <f>IF(③女子名簿!$AC47="","",VLOOKUP(③女子名簿!$AC47,$I$9:$J$38,2,0))</f>
        <v/>
      </c>
      <c r="AE47" s="17" t="str">
        <f>IF(③女子名簿!$AG47="","",VLOOKUP(③女子名簿!$AG47,$I$9:$J$38,2,0))</f>
        <v/>
      </c>
    </row>
    <row r="48" spans="2:31">
      <c r="U48" s="17" t="str">
        <f>IF(②男子名簿!$Q48="","",VLOOKUP(②男子名簿!$Q48,$B$9:$C$38,2,0))</f>
        <v/>
      </c>
      <c r="V48" s="17" t="str">
        <f>IF(②男子名簿!$U48="","",VLOOKUP(②男子名簿!$U48,$B$9:$C$38,2,0))</f>
        <v/>
      </c>
      <c r="W48" s="17" t="str">
        <f>IF(②男子名簿!$Y48="","",VLOOKUP(②男子名簿!$Y48,$B$9:$C$38,2,0))</f>
        <v/>
      </c>
      <c r="X48" s="17" t="str">
        <f>IF(②男子名簿!$AC48="","",VLOOKUP(②男子名簿!$AC48,$D$9:$E$38,2,0))</f>
        <v/>
      </c>
      <c r="Y48" s="17" t="str">
        <f>IF(②男子名簿!$AG48="","",VLOOKUP(②男子名簿!$AG48,$D$9:$E$38,2,0))</f>
        <v/>
      </c>
      <c r="AA48" s="17" t="str">
        <f>IF(③女子名簿!$Q48="","",VLOOKUP(③女子名簿!$Q48,$G$9:$H$38,2,0))</f>
        <v/>
      </c>
      <c r="AB48" s="17" t="str">
        <f>IF(③女子名簿!$U48="","",VLOOKUP(③女子名簿!$U48,$G$9:$H$38,2,0))</f>
        <v/>
      </c>
      <c r="AC48" s="17" t="str">
        <f>IF(③女子名簿!$Y48="","",VLOOKUP(③女子名簿!$Y48,$G$9:$H$38,2,0))</f>
        <v/>
      </c>
      <c r="AD48" s="17" t="str">
        <f>IF(③女子名簿!$AC48="","",VLOOKUP(③女子名簿!$AC48,$I$9:$J$38,2,0))</f>
        <v/>
      </c>
      <c r="AE48" s="17" t="str">
        <f>IF(③女子名簿!$AG48="","",VLOOKUP(③女子名簿!$AG48,$I$9:$J$38,2,0))</f>
        <v/>
      </c>
    </row>
    <row r="49" spans="21:31">
      <c r="U49" s="17" t="str">
        <f>IF(②男子名簿!$Q49="","",VLOOKUP(②男子名簿!$Q49,$B$9:$C$38,2,0))</f>
        <v/>
      </c>
      <c r="V49" s="17" t="str">
        <f>IF(②男子名簿!$U49="","",VLOOKUP(②男子名簿!$U49,$B$9:$C$38,2,0))</f>
        <v/>
      </c>
      <c r="W49" s="17" t="str">
        <f>IF(②男子名簿!$Y49="","",VLOOKUP(②男子名簿!$Y49,$B$9:$C$38,2,0))</f>
        <v/>
      </c>
      <c r="X49" s="17" t="str">
        <f>IF(②男子名簿!$AC49="","",VLOOKUP(②男子名簿!$AC49,$D$9:$E$38,2,0))</f>
        <v/>
      </c>
      <c r="Y49" s="17" t="str">
        <f>IF(②男子名簿!$AG49="","",VLOOKUP(②男子名簿!$AG49,$D$9:$E$38,2,0))</f>
        <v/>
      </c>
      <c r="AA49" s="17" t="str">
        <f>IF(③女子名簿!$Q49="","",VLOOKUP(③女子名簿!$Q49,$G$9:$H$38,2,0))</f>
        <v/>
      </c>
      <c r="AB49" s="17" t="str">
        <f>IF(③女子名簿!$U49="","",VLOOKUP(③女子名簿!$U49,$G$9:$H$38,2,0))</f>
        <v/>
      </c>
      <c r="AC49" s="17" t="str">
        <f>IF(③女子名簿!$Y49="","",VLOOKUP(③女子名簿!$Y49,$G$9:$H$38,2,0))</f>
        <v/>
      </c>
      <c r="AD49" s="17" t="str">
        <f>IF(③女子名簿!$AC49="","",VLOOKUP(③女子名簿!$AC49,$I$9:$J$38,2,0))</f>
        <v/>
      </c>
      <c r="AE49" s="17" t="str">
        <f>IF(③女子名簿!$AG49="","",VLOOKUP(③女子名簿!$AG49,$I$9:$J$38,2,0))</f>
        <v/>
      </c>
    </row>
    <row r="50" spans="21:31">
      <c r="U50" s="17" t="str">
        <f>IF(②男子名簿!$Q50="","",VLOOKUP(②男子名簿!$Q50,$B$9:$C$38,2,0))</f>
        <v/>
      </c>
      <c r="V50" s="17" t="str">
        <f>IF(②男子名簿!$U50="","",VLOOKUP(②男子名簿!$U50,$B$9:$C$38,2,0))</f>
        <v/>
      </c>
      <c r="W50" s="17" t="str">
        <f>IF(②男子名簿!$Y50="","",VLOOKUP(②男子名簿!$Y50,$B$9:$C$38,2,0))</f>
        <v/>
      </c>
      <c r="X50" s="17" t="str">
        <f>IF(②男子名簿!$AC50="","",VLOOKUP(②男子名簿!$AC50,$D$9:$E$38,2,0))</f>
        <v/>
      </c>
      <c r="Y50" s="17" t="str">
        <f>IF(②男子名簿!$AG50="","",VLOOKUP(②男子名簿!$AG50,$D$9:$E$38,2,0))</f>
        <v/>
      </c>
      <c r="AA50" s="17" t="str">
        <f>IF(③女子名簿!$Q50="","",VLOOKUP(③女子名簿!$Q50,$G$9:$H$38,2,0))</f>
        <v/>
      </c>
      <c r="AB50" s="17" t="str">
        <f>IF(③女子名簿!$U50="","",VLOOKUP(③女子名簿!$U50,$G$9:$H$38,2,0))</f>
        <v/>
      </c>
      <c r="AC50" s="17" t="str">
        <f>IF(③女子名簿!$Y50="","",VLOOKUP(③女子名簿!$Y50,$G$9:$H$38,2,0))</f>
        <v/>
      </c>
      <c r="AD50" s="17" t="str">
        <f>IF(③女子名簿!$AC50="","",VLOOKUP(③女子名簿!$AC50,$I$9:$J$38,2,0))</f>
        <v/>
      </c>
      <c r="AE50" s="17" t="str">
        <f>IF(③女子名簿!$AG50="","",VLOOKUP(③女子名簿!$AG50,$I$9:$J$38,2,0))</f>
        <v/>
      </c>
    </row>
    <row r="51" spans="21:31">
      <c r="U51" s="17" t="str">
        <f>IF(②男子名簿!$Q51="","",VLOOKUP(②男子名簿!$Q51,$B$9:$C$38,2,0))</f>
        <v/>
      </c>
      <c r="V51" s="17" t="str">
        <f>IF(②男子名簿!$U51="","",VLOOKUP(②男子名簿!$U51,$B$9:$C$38,2,0))</f>
        <v/>
      </c>
      <c r="W51" s="17" t="str">
        <f>IF(②男子名簿!$Y51="","",VLOOKUP(②男子名簿!$Y51,$B$9:$C$38,2,0))</f>
        <v/>
      </c>
      <c r="X51" s="17" t="str">
        <f>IF(②男子名簿!$AC51="","",VLOOKUP(②男子名簿!$AC51,$D$9:$E$38,2,0))</f>
        <v/>
      </c>
      <c r="Y51" s="17" t="str">
        <f>IF(②男子名簿!$AG51="","",VLOOKUP(②男子名簿!$AG51,$D$9:$E$38,2,0))</f>
        <v/>
      </c>
      <c r="AA51" s="17" t="str">
        <f>IF(③女子名簿!$Q51="","",VLOOKUP(③女子名簿!$Q51,$G$9:$H$38,2,0))</f>
        <v/>
      </c>
      <c r="AB51" s="17" t="str">
        <f>IF(③女子名簿!$U51="","",VLOOKUP(③女子名簿!$U51,$G$9:$H$38,2,0))</f>
        <v/>
      </c>
      <c r="AC51" s="17" t="str">
        <f>IF(③女子名簿!$Y51="","",VLOOKUP(③女子名簿!$Y51,$G$9:$H$38,2,0))</f>
        <v/>
      </c>
      <c r="AD51" s="17" t="str">
        <f>IF(③女子名簿!$AC51="","",VLOOKUP(③女子名簿!$AC51,$I$9:$J$38,2,0))</f>
        <v/>
      </c>
      <c r="AE51" s="17" t="str">
        <f>IF(③女子名簿!$AG51="","",VLOOKUP(③女子名簿!$AG51,$I$9:$J$38,2,0))</f>
        <v/>
      </c>
    </row>
    <row r="52" spans="21:31">
      <c r="U52" s="17" t="str">
        <f>IF(②男子名簿!$Q52="","",VLOOKUP(②男子名簿!$Q52,$B$9:$C$38,2,0))</f>
        <v/>
      </c>
      <c r="V52" s="17" t="str">
        <f>IF(②男子名簿!$U52="","",VLOOKUP(②男子名簿!$U52,$B$9:$C$38,2,0))</f>
        <v/>
      </c>
      <c r="W52" s="17" t="str">
        <f>IF(②男子名簿!$Y52="","",VLOOKUP(②男子名簿!$Y52,$B$9:$C$38,2,0))</f>
        <v/>
      </c>
      <c r="X52" s="17" t="str">
        <f>IF(②男子名簿!$AC52="","",VLOOKUP(②男子名簿!$AC52,$D$9:$E$38,2,0))</f>
        <v/>
      </c>
      <c r="Y52" s="17" t="str">
        <f>IF(②男子名簿!$AG52="","",VLOOKUP(②男子名簿!$AG52,$D$9:$E$38,2,0))</f>
        <v/>
      </c>
      <c r="AA52" s="17" t="str">
        <f>IF(③女子名簿!$Q52="","",VLOOKUP(③女子名簿!$Q52,$G$9:$H$38,2,0))</f>
        <v/>
      </c>
      <c r="AB52" s="17" t="str">
        <f>IF(③女子名簿!$U52="","",VLOOKUP(③女子名簿!$U52,$G$9:$H$38,2,0))</f>
        <v/>
      </c>
      <c r="AC52" s="17" t="str">
        <f>IF(③女子名簿!$Y52="","",VLOOKUP(③女子名簿!$Y52,$G$9:$H$38,2,0))</f>
        <v/>
      </c>
      <c r="AD52" s="17" t="str">
        <f>IF(③女子名簿!$AC52="","",VLOOKUP(③女子名簿!$AC52,$I$9:$J$38,2,0))</f>
        <v/>
      </c>
      <c r="AE52" s="17" t="str">
        <f>IF(③女子名簿!$AG52="","",VLOOKUP(③女子名簿!$AG52,$I$9:$J$38,2,0))</f>
        <v/>
      </c>
    </row>
    <row r="53" spans="21:31">
      <c r="U53" s="17" t="str">
        <f>IF(②男子名簿!$Q53="","",VLOOKUP(②男子名簿!$Q53,$B$9:$C$38,2,0))</f>
        <v/>
      </c>
      <c r="V53" s="17" t="str">
        <f>IF(②男子名簿!$U53="","",VLOOKUP(②男子名簿!$U53,$B$9:$C$38,2,0))</f>
        <v/>
      </c>
      <c r="W53" s="17" t="str">
        <f>IF(②男子名簿!$Y53="","",VLOOKUP(②男子名簿!$Y53,$B$9:$C$38,2,0))</f>
        <v/>
      </c>
      <c r="X53" s="17" t="str">
        <f>IF(②男子名簿!$AC53="","",VLOOKUP(②男子名簿!$AC53,$D$9:$E$38,2,0))</f>
        <v/>
      </c>
      <c r="Y53" s="17" t="str">
        <f>IF(②男子名簿!$AG53="","",VLOOKUP(②男子名簿!$AG53,$D$9:$E$38,2,0))</f>
        <v/>
      </c>
      <c r="AA53" s="17" t="str">
        <f>IF(③女子名簿!$Q53="","",VLOOKUP(③女子名簿!$Q53,$G$9:$H$38,2,0))</f>
        <v/>
      </c>
      <c r="AB53" s="17" t="str">
        <f>IF(③女子名簿!$U53="","",VLOOKUP(③女子名簿!$U53,$G$9:$H$38,2,0))</f>
        <v/>
      </c>
      <c r="AC53" s="17" t="str">
        <f>IF(③女子名簿!$Y53="","",VLOOKUP(③女子名簿!$Y53,$G$9:$H$38,2,0))</f>
        <v/>
      </c>
      <c r="AD53" s="17" t="str">
        <f>IF(③女子名簿!$AC53="","",VLOOKUP(③女子名簿!$AC53,$I$9:$J$38,2,0))</f>
        <v/>
      </c>
      <c r="AE53" s="17" t="str">
        <f>IF(③女子名簿!$AG53="","",VLOOKUP(③女子名簿!$AG53,$I$9:$J$38,2,0))</f>
        <v/>
      </c>
    </row>
    <row r="54" spans="21:31">
      <c r="U54" s="17" t="str">
        <f>IF(②男子名簿!$Q54="","",VLOOKUP(②男子名簿!$Q54,$B$9:$C$38,2,0))</f>
        <v/>
      </c>
      <c r="V54" s="17" t="str">
        <f>IF(②男子名簿!$U54="","",VLOOKUP(②男子名簿!$U54,$B$9:$C$38,2,0))</f>
        <v/>
      </c>
      <c r="W54" s="17" t="str">
        <f>IF(②男子名簿!$Y54="","",VLOOKUP(②男子名簿!$Y54,$B$9:$C$38,2,0))</f>
        <v/>
      </c>
      <c r="X54" s="17" t="str">
        <f>IF(②男子名簿!$AC54="","",VLOOKUP(②男子名簿!$AC54,$D$9:$E$38,2,0))</f>
        <v/>
      </c>
      <c r="Y54" s="17" t="str">
        <f>IF(②男子名簿!$AG54="","",VLOOKUP(②男子名簿!$AG54,$D$9:$E$38,2,0))</f>
        <v/>
      </c>
      <c r="AA54" s="17" t="str">
        <f>IF(③女子名簿!$Q54="","",VLOOKUP(③女子名簿!$Q54,$G$9:$H$38,2,0))</f>
        <v/>
      </c>
      <c r="AB54" s="17" t="str">
        <f>IF(③女子名簿!$U54="","",VLOOKUP(③女子名簿!$U54,$G$9:$H$38,2,0))</f>
        <v/>
      </c>
      <c r="AC54" s="17" t="str">
        <f>IF(③女子名簿!$Y54="","",VLOOKUP(③女子名簿!$Y54,$G$9:$H$38,2,0))</f>
        <v/>
      </c>
      <c r="AD54" s="17" t="str">
        <f>IF(③女子名簿!$AC54="","",VLOOKUP(③女子名簿!$AC54,$I$9:$J$38,2,0))</f>
        <v/>
      </c>
      <c r="AE54" s="17" t="str">
        <f>IF(③女子名簿!$AG54="","",VLOOKUP(③女子名簿!$AG54,$I$9:$J$38,2,0))</f>
        <v/>
      </c>
    </row>
    <row r="55" spans="21:31">
      <c r="U55" s="17" t="str">
        <f>IF(②男子名簿!$Q55="","",VLOOKUP(②男子名簿!$Q55,$B$9:$C$38,2,0))</f>
        <v/>
      </c>
      <c r="V55" s="17" t="str">
        <f>IF(②男子名簿!$U55="","",VLOOKUP(②男子名簿!$U55,$B$9:$C$38,2,0))</f>
        <v/>
      </c>
      <c r="W55" s="17" t="str">
        <f>IF(②男子名簿!$Y55="","",VLOOKUP(②男子名簿!$Y55,$B$9:$C$38,2,0))</f>
        <v/>
      </c>
      <c r="X55" s="17" t="str">
        <f>IF(②男子名簿!$AC55="","",VLOOKUP(②男子名簿!$AC55,$D$9:$E$38,2,0))</f>
        <v/>
      </c>
      <c r="Y55" s="17" t="str">
        <f>IF(②男子名簿!$AG55="","",VLOOKUP(②男子名簿!$AG55,$D$9:$E$38,2,0))</f>
        <v/>
      </c>
      <c r="AA55" s="17" t="str">
        <f>IF(③女子名簿!$Q55="","",VLOOKUP(③女子名簿!$Q55,$G$9:$H$38,2,0))</f>
        <v/>
      </c>
      <c r="AB55" s="17" t="str">
        <f>IF(③女子名簿!$U55="","",VLOOKUP(③女子名簿!$U55,$G$9:$H$38,2,0))</f>
        <v/>
      </c>
      <c r="AC55" s="17" t="str">
        <f>IF(③女子名簿!$Y55="","",VLOOKUP(③女子名簿!$Y55,$G$9:$H$38,2,0))</f>
        <v/>
      </c>
      <c r="AD55" s="17" t="str">
        <f>IF(③女子名簿!$AC55="","",VLOOKUP(③女子名簿!$AC55,$I$9:$J$38,2,0))</f>
        <v/>
      </c>
      <c r="AE55" s="17" t="str">
        <f>IF(③女子名簿!$AG55="","",VLOOKUP(③女子名簿!$AG55,$I$9:$J$38,2,0))</f>
        <v/>
      </c>
    </row>
    <row r="56" spans="21:31">
      <c r="U56" s="17" t="str">
        <f>IF(②男子名簿!$Q56="","",VLOOKUP(②男子名簿!$Q56,$B$9:$C$38,2,0))</f>
        <v/>
      </c>
      <c r="V56" s="17" t="str">
        <f>IF(②男子名簿!$U56="","",VLOOKUP(②男子名簿!$U56,$B$9:$C$38,2,0))</f>
        <v/>
      </c>
      <c r="W56" s="17" t="str">
        <f>IF(②男子名簿!$Y56="","",VLOOKUP(②男子名簿!$Y56,$B$9:$C$38,2,0))</f>
        <v/>
      </c>
      <c r="X56" s="17" t="str">
        <f>IF(②男子名簿!$AC56="","",VLOOKUP(②男子名簿!$AC56,$D$9:$E$38,2,0))</f>
        <v/>
      </c>
      <c r="Y56" s="17" t="str">
        <f>IF(②男子名簿!$AG56="","",VLOOKUP(②男子名簿!$AG56,$D$9:$E$38,2,0))</f>
        <v/>
      </c>
      <c r="AA56" s="17" t="str">
        <f>IF(③女子名簿!$Q56="","",VLOOKUP(③女子名簿!$Q56,$G$9:$H$38,2,0))</f>
        <v/>
      </c>
      <c r="AB56" s="17" t="str">
        <f>IF(③女子名簿!$U56="","",VLOOKUP(③女子名簿!$U56,$G$9:$H$38,2,0))</f>
        <v/>
      </c>
      <c r="AC56" s="17" t="str">
        <f>IF(③女子名簿!$Y56="","",VLOOKUP(③女子名簿!$Y56,$G$9:$H$38,2,0))</f>
        <v/>
      </c>
      <c r="AD56" s="17" t="str">
        <f>IF(③女子名簿!$AC56="","",VLOOKUP(③女子名簿!$AC56,$I$9:$J$38,2,0))</f>
        <v/>
      </c>
      <c r="AE56" s="17" t="str">
        <f>IF(③女子名簿!$AG56="","",VLOOKUP(③女子名簿!$AG56,$I$9:$J$38,2,0))</f>
        <v/>
      </c>
    </row>
    <row r="57" spans="21:31">
      <c r="U57" s="17" t="str">
        <f>IF(②男子名簿!$Q57="","",VLOOKUP(②男子名簿!$Q57,$B$9:$C$38,2,0))</f>
        <v/>
      </c>
      <c r="V57" s="17" t="str">
        <f>IF(②男子名簿!$U57="","",VLOOKUP(②男子名簿!$U57,$B$9:$C$38,2,0))</f>
        <v/>
      </c>
      <c r="W57" s="17" t="str">
        <f>IF(②男子名簿!$Y57="","",VLOOKUP(②男子名簿!$Y57,$B$9:$C$38,2,0))</f>
        <v/>
      </c>
      <c r="X57" s="17" t="str">
        <f>IF(②男子名簿!$AC57="","",VLOOKUP(②男子名簿!$AC57,$D$9:$E$38,2,0))</f>
        <v/>
      </c>
      <c r="Y57" s="17" t="str">
        <f>IF(②男子名簿!$AG57="","",VLOOKUP(②男子名簿!$AG57,$D$9:$E$38,2,0))</f>
        <v/>
      </c>
      <c r="AA57" s="17" t="str">
        <f>IF(③女子名簿!$Q57="","",VLOOKUP(③女子名簿!$Q57,$G$9:$H$38,2,0))</f>
        <v/>
      </c>
      <c r="AB57" s="17" t="str">
        <f>IF(③女子名簿!$U57="","",VLOOKUP(③女子名簿!$U57,$G$9:$H$38,2,0))</f>
        <v/>
      </c>
      <c r="AC57" s="17" t="str">
        <f>IF(③女子名簿!$Y57="","",VLOOKUP(③女子名簿!$Y57,$G$9:$H$38,2,0))</f>
        <v/>
      </c>
      <c r="AD57" s="17" t="str">
        <f>IF(③女子名簿!$AC57="","",VLOOKUP(③女子名簿!$AC57,$I$9:$J$38,2,0))</f>
        <v/>
      </c>
      <c r="AE57" s="17" t="str">
        <f>IF(③女子名簿!$AG57="","",VLOOKUP(③女子名簿!$AG57,$I$9:$J$38,2,0))</f>
        <v/>
      </c>
    </row>
    <row r="58" spans="21:31">
      <c r="U58" s="17" t="str">
        <f>IF(②男子名簿!$Q58="","",VLOOKUP(②男子名簿!$Q58,$B$9:$C$38,2,0))</f>
        <v/>
      </c>
      <c r="V58" s="17" t="str">
        <f>IF(②男子名簿!$U58="","",VLOOKUP(②男子名簿!$U58,$B$9:$C$38,2,0))</f>
        <v/>
      </c>
      <c r="W58" s="17" t="str">
        <f>IF(②男子名簿!$Y58="","",VLOOKUP(②男子名簿!$Y58,$B$9:$C$38,2,0))</f>
        <v/>
      </c>
      <c r="X58" s="17" t="str">
        <f>IF(②男子名簿!$AC58="","",VLOOKUP(②男子名簿!$AC58,$D$9:$E$38,2,0))</f>
        <v/>
      </c>
      <c r="Y58" s="17" t="str">
        <f>IF(②男子名簿!$AG58="","",VLOOKUP(②男子名簿!$AG58,$D$9:$E$38,2,0))</f>
        <v/>
      </c>
      <c r="AA58" s="17" t="str">
        <f>IF(③女子名簿!$Q58="","",VLOOKUP(③女子名簿!$Q58,$G$9:$H$38,2,0))</f>
        <v/>
      </c>
      <c r="AB58" s="17" t="str">
        <f>IF(③女子名簿!$U58="","",VLOOKUP(③女子名簿!$U58,$G$9:$H$38,2,0))</f>
        <v/>
      </c>
      <c r="AC58" s="17" t="str">
        <f>IF(③女子名簿!$Y58="","",VLOOKUP(③女子名簿!$Y58,$G$9:$H$38,2,0))</f>
        <v/>
      </c>
      <c r="AD58" s="17" t="str">
        <f>IF(③女子名簿!$AC58="","",VLOOKUP(③女子名簿!$AC58,$I$9:$J$38,2,0))</f>
        <v/>
      </c>
      <c r="AE58" s="17" t="str">
        <f>IF(③女子名簿!$AG58="","",VLOOKUP(③女子名簿!$AG58,$I$9:$J$38,2,0))</f>
        <v/>
      </c>
    </row>
    <row r="59" spans="21:31">
      <c r="U59" s="17" t="str">
        <f>IF(②男子名簿!$Q59="","",VLOOKUP(②男子名簿!$Q59,$B$9:$C$38,2,0))</f>
        <v/>
      </c>
      <c r="V59" s="17" t="str">
        <f>IF(②男子名簿!$U59="","",VLOOKUP(②男子名簿!$U59,$B$9:$C$38,2,0))</f>
        <v/>
      </c>
      <c r="W59" s="17" t="str">
        <f>IF(②男子名簿!$Y59="","",VLOOKUP(②男子名簿!$Y59,$B$9:$C$38,2,0))</f>
        <v/>
      </c>
      <c r="X59" s="17" t="str">
        <f>IF(②男子名簿!$AC59="","",VLOOKUP(②男子名簿!$AC59,$D$9:$E$38,2,0))</f>
        <v/>
      </c>
      <c r="Y59" s="17" t="str">
        <f>IF(②男子名簿!$AG59="","",VLOOKUP(②男子名簿!$AG59,$D$9:$E$38,2,0))</f>
        <v/>
      </c>
      <c r="AA59" s="17" t="str">
        <f>IF(③女子名簿!$Q59="","",VLOOKUP(③女子名簿!$Q59,$G$9:$H$38,2,0))</f>
        <v/>
      </c>
      <c r="AB59" s="17" t="str">
        <f>IF(③女子名簿!$U59="","",VLOOKUP(③女子名簿!$U59,$G$9:$H$38,2,0))</f>
        <v/>
      </c>
      <c r="AC59" s="17" t="str">
        <f>IF(③女子名簿!$Y59="","",VLOOKUP(③女子名簿!$Y59,$G$9:$H$38,2,0))</f>
        <v/>
      </c>
      <c r="AD59" s="17" t="str">
        <f>IF(③女子名簿!$AC59="","",VLOOKUP(③女子名簿!$AC59,$I$9:$J$38,2,0))</f>
        <v/>
      </c>
      <c r="AE59" s="17" t="str">
        <f>IF(③女子名簿!$AG59="","",VLOOKUP(③女子名簿!$AG59,$I$9:$J$38,2,0))</f>
        <v/>
      </c>
    </row>
    <row r="60" spans="21:31">
      <c r="U60" s="17" t="str">
        <f>IF(②男子名簿!$Q60="","",VLOOKUP(②男子名簿!$Q60,$B$9:$C$38,2,0))</f>
        <v/>
      </c>
      <c r="V60" s="17" t="str">
        <f>IF(②男子名簿!$U60="","",VLOOKUP(②男子名簿!$U60,$B$9:$C$38,2,0))</f>
        <v/>
      </c>
      <c r="W60" s="17" t="str">
        <f>IF(②男子名簿!$Y60="","",VLOOKUP(②男子名簿!$Y60,$B$9:$C$38,2,0))</f>
        <v/>
      </c>
      <c r="X60" s="17" t="str">
        <f>IF(②男子名簿!$AC60="","",VLOOKUP(②男子名簿!$AC60,$D$9:$E$38,2,0))</f>
        <v/>
      </c>
      <c r="Y60" s="17" t="str">
        <f>IF(②男子名簿!$AG60="","",VLOOKUP(②男子名簿!$AG60,$D$9:$E$38,2,0))</f>
        <v/>
      </c>
      <c r="AA60" s="17" t="str">
        <f>IF(③女子名簿!$Q60="","",VLOOKUP(③女子名簿!$Q60,$G$9:$H$38,2,0))</f>
        <v/>
      </c>
      <c r="AB60" s="17" t="str">
        <f>IF(③女子名簿!$U60="","",VLOOKUP(③女子名簿!$U60,$G$9:$H$38,2,0))</f>
        <v/>
      </c>
      <c r="AC60" s="17" t="str">
        <f>IF(③女子名簿!$Y60="","",VLOOKUP(③女子名簿!$Y60,$G$9:$H$38,2,0))</f>
        <v/>
      </c>
      <c r="AD60" s="17" t="str">
        <f>IF(③女子名簿!$AC60="","",VLOOKUP(③女子名簿!$AC60,$I$9:$J$38,2,0))</f>
        <v/>
      </c>
      <c r="AE60" s="17" t="str">
        <f>IF(③女子名簿!$AG60="","",VLOOKUP(③女子名簿!$AG60,$I$9:$J$38,2,0))</f>
        <v/>
      </c>
    </row>
    <row r="61" spans="21:31">
      <c r="U61" s="17" t="str">
        <f>IF(②男子名簿!$Q61="","",VLOOKUP(②男子名簿!$Q61,$B$9:$C$38,2,0))</f>
        <v/>
      </c>
      <c r="V61" s="17" t="str">
        <f>IF(②男子名簿!$U61="","",VLOOKUP(②男子名簿!$U61,$B$9:$C$38,2,0))</f>
        <v/>
      </c>
      <c r="W61" s="17" t="str">
        <f>IF(②男子名簿!$Y61="","",VLOOKUP(②男子名簿!$Y61,$B$9:$C$38,2,0))</f>
        <v/>
      </c>
      <c r="X61" s="17" t="str">
        <f>IF(②男子名簿!$AC61="","",VLOOKUP(②男子名簿!$AC61,$D$9:$E$38,2,0))</f>
        <v/>
      </c>
      <c r="Y61" s="17" t="str">
        <f>IF(②男子名簿!$AG61="","",VLOOKUP(②男子名簿!$AG61,$D$9:$E$38,2,0))</f>
        <v/>
      </c>
      <c r="AA61" s="17" t="str">
        <f>IF(③女子名簿!$Q61="","",VLOOKUP(③女子名簿!$Q61,$G$9:$H$38,2,0))</f>
        <v/>
      </c>
      <c r="AB61" s="17" t="str">
        <f>IF(③女子名簿!$U61="","",VLOOKUP(③女子名簿!$U61,$G$9:$H$38,2,0))</f>
        <v/>
      </c>
      <c r="AC61" s="17" t="str">
        <f>IF(③女子名簿!$Y61="","",VLOOKUP(③女子名簿!$Y61,$G$9:$H$38,2,0))</f>
        <v/>
      </c>
      <c r="AD61" s="17" t="str">
        <f>IF(③女子名簿!$AC61="","",VLOOKUP(③女子名簿!$AC61,$I$9:$J$38,2,0))</f>
        <v/>
      </c>
      <c r="AE61" s="17" t="str">
        <f>IF(③女子名簿!$AG61="","",VLOOKUP(③女子名簿!$AG61,$I$9:$J$38,2,0))</f>
        <v/>
      </c>
    </row>
    <row r="62" spans="21:31">
      <c r="U62" s="17" t="str">
        <f>IF(②男子名簿!$Q62="","",VLOOKUP(②男子名簿!$Q62,$B$9:$C$38,2,0))</f>
        <v/>
      </c>
      <c r="V62" s="17" t="str">
        <f>IF(②男子名簿!$U62="","",VLOOKUP(②男子名簿!$U62,$B$9:$C$38,2,0))</f>
        <v/>
      </c>
      <c r="W62" s="17" t="str">
        <f>IF(②男子名簿!$Y62="","",VLOOKUP(②男子名簿!$Y62,$B$9:$C$38,2,0))</f>
        <v/>
      </c>
      <c r="X62" s="17" t="str">
        <f>IF(②男子名簿!$AC62="","",VLOOKUP(②男子名簿!$AC62,$D$9:$E$38,2,0))</f>
        <v/>
      </c>
      <c r="Y62" s="17" t="str">
        <f>IF(②男子名簿!$AG62="","",VLOOKUP(②男子名簿!$AG62,$D$9:$E$38,2,0))</f>
        <v/>
      </c>
      <c r="AA62" s="17" t="str">
        <f>IF(③女子名簿!$Q62="","",VLOOKUP(③女子名簿!$Q62,$G$9:$H$38,2,0))</f>
        <v/>
      </c>
      <c r="AB62" s="17" t="str">
        <f>IF(③女子名簿!$U62="","",VLOOKUP(③女子名簿!$U62,$G$9:$H$38,2,0))</f>
        <v/>
      </c>
      <c r="AC62" s="17" t="str">
        <f>IF(③女子名簿!$Y62="","",VLOOKUP(③女子名簿!$Y62,$G$9:$H$38,2,0))</f>
        <v/>
      </c>
      <c r="AD62" s="17" t="str">
        <f>IF(③女子名簿!$AC62="","",VLOOKUP(③女子名簿!$AC62,$I$9:$J$38,2,0))</f>
        <v/>
      </c>
      <c r="AE62" s="17" t="str">
        <f>IF(③女子名簿!$AG62="","",VLOOKUP(③女子名簿!$AG62,$I$9:$J$38,2,0))</f>
        <v/>
      </c>
    </row>
    <row r="63" spans="21:31">
      <c r="U63" s="17" t="str">
        <f>IF(②男子名簿!$Q63="","",VLOOKUP(②男子名簿!$Q63,$B$9:$C$38,2,0))</f>
        <v/>
      </c>
      <c r="V63" s="17" t="str">
        <f>IF(②男子名簿!$U63="","",VLOOKUP(②男子名簿!$U63,$B$9:$C$38,2,0))</f>
        <v/>
      </c>
      <c r="W63" s="17" t="str">
        <f>IF(②男子名簿!$Y63="","",VLOOKUP(②男子名簿!$Y63,$B$9:$C$38,2,0))</f>
        <v/>
      </c>
      <c r="X63" s="17" t="str">
        <f>IF(②男子名簿!$AC63="","",VLOOKUP(②男子名簿!$AC63,$D$9:$E$38,2,0))</f>
        <v/>
      </c>
      <c r="Y63" s="17" t="str">
        <f>IF(②男子名簿!$AG63="","",VLOOKUP(②男子名簿!$AG63,$D$9:$E$38,2,0))</f>
        <v/>
      </c>
      <c r="AA63" s="17" t="str">
        <f>IF(③女子名簿!$Q63="","",VLOOKUP(③女子名簿!$Q63,$G$9:$H$38,2,0))</f>
        <v/>
      </c>
      <c r="AB63" s="17" t="str">
        <f>IF(③女子名簿!$U63="","",VLOOKUP(③女子名簿!$U63,$G$9:$H$38,2,0))</f>
        <v/>
      </c>
      <c r="AC63" s="17" t="str">
        <f>IF(③女子名簿!$Y63="","",VLOOKUP(③女子名簿!$Y63,$G$9:$H$38,2,0))</f>
        <v/>
      </c>
      <c r="AD63" s="17" t="str">
        <f>IF(③女子名簿!$AC63="","",VLOOKUP(③女子名簿!$AC63,$I$9:$J$38,2,0))</f>
        <v/>
      </c>
      <c r="AE63" s="17" t="str">
        <f>IF(③女子名簿!$AG63="","",VLOOKUP(③女子名簿!$AG63,$I$9:$J$38,2,0))</f>
        <v/>
      </c>
    </row>
    <row r="64" spans="21:31">
      <c r="U64" s="17" t="str">
        <f>IF(②男子名簿!$Q64="","",VLOOKUP(②男子名簿!$Q64,$B$9:$C$38,2,0))</f>
        <v/>
      </c>
      <c r="V64" s="17" t="str">
        <f>IF(②男子名簿!$U64="","",VLOOKUP(②男子名簿!$U64,$B$9:$C$38,2,0))</f>
        <v/>
      </c>
      <c r="W64" s="17" t="str">
        <f>IF(②男子名簿!$Y64="","",VLOOKUP(②男子名簿!$Y64,$B$9:$C$38,2,0))</f>
        <v/>
      </c>
      <c r="X64" s="17" t="str">
        <f>IF(②男子名簿!$AC64="","",VLOOKUP(②男子名簿!$AC64,$D$9:$E$38,2,0))</f>
        <v/>
      </c>
      <c r="Y64" s="17" t="str">
        <f>IF(②男子名簿!$AG64="","",VLOOKUP(②男子名簿!$AG64,$D$9:$E$38,2,0))</f>
        <v/>
      </c>
      <c r="AA64" s="17" t="str">
        <f>IF(③女子名簿!$Q64="","",VLOOKUP(③女子名簿!$Q64,$G$9:$H$38,2,0))</f>
        <v/>
      </c>
      <c r="AB64" s="17" t="str">
        <f>IF(③女子名簿!$U64="","",VLOOKUP(③女子名簿!$U64,$G$9:$H$38,2,0))</f>
        <v/>
      </c>
      <c r="AC64" s="17" t="str">
        <f>IF(③女子名簿!$Y64="","",VLOOKUP(③女子名簿!$Y64,$G$9:$H$38,2,0))</f>
        <v/>
      </c>
      <c r="AD64" s="17" t="str">
        <f>IF(③女子名簿!$AC64="","",VLOOKUP(③女子名簿!$AC64,$I$9:$J$38,2,0))</f>
        <v/>
      </c>
      <c r="AE64" s="17" t="str">
        <f>IF(③女子名簿!$AG64="","",VLOOKUP(③女子名簿!$AG64,$I$9:$J$38,2,0))</f>
        <v/>
      </c>
    </row>
    <row r="65" spans="21:31">
      <c r="U65" s="17" t="str">
        <f>IF(②男子名簿!$Q65="","",VLOOKUP(②男子名簿!$Q65,$B$9:$C$38,2,0))</f>
        <v/>
      </c>
      <c r="V65" s="17" t="str">
        <f>IF(②男子名簿!$U65="","",VLOOKUP(②男子名簿!$U65,$B$9:$C$38,2,0))</f>
        <v/>
      </c>
      <c r="W65" s="17" t="str">
        <f>IF(②男子名簿!$Y65="","",VLOOKUP(②男子名簿!$Y65,$B$9:$C$38,2,0))</f>
        <v/>
      </c>
      <c r="X65" s="17" t="str">
        <f>IF(②男子名簿!$AC65="","",VLOOKUP(②男子名簿!$AC65,$D$9:$E$38,2,0))</f>
        <v/>
      </c>
      <c r="Y65" s="17" t="str">
        <f>IF(②男子名簿!$AG65="","",VLOOKUP(②男子名簿!$AG65,$D$9:$E$38,2,0))</f>
        <v/>
      </c>
      <c r="AA65" s="17" t="str">
        <f>IF(③女子名簿!$Q65="","",VLOOKUP(③女子名簿!$Q65,$G$9:$H$38,2,0))</f>
        <v/>
      </c>
      <c r="AB65" s="17" t="str">
        <f>IF(③女子名簿!$U65="","",VLOOKUP(③女子名簿!$U65,$G$9:$H$38,2,0))</f>
        <v/>
      </c>
      <c r="AC65" s="17" t="str">
        <f>IF(③女子名簿!$Y65="","",VLOOKUP(③女子名簿!$Y65,$G$9:$H$38,2,0))</f>
        <v/>
      </c>
      <c r="AD65" s="17" t="str">
        <f>IF(③女子名簿!$AC65="","",VLOOKUP(③女子名簿!$AC65,$I$9:$J$38,2,0))</f>
        <v/>
      </c>
      <c r="AE65" s="17" t="str">
        <f>IF(③女子名簿!$AG65="","",VLOOKUP(③女子名簿!$AG65,$I$9:$J$38,2,0))</f>
        <v/>
      </c>
    </row>
    <row r="66" spans="21:31">
      <c r="U66" s="17" t="str">
        <f>IF(②男子名簿!$Q66="","",VLOOKUP(②男子名簿!$Q66,$B$9:$C$38,2,0))</f>
        <v/>
      </c>
      <c r="V66" s="17" t="str">
        <f>IF(②男子名簿!$U66="","",VLOOKUP(②男子名簿!$U66,$B$9:$C$38,2,0))</f>
        <v/>
      </c>
      <c r="W66" s="17" t="str">
        <f>IF(②男子名簿!$Y66="","",VLOOKUP(②男子名簿!$Y66,$B$9:$C$38,2,0))</f>
        <v/>
      </c>
      <c r="X66" s="17" t="str">
        <f>IF(②男子名簿!$AC66="","",VLOOKUP(②男子名簿!$AC66,$D$9:$E$38,2,0))</f>
        <v/>
      </c>
      <c r="Y66" s="17" t="str">
        <f>IF(②男子名簿!$AG66="","",VLOOKUP(②男子名簿!$AG66,$D$9:$E$38,2,0))</f>
        <v/>
      </c>
      <c r="AA66" s="17" t="str">
        <f>IF(③女子名簿!$Q66="","",VLOOKUP(③女子名簿!$Q66,$G$9:$H$38,2,0))</f>
        <v/>
      </c>
      <c r="AB66" s="17" t="str">
        <f>IF(③女子名簿!$U66="","",VLOOKUP(③女子名簿!$U66,$G$9:$H$38,2,0))</f>
        <v/>
      </c>
      <c r="AC66" s="17" t="str">
        <f>IF(③女子名簿!$Y66="","",VLOOKUP(③女子名簿!$Y66,$G$9:$H$38,2,0))</f>
        <v/>
      </c>
      <c r="AD66" s="17" t="str">
        <f>IF(③女子名簿!$AC66="","",VLOOKUP(③女子名簿!$AC66,$I$9:$J$38,2,0))</f>
        <v/>
      </c>
      <c r="AE66" s="17" t="str">
        <f>IF(③女子名簿!$AG66="","",VLOOKUP(③女子名簿!$AG66,$I$9:$J$38,2,0))</f>
        <v/>
      </c>
    </row>
    <row r="67" spans="21:31">
      <c r="U67" s="17" t="str">
        <f>IF(②男子名簿!$Q67="","",VLOOKUP(②男子名簿!$Q67,$B$9:$C$38,2,0))</f>
        <v/>
      </c>
      <c r="V67" s="17" t="str">
        <f>IF(②男子名簿!$U67="","",VLOOKUP(②男子名簿!$U67,$B$9:$C$38,2,0))</f>
        <v/>
      </c>
      <c r="W67" s="17" t="str">
        <f>IF(②男子名簿!$Y67="","",VLOOKUP(②男子名簿!$Y67,$B$9:$C$38,2,0))</f>
        <v/>
      </c>
      <c r="X67" s="17" t="str">
        <f>IF(②男子名簿!$AC67="","",VLOOKUP(②男子名簿!$AC67,$D$9:$E$38,2,0))</f>
        <v/>
      </c>
      <c r="Y67" s="17" t="str">
        <f>IF(②男子名簿!$AG67="","",VLOOKUP(②男子名簿!$AG67,$D$9:$E$38,2,0))</f>
        <v/>
      </c>
      <c r="AA67" s="17" t="str">
        <f>IF(③女子名簿!$Q67="","",VLOOKUP(③女子名簿!$Q67,$G$9:$H$38,2,0))</f>
        <v/>
      </c>
      <c r="AB67" s="17" t="str">
        <f>IF(③女子名簿!$U67="","",VLOOKUP(③女子名簿!$U67,$G$9:$H$38,2,0))</f>
        <v/>
      </c>
      <c r="AC67" s="17" t="str">
        <f>IF(③女子名簿!$Y67="","",VLOOKUP(③女子名簿!$Y67,$G$9:$H$38,2,0))</f>
        <v/>
      </c>
      <c r="AD67" s="17" t="str">
        <f>IF(③女子名簿!$AC67="","",VLOOKUP(③女子名簿!$AC67,$I$9:$J$38,2,0))</f>
        <v/>
      </c>
      <c r="AE67" s="17" t="str">
        <f>IF(③女子名簿!$AG67="","",VLOOKUP(③女子名簿!$AG67,$I$9:$J$38,2,0))</f>
        <v/>
      </c>
    </row>
    <row r="68" spans="21:31">
      <c r="U68" s="17" t="str">
        <f>IF(②男子名簿!$Q68="","",VLOOKUP(②男子名簿!$Q68,$B$9:$C$38,2,0))</f>
        <v/>
      </c>
      <c r="V68" s="17" t="str">
        <f>IF(②男子名簿!$U68="","",VLOOKUP(②男子名簿!$U68,$B$9:$C$38,2,0))</f>
        <v/>
      </c>
      <c r="W68" s="17" t="str">
        <f>IF(②男子名簿!$Y68="","",VLOOKUP(②男子名簿!$Y68,$B$9:$C$38,2,0))</f>
        <v/>
      </c>
      <c r="X68" s="17" t="str">
        <f>IF(②男子名簿!$AC68="","",VLOOKUP(②男子名簿!$AC68,$D$9:$E$38,2,0))</f>
        <v/>
      </c>
      <c r="Y68" s="17" t="str">
        <f>IF(②男子名簿!$AG68="","",VLOOKUP(②男子名簿!$AG68,$D$9:$E$38,2,0))</f>
        <v/>
      </c>
      <c r="AA68" s="17" t="str">
        <f>IF(③女子名簿!$Q68="","",VLOOKUP(③女子名簿!$Q68,$G$9:$H$38,2,0))</f>
        <v/>
      </c>
      <c r="AB68" s="17" t="str">
        <f>IF(③女子名簿!$U68="","",VLOOKUP(③女子名簿!$U68,$G$9:$H$38,2,0))</f>
        <v/>
      </c>
      <c r="AC68" s="17" t="str">
        <f>IF(③女子名簿!$Y68="","",VLOOKUP(③女子名簿!$Y68,$G$9:$H$38,2,0))</f>
        <v/>
      </c>
      <c r="AD68" s="17" t="str">
        <f>IF(③女子名簿!$AC68="","",VLOOKUP(③女子名簿!$AC68,$I$9:$J$38,2,0))</f>
        <v/>
      </c>
      <c r="AE68" s="17" t="str">
        <f>IF(③女子名簿!$AG68="","",VLOOKUP(③女子名簿!$AG68,$I$9:$J$38,2,0))</f>
        <v/>
      </c>
    </row>
    <row r="69" spans="21:31">
      <c r="U69" s="17" t="str">
        <f>IF(②男子名簿!$Q69="","",VLOOKUP(②男子名簿!$Q69,$B$9:$C$38,2,0))</f>
        <v/>
      </c>
      <c r="V69" s="17" t="str">
        <f>IF(②男子名簿!$U69="","",VLOOKUP(②男子名簿!$U69,$B$9:$C$38,2,0))</f>
        <v/>
      </c>
      <c r="W69" s="17" t="str">
        <f>IF(②男子名簿!$Y69="","",VLOOKUP(②男子名簿!$Y69,$B$9:$C$38,2,0))</f>
        <v/>
      </c>
      <c r="X69" s="17" t="str">
        <f>IF(②男子名簿!$AC69="","",VLOOKUP(②男子名簿!$AC69,$D$9:$E$38,2,0))</f>
        <v/>
      </c>
      <c r="Y69" s="17" t="str">
        <f>IF(②男子名簿!$AG69="","",VLOOKUP(②男子名簿!$AG69,$D$9:$E$38,2,0))</f>
        <v/>
      </c>
      <c r="AA69" s="17" t="str">
        <f>IF(③女子名簿!$Q69="","",VLOOKUP(③女子名簿!$Q69,$G$9:$H$38,2,0))</f>
        <v/>
      </c>
      <c r="AB69" s="17" t="str">
        <f>IF(③女子名簿!$U69="","",VLOOKUP(③女子名簿!$U69,$G$9:$H$38,2,0))</f>
        <v/>
      </c>
      <c r="AC69" s="17" t="str">
        <f>IF(③女子名簿!$Y69="","",VLOOKUP(③女子名簿!$Y69,$G$9:$H$38,2,0))</f>
        <v/>
      </c>
      <c r="AD69" s="17" t="str">
        <f>IF(③女子名簿!$AC69="","",VLOOKUP(③女子名簿!$AC69,$I$9:$J$38,2,0))</f>
        <v/>
      </c>
      <c r="AE69" s="17" t="str">
        <f>IF(③女子名簿!$AG69="","",VLOOKUP(③女子名簿!$AG69,$I$9:$J$38,2,0))</f>
        <v/>
      </c>
    </row>
    <row r="70" spans="21:31">
      <c r="U70" s="17" t="str">
        <f>IF(②男子名簿!$Q70="","",VLOOKUP(②男子名簿!$Q70,$B$9:$C$38,2,0))</f>
        <v/>
      </c>
      <c r="V70" s="17" t="str">
        <f>IF(②男子名簿!$U70="","",VLOOKUP(②男子名簿!$U70,$B$9:$C$38,2,0))</f>
        <v/>
      </c>
      <c r="W70" s="17" t="str">
        <f>IF(②男子名簿!$Y70="","",VLOOKUP(②男子名簿!$Y70,$B$9:$C$38,2,0))</f>
        <v/>
      </c>
      <c r="X70" s="17" t="str">
        <f>IF(②男子名簿!$AC70="","",VLOOKUP(②男子名簿!$AC70,$D$9:$E$38,2,0))</f>
        <v/>
      </c>
      <c r="Y70" s="17" t="str">
        <f>IF(②男子名簿!$AG70="","",VLOOKUP(②男子名簿!$AG70,$D$9:$E$38,2,0))</f>
        <v/>
      </c>
      <c r="AA70" s="17" t="str">
        <f>IF(③女子名簿!$Q70="","",VLOOKUP(③女子名簿!$Q70,$G$9:$H$38,2,0))</f>
        <v/>
      </c>
      <c r="AB70" s="17" t="str">
        <f>IF(③女子名簿!$U70="","",VLOOKUP(③女子名簿!$U70,$G$9:$H$38,2,0))</f>
        <v/>
      </c>
      <c r="AC70" s="17" t="str">
        <f>IF(③女子名簿!$Y70="","",VLOOKUP(③女子名簿!$Y70,$G$9:$H$38,2,0))</f>
        <v/>
      </c>
      <c r="AD70" s="17" t="str">
        <f>IF(③女子名簿!$AC70="","",VLOOKUP(③女子名簿!$AC70,$I$9:$J$38,2,0))</f>
        <v/>
      </c>
      <c r="AE70" s="17" t="str">
        <f>IF(③女子名簿!$AG70="","",VLOOKUP(③女子名簿!$AG70,$I$9:$J$38,2,0))</f>
        <v/>
      </c>
    </row>
    <row r="71" spans="21:31">
      <c r="U71" s="17" t="str">
        <f>IF(②男子名簿!$Q71="","",VLOOKUP(②男子名簿!$Q71,$B$9:$C$38,2,0))</f>
        <v/>
      </c>
      <c r="V71" s="17" t="str">
        <f>IF(②男子名簿!$U71="","",VLOOKUP(②男子名簿!$U71,$B$9:$C$38,2,0))</f>
        <v/>
      </c>
      <c r="W71" s="17" t="str">
        <f>IF(②男子名簿!$Y71="","",VLOOKUP(②男子名簿!$Y71,$B$9:$C$38,2,0))</f>
        <v/>
      </c>
      <c r="X71" s="17" t="str">
        <f>IF(②男子名簿!$AC71="","",VLOOKUP(②男子名簿!$AC71,$D$9:$E$38,2,0))</f>
        <v/>
      </c>
      <c r="Y71" s="17" t="str">
        <f>IF(②男子名簿!$AG71="","",VLOOKUP(②男子名簿!$AG71,$D$9:$E$38,2,0))</f>
        <v/>
      </c>
      <c r="AA71" s="17" t="str">
        <f>IF(③女子名簿!$Q71="","",VLOOKUP(③女子名簿!$Q71,$G$9:$H$38,2,0))</f>
        <v/>
      </c>
      <c r="AB71" s="17" t="str">
        <f>IF(③女子名簿!$U71="","",VLOOKUP(③女子名簿!$U71,$G$9:$H$38,2,0))</f>
        <v/>
      </c>
      <c r="AC71" s="17" t="str">
        <f>IF(③女子名簿!$Y71="","",VLOOKUP(③女子名簿!$Y71,$G$9:$H$38,2,0))</f>
        <v/>
      </c>
      <c r="AD71" s="17" t="str">
        <f>IF(③女子名簿!$AC71="","",VLOOKUP(③女子名簿!$AC71,$I$9:$J$38,2,0))</f>
        <v/>
      </c>
      <c r="AE71" s="17" t="str">
        <f>IF(③女子名簿!$AG71="","",VLOOKUP(③女子名簿!$AG71,$I$9:$J$38,2,0))</f>
        <v/>
      </c>
    </row>
    <row r="72" spans="21:31">
      <c r="U72" s="17" t="str">
        <f>IF(②男子名簿!$Q72="","",VLOOKUP(②男子名簿!$Q72,$B$9:$C$38,2,0))</f>
        <v/>
      </c>
      <c r="V72" s="17" t="str">
        <f>IF(②男子名簿!$U72="","",VLOOKUP(②男子名簿!$U72,$B$9:$C$38,2,0))</f>
        <v/>
      </c>
      <c r="W72" s="17" t="str">
        <f>IF(②男子名簿!$Y72="","",VLOOKUP(②男子名簿!$Y72,$B$9:$C$38,2,0))</f>
        <v/>
      </c>
      <c r="X72" s="17" t="str">
        <f>IF(②男子名簿!$AC72="","",VLOOKUP(②男子名簿!$AC72,$D$9:$E$38,2,0))</f>
        <v/>
      </c>
      <c r="Y72" s="17" t="str">
        <f>IF(②男子名簿!$AG72="","",VLOOKUP(②男子名簿!$AG72,$D$9:$E$38,2,0))</f>
        <v/>
      </c>
      <c r="AA72" s="17" t="str">
        <f>IF(③女子名簿!$Q72="","",VLOOKUP(③女子名簿!$Q72,$G$9:$H$38,2,0))</f>
        <v/>
      </c>
      <c r="AB72" s="17" t="str">
        <f>IF(③女子名簿!$U72="","",VLOOKUP(③女子名簿!$U72,$G$9:$H$38,2,0))</f>
        <v/>
      </c>
      <c r="AC72" s="17" t="str">
        <f>IF(③女子名簿!$Y72="","",VLOOKUP(③女子名簿!$Y72,$G$9:$H$38,2,0))</f>
        <v/>
      </c>
      <c r="AD72" s="17" t="str">
        <f>IF(③女子名簿!$AC72="","",VLOOKUP(③女子名簿!$AC72,$I$9:$J$38,2,0))</f>
        <v/>
      </c>
      <c r="AE72" s="17" t="str">
        <f>IF(③女子名簿!$AG72="","",VLOOKUP(③女子名簿!$AG72,$I$9:$J$38,2,0))</f>
        <v/>
      </c>
    </row>
    <row r="73" spans="21:31">
      <c r="U73" s="17" t="str">
        <f>IF(②男子名簿!$Q73="","",VLOOKUP(②男子名簿!$Q73,$B$9:$C$38,2,0))</f>
        <v/>
      </c>
      <c r="V73" s="17" t="str">
        <f>IF(②男子名簿!$U73="","",VLOOKUP(②男子名簿!$U73,$B$9:$C$38,2,0))</f>
        <v/>
      </c>
      <c r="W73" s="17" t="str">
        <f>IF(②男子名簿!$Y73="","",VLOOKUP(②男子名簿!$Y73,$B$9:$C$38,2,0))</f>
        <v/>
      </c>
      <c r="X73" s="17" t="str">
        <f>IF(②男子名簿!$AC73="","",VLOOKUP(②男子名簿!$AC73,$D$9:$E$38,2,0))</f>
        <v/>
      </c>
      <c r="Y73" s="17" t="str">
        <f>IF(②男子名簿!$AG73="","",VLOOKUP(②男子名簿!$AG73,$D$9:$E$38,2,0))</f>
        <v/>
      </c>
      <c r="AA73" s="17" t="str">
        <f>IF(③女子名簿!$Q73="","",VLOOKUP(③女子名簿!$Q73,$G$9:$H$38,2,0))</f>
        <v/>
      </c>
      <c r="AB73" s="17" t="str">
        <f>IF(③女子名簿!$U73="","",VLOOKUP(③女子名簿!$U73,$G$9:$H$38,2,0))</f>
        <v/>
      </c>
      <c r="AC73" s="17" t="str">
        <f>IF(③女子名簿!$Y73="","",VLOOKUP(③女子名簿!$Y73,$G$9:$H$38,2,0))</f>
        <v/>
      </c>
      <c r="AD73" s="17" t="str">
        <f>IF(③女子名簿!$AC73="","",VLOOKUP(③女子名簿!$AC73,$I$9:$J$38,2,0))</f>
        <v/>
      </c>
      <c r="AE73" s="17" t="str">
        <f>IF(③女子名簿!$AG73="","",VLOOKUP(③女子名簿!$AG73,$I$9:$J$38,2,0))</f>
        <v/>
      </c>
    </row>
    <row r="74" spans="21:31">
      <c r="U74" s="17" t="str">
        <f>IF(②男子名簿!$Q74="","",VLOOKUP(②男子名簿!$Q74,$B$9:$C$38,2,0))</f>
        <v/>
      </c>
      <c r="V74" s="17" t="str">
        <f>IF(②男子名簿!$U74="","",VLOOKUP(②男子名簿!$U74,$B$9:$C$38,2,0))</f>
        <v/>
      </c>
      <c r="W74" s="17" t="str">
        <f>IF(②男子名簿!$Y74="","",VLOOKUP(②男子名簿!$Y74,$B$9:$C$38,2,0))</f>
        <v/>
      </c>
      <c r="X74" s="17" t="str">
        <f>IF(②男子名簿!$AC74="","",VLOOKUP(②男子名簿!$AC74,$D$9:$E$38,2,0))</f>
        <v/>
      </c>
      <c r="Y74" s="17" t="str">
        <f>IF(②男子名簿!$AG74="","",VLOOKUP(②男子名簿!$AG74,$D$9:$E$38,2,0))</f>
        <v/>
      </c>
      <c r="AA74" s="17" t="str">
        <f>IF(③女子名簿!$Q74="","",VLOOKUP(③女子名簿!$Q74,$G$9:$H$38,2,0))</f>
        <v/>
      </c>
      <c r="AB74" s="17" t="str">
        <f>IF(③女子名簿!$U74="","",VLOOKUP(③女子名簿!$U74,$G$9:$H$38,2,0))</f>
        <v/>
      </c>
      <c r="AC74" s="17" t="str">
        <f>IF(③女子名簿!$Y74="","",VLOOKUP(③女子名簿!$Y74,$G$9:$H$38,2,0))</f>
        <v/>
      </c>
      <c r="AD74" s="17" t="str">
        <f>IF(③女子名簿!$AC74="","",VLOOKUP(③女子名簿!$AC74,$I$9:$J$38,2,0))</f>
        <v/>
      </c>
      <c r="AE74" s="17" t="str">
        <f>IF(③女子名簿!$AG74="","",VLOOKUP(③女子名簿!$AG74,$I$9:$J$38,2,0))</f>
        <v/>
      </c>
    </row>
    <row r="75" spans="21:31">
      <c r="U75" s="17" t="str">
        <f>IF(②男子名簿!$Q75="","",VLOOKUP(②男子名簿!$Q75,$B$9:$C$38,2,0))</f>
        <v/>
      </c>
      <c r="V75" s="17" t="str">
        <f>IF(②男子名簿!$U75="","",VLOOKUP(②男子名簿!$U75,$B$9:$C$38,2,0))</f>
        <v/>
      </c>
      <c r="W75" s="17" t="str">
        <f>IF(②男子名簿!$Y75="","",VLOOKUP(②男子名簿!$Y75,$B$9:$C$38,2,0))</f>
        <v/>
      </c>
      <c r="X75" s="17" t="str">
        <f>IF(②男子名簿!$AC75="","",VLOOKUP(②男子名簿!$AC75,$D$9:$E$38,2,0))</f>
        <v/>
      </c>
      <c r="Y75" s="17" t="str">
        <f>IF(②男子名簿!$AG75="","",VLOOKUP(②男子名簿!$AG75,$D$9:$E$38,2,0))</f>
        <v/>
      </c>
      <c r="AA75" s="17" t="str">
        <f>IF(③女子名簿!$Q75="","",VLOOKUP(③女子名簿!$Q75,$G$9:$H$38,2,0))</f>
        <v/>
      </c>
      <c r="AB75" s="17" t="str">
        <f>IF(③女子名簿!$U75="","",VLOOKUP(③女子名簿!$U75,$G$9:$H$38,2,0))</f>
        <v/>
      </c>
      <c r="AC75" s="17" t="str">
        <f>IF(③女子名簿!$Y75="","",VLOOKUP(③女子名簿!$Y75,$G$9:$H$38,2,0))</f>
        <v/>
      </c>
      <c r="AD75" s="17" t="str">
        <f>IF(③女子名簿!$AC75="","",VLOOKUP(③女子名簿!$AC75,$I$9:$J$38,2,0))</f>
        <v/>
      </c>
      <c r="AE75" s="17" t="str">
        <f>IF(③女子名簿!$AG75="","",VLOOKUP(③女子名簿!$AG75,$I$9:$J$38,2,0))</f>
        <v/>
      </c>
    </row>
    <row r="76" spans="21:31">
      <c r="U76" s="17" t="str">
        <f>IF(②男子名簿!$Q76="","",VLOOKUP(②男子名簿!$Q76,$B$9:$C$38,2,0))</f>
        <v/>
      </c>
      <c r="V76" s="17" t="str">
        <f>IF(②男子名簿!$U76="","",VLOOKUP(②男子名簿!$U76,$B$9:$C$38,2,0))</f>
        <v/>
      </c>
      <c r="W76" s="17" t="str">
        <f>IF(②男子名簿!$Y76="","",VLOOKUP(②男子名簿!$Y76,$B$9:$C$38,2,0))</f>
        <v/>
      </c>
      <c r="X76" s="17" t="str">
        <f>IF(②男子名簿!$AC76="","",VLOOKUP(②男子名簿!$AC76,$D$9:$E$38,2,0))</f>
        <v/>
      </c>
      <c r="Y76" s="17" t="str">
        <f>IF(②男子名簿!$AG76="","",VLOOKUP(②男子名簿!$AG76,$D$9:$E$38,2,0))</f>
        <v/>
      </c>
      <c r="AA76" s="17" t="str">
        <f>IF(③女子名簿!$Q76="","",VLOOKUP(③女子名簿!$Q76,$G$9:$H$38,2,0))</f>
        <v/>
      </c>
      <c r="AB76" s="17" t="str">
        <f>IF(③女子名簿!$U76="","",VLOOKUP(③女子名簿!$U76,$G$9:$H$38,2,0))</f>
        <v/>
      </c>
      <c r="AC76" s="17" t="str">
        <f>IF(③女子名簿!$Y76="","",VLOOKUP(③女子名簿!$Y76,$G$9:$H$38,2,0))</f>
        <v/>
      </c>
      <c r="AD76" s="17" t="str">
        <f>IF(③女子名簿!$AC76="","",VLOOKUP(③女子名簿!$AC76,$I$9:$J$38,2,0))</f>
        <v/>
      </c>
      <c r="AE76" s="17" t="str">
        <f>IF(③女子名簿!$AG76="","",VLOOKUP(③女子名簿!$AG76,$I$9:$J$38,2,0))</f>
        <v/>
      </c>
    </row>
    <row r="77" spans="21:31" hidden="1">
      <c r="U77" s="17" t="e">
        <f>IF(②男子名簿!$Q77="","",VLOOKUP(②男子名簿!$Q77,$B$9:$C$38,2,0))</f>
        <v>#N/A</v>
      </c>
      <c r="V77" s="17" t="e">
        <f>IF(②男子名簿!$U77="","",VLOOKUP(②男子名簿!$U77,$B$9:$C$38,2,0))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IF(②男子名簿!$Q78="","",VLOOKUP(②男子名簿!$Q78,$B$9:$C$38,2,0))</f>
        <v/>
      </c>
      <c r="V78" s="17" t="str">
        <f>IF(②男子名簿!$U78="","",VLOOKUP(②男子名簿!$U78,$B$9:$C$38,2,0))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IF(②男子名簿!$Q79="","",VLOOKUP(②男子名簿!$Q79,$B$9:$C$38,2,0))</f>
        <v>#N/A</v>
      </c>
      <c r="V79" s="17" t="str">
        <f>IF(②男子名簿!$U79="","",VLOOKUP(②男子名簿!$U79,$B$9:$C$38,2,0))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IF(②男子名簿!$Q80="","",VLOOKUP(②男子名簿!$Q80,$B$9:$C$38,2,0))</f>
        <v/>
      </c>
      <c r="V80" s="17" t="str">
        <f>IF(②男子名簿!$U80="","",VLOOKUP(②男子名簿!$U80,$B$9:$C$38,2,0))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IF(②男子名簿!$Q81="","",VLOOKUP(②男子名簿!$Q81,$B$9:$C$38,2,0))</f>
        <v/>
      </c>
      <c r="V81" s="17" t="str">
        <f>IF(②男子名簿!$U81="","",VLOOKUP(②男子名簿!$U81,$B$9:$C$38,2,0))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IF(②男子名簿!$Q82="","",VLOOKUP(②男子名簿!$Q82,$B$9:$C$38,2,0))</f>
        <v/>
      </c>
      <c r="V82" s="17" t="str">
        <f>IF(②男子名簿!$U82="","",VLOOKUP(②男子名簿!$U82,$B$9:$C$38,2,0))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IF(②男子名簿!$Q83="","",VLOOKUP(②男子名簿!$Q83,$B$9:$C$38,2,0))</f>
        <v/>
      </c>
      <c r="V83" s="17" t="str">
        <f>IF(②男子名簿!$U83="","",VLOOKUP(②男子名簿!$U83,$B$9:$C$38,2,0))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IF(②男子名簿!$Q84="","",VLOOKUP(②男子名簿!$Q84,$B$9:$C$38,2,0))</f>
        <v/>
      </c>
      <c r="V84" s="17" t="str">
        <f>IF(②男子名簿!$U84="","",VLOOKUP(②男子名簿!$U84,$B$9:$C$38,2,0))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IF(②男子名簿!$Q85="","",VLOOKUP(②男子名簿!$Q85,$B$9:$C$38,2,0))</f>
        <v/>
      </c>
      <c r="V85" s="17" t="str">
        <f>IF(②男子名簿!$U85="","",VLOOKUP(②男子名簿!$U85,$B$9:$C$38,2,0))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IF(②男子名簿!$Q86="","",VLOOKUP(②男子名簿!$Q86,$B$9:$C$38,2,0))</f>
        <v/>
      </c>
      <c r="V86" s="17" t="str">
        <f>IF(②男子名簿!$U86="","",VLOOKUP(②男子名簿!$U86,$B$9:$C$38,2,0))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IF(②男子名簿!$Q87="","",VLOOKUP(②男子名簿!$Q87,$B$9:$C$38,2,0))</f>
        <v/>
      </c>
      <c r="V87" s="17" t="str">
        <f>IF(②男子名簿!$U87="","",VLOOKUP(②男子名簿!$U87,$B$9:$C$38,2,0))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IF(②男子名簿!$Q88="","",VLOOKUP(②男子名簿!$Q88,$B$9:$C$38,2,0))</f>
        <v/>
      </c>
      <c r="V88" s="17" t="str">
        <f>IF(②男子名簿!$U88="","",VLOOKUP(②男子名簿!$U88,$B$9:$C$38,2,0))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IF(②男子名簿!$Q89="","",VLOOKUP(②男子名簿!$Q89,$B$9:$C$38,2,0))</f>
        <v/>
      </c>
      <c r="V89" s="17" t="str">
        <f>IF(②男子名簿!$U89="","",VLOOKUP(②男子名簿!$U89,$B$9:$C$38,2,0))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IF(②男子名簿!$Q90="","",VLOOKUP(②男子名簿!$Q90,$B$9:$C$38,2,0))</f>
        <v/>
      </c>
      <c r="V90" s="17" t="str">
        <f>IF(②男子名簿!$U90="","",VLOOKUP(②男子名簿!$U90,$B$9:$C$38,2,0))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IF(②男子名簿!$Q91="","",VLOOKUP(②男子名簿!$Q91,$B$9:$C$38,2,0))</f>
        <v/>
      </c>
      <c r="V91" s="17" t="str">
        <f>IF(②男子名簿!$U91="","",VLOOKUP(②男子名簿!$U91,$B$9:$C$38,2,0))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IF(②男子名簿!$Q92="","",VLOOKUP(②男子名簿!$Q92,$B$9:$C$38,2,0))</f>
        <v/>
      </c>
      <c r="V92" s="17" t="str">
        <f>IF(②男子名簿!$U92="","",VLOOKUP(②男子名簿!$U92,$B$9:$C$38,2,0))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IF(②男子名簿!$Q93="","",VLOOKUP(②男子名簿!$Q93,$B$9:$C$38,2,0))</f>
        <v/>
      </c>
      <c r="V93" s="17" t="str">
        <f>IF(②男子名簿!$U93="","",VLOOKUP(②男子名簿!$U93,$B$9:$C$38,2,0))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IF(②男子名簿!$Q94="","",VLOOKUP(②男子名簿!$Q94,$B$9:$C$38,2,0))</f>
        <v/>
      </c>
      <c r="V94" s="17" t="str">
        <f>IF(②男子名簿!$U94="","",VLOOKUP(②男子名簿!$U94,$B$9:$C$38,2,0))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IF(②男子名簿!$Q95="","",VLOOKUP(②男子名簿!$Q95,$B$9:$C$38,2,0))</f>
        <v/>
      </c>
      <c r="V95" s="17" t="str">
        <f>IF(②男子名簿!$U95="","",VLOOKUP(②男子名簿!$U95,$B$9:$C$38,2,0))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IF(②男子名簿!$Q96="","",VLOOKUP(②男子名簿!$Q96,$B$9:$C$38,2,0))</f>
        <v/>
      </c>
      <c r="V96" s="17" t="str">
        <f>IF(②男子名簿!$U96="","",VLOOKUP(②男子名簿!$U96,$B$9:$C$38,2,0))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IF(②男子名簿!$Q97="","",VLOOKUP(②男子名簿!$Q97,$B$9:$C$38,2,0))</f>
        <v/>
      </c>
      <c r="V97" s="17" t="str">
        <f>IF(②男子名簿!$U97="","",VLOOKUP(②男子名簿!$U97,$B$9:$C$38,2,0))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IF(②男子名簿!$Q98="","",VLOOKUP(②男子名簿!$Q98,$B$9:$C$38,2,0))</f>
        <v/>
      </c>
      <c r="V98" s="17" t="str">
        <f>IF(②男子名簿!$U98="","",VLOOKUP(②男子名簿!$U98,$B$9:$C$38,2,0))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IF(②男子名簿!$Q99="","",VLOOKUP(②男子名簿!$Q99,$B$9:$C$38,2,0))</f>
        <v/>
      </c>
      <c r="V99" s="17" t="str">
        <f>IF(②男子名簿!$U99="","",VLOOKUP(②男子名簿!$U99,$B$9:$C$38,2,0))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IF(②男子名簿!$Q100="","",VLOOKUP(②男子名簿!$Q100,$B$9:$C$38,2,0))</f>
        <v/>
      </c>
      <c r="V100" s="17" t="str">
        <f>IF(②男子名簿!$U100="","",VLOOKUP(②男子名簿!$U100,$B$9:$C$38,2,0))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IF(②男子名簿!$Q101="","",VLOOKUP(②男子名簿!$Q101,$B$9:$C$38,2,0))</f>
        <v/>
      </c>
      <c r="V101" s="17" t="str">
        <f>IF(②男子名簿!$U101="","",VLOOKUP(②男子名簿!$U101,$B$9:$C$38,2,0))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IF(②男子名簿!$Q102="","",VLOOKUP(②男子名簿!$Q102,$B$9:$C$38,2,0))</f>
        <v/>
      </c>
      <c r="V102" s="17" t="str">
        <f>IF(②男子名簿!$U102="","",VLOOKUP(②男子名簿!$U102,$B$9:$C$38,2,0))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IF(②男子名簿!$Q103="","",VLOOKUP(②男子名簿!$Q103,$B$9:$C$38,2,0))</f>
        <v/>
      </c>
      <c r="V103" s="17" t="str">
        <f>IF(②男子名簿!$U103="","",VLOOKUP(②男子名簿!$U103,$B$9:$C$38,2,0))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IF(②男子名簿!$Q104="","",VLOOKUP(②男子名簿!$Q104,$B$9:$C$38,2,0))</f>
        <v/>
      </c>
      <c r="V104" s="17" t="str">
        <f>IF(②男子名簿!$U104="","",VLOOKUP(②男子名簿!$U104,$B$9:$C$38,2,0))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IF(②男子名簿!$Q105="","",VLOOKUP(②男子名簿!$Q105,$B$9:$C$38,2,0))</f>
        <v/>
      </c>
      <c r="V105" s="17" t="str">
        <f>IF(②男子名簿!$U105="","",VLOOKUP(②男子名簿!$U105,$B$9:$C$38,2,0))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IF(②男子名簿!$Q106="","",VLOOKUP(②男子名簿!$Q106,$B$9:$C$38,2,0))</f>
        <v/>
      </c>
      <c r="V106" s="17" t="str">
        <f>IF(②男子名簿!$U106="","",VLOOKUP(②男子名簿!$U106,$B$9:$C$38,2,0))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IF(②男子名簿!$Q107="","",VLOOKUP(②男子名簿!$Q107,$B$9:$C$38,2,0))</f>
        <v/>
      </c>
      <c r="V107" s="17" t="str">
        <f>IF(②男子名簿!$U107="","",VLOOKUP(②男子名簿!$U107,$B$9:$C$38,2,0))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IF(②男子名簿!$Q108="","",VLOOKUP(②男子名簿!$Q108,$B$9:$C$38,2,0))</f>
        <v/>
      </c>
      <c r="V108" s="17" t="str">
        <f>IF(②男子名簿!$U108="","",VLOOKUP(②男子名簿!$U108,$B$9:$C$38,2,0))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IF(②男子名簿!$Q109="","",VLOOKUP(②男子名簿!$Q109,$B$9:$C$38,2,0))</f>
        <v/>
      </c>
      <c r="V109" s="17" t="str">
        <f>IF(②男子名簿!$U109="","",VLOOKUP(②男子名簿!$U109,$B$9:$C$38,2,0))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IF(②男子名簿!$Q110="","",VLOOKUP(②男子名簿!$Q110,$B$9:$C$38,2,0))</f>
        <v/>
      </c>
      <c r="V110" s="17" t="str">
        <f>IF(②男子名簿!$U110="","",VLOOKUP(②男子名簿!$U110,$B$9:$C$38,2,0))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IF(②男子名簿!$Q111="","",VLOOKUP(②男子名簿!$Q111,$B$9:$C$38,2,0))</f>
        <v/>
      </c>
      <c r="V111" s="17" t="str">
        <f>IF(②男子名簿!$U111="","",VLOOKUP(②男子名簿!$U111,$B$9:$C$38,2,0))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IF(②男子名簿!$Q112="","",VLOOKUP(②男子名簿!$Q112,$B$9:$C$38,2,0))</f>
        <v/>
      </c>
      <c r="V112" s="17" t="str">
        <f>IF(②男子名簿!$U112="","",VLOOKUP(②男子名簿!$U112,$B$9:$C$38,2,0))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IF(②男子名簿!$Q113="","",VLOOKUP(②男子名簿!$Q113,$B$9:$C$38,2,0))</f>
        <v/>
      </c>
      <c r="V113" s="17" t="str">
        <f>IF(②男子名簿!$U113="","",VLOOKUP(②男子名簿!$U113,$B$9:$C$38,2,0))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IF(②男子名簿!$Q114="","",VLOOKUP(②男子名簿!$Q114,$B$9:$C$38,2,0))</f>
        <v/>
      </c>
      <c r="V114" s="17" t="str">
        <f>IF(②男子名簿!$U114="","",VLOOKUP(②男子名簿!$U114,$B$9:$C$38,2,0))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IF(②男子名簿!$Q115="","",VLOOKUP(②男子名簿!$Q115,$B$9:$C$38,2,0))</f>
        <v/>
      </c>
      <c r="V115" s="17" t="str">
        <f>IF(②男子名簿!$U115="","",VLOOKUP(②男子名簿!$U115,$B$9:$C$38,2,0))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IF(②男子名簿!$Q116="","",VLOOKUP(②男子名簿!$Q116,$B$9:$C$38,2,0))</f>
        <v/>
      </c>
      <c r="V116" s="17" t="str">
        <f>IF(②男子名簿!$U116="","",VLOOKUP(②男子名簿!$U116,$B$9:$C$38,2,0))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IF(②男子名簿!$Q117="","",VLOOKUP(②男子名簿!$Q117,$B$9:$C$38,2,0))</f>
        <v/>
      </c>
      <c r="V117" s="17" t="str">
        <f>IF(②男子名簿!$U117="","",VLOOKUP(②男子名簿!$U117,$B$9:$C$38,2,0))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IF(②男子名簿!$Q118="","",VLOOKUP(②男子名簿!$Q118,$B$9:$C$38,2,0))</f>
        <v/>
      </c>
      <c r="V118" s="17" t="str">
        <f>IF(②男子名簿!$U118="","",VLOOKUP(②男子名簿!$U118,$B$9:$C$38,2,0))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IF(②男子名簿!$Q119="","",VLOOKUP(②男子名簿!$Q119,$B$9:$C$38,2,0))</f>
        <v/>
      </c>
      <c r="V119" s="17" t="str">
        <f>IF(②男子名簿!$U119="","",VLOOKUP(②男子名簿!$U119,$B$9:$C$38,2,0))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IF(②男子名簿!$Q120="","",VLOOKUP(②男子名簿!$Q120,$B$9:$C$38,2,0))</f>
        <v/>
      </c>
      <c r="V120" s="17" t="str">
        <f>IF(②男子名簿!$U120="","",VLOOKUP(②男子名簿!$U120,$B$9:$C$38,2,0))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IF(②男子名簿!$Q121="","",VLOOKUP(②男子名簿!$Q121,$B$9:$C$38,2,0))</f>
        <v/>
      </c>
      <c r="V121" s="17" t="str">
        <f>IF(②男子名簿!$U121="","",VLOOKUP(②男子名簿!$U121,$B$9:$C$38,2,0))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IF(②男子名簿!$Q122="","",VLOOKUP(②男子名簿!$Q122,$B$9:$C$38,2,0))</f>
        <v/>
      </c>
      <c r="V122" s="17" t="str">
        <f>IF(②男子名簿!$U122="","",VLOOKUP(②男子名簿!$U122,$B$9:$C$38,2,0))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IF(②男子名簿!$Q123="","",VLOOKUP(②男子名簿!$Q123,$B$9:$C$38,2,0))</f>
        <v/>
      </c>
      <c r="V123" s="17" t="str">
        <f>IF(②男子名簿!$U123="","",VLOOKUP(②男子名簿!$U123,$B$9:$C$38,2,0))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IF(②男子名簿!$Q124="","",VLOOKUP(②男子名簿!$Q124,$B$9:$C$38,2,0))</f>
        <v/>
      </c>
      <c r="V124" s="17" t="str">
        <f>IF(②男子名簿!$U124="","",VLOOKUP(②男子名簿!$U124,$B$9:$C$38,2,0))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IF(②男子名簿!$Q125="","",VLOOKUP(②男子名簿!$Q125,$B$9:$C$38,2,0))</f>
        <v/>
      </c>
      <c r="V125" s="17" t="str">
        <f>IF(②男子名簿!$U125="","",VLOOKUP(②男子名簿!$U125,$B$9:$C$38,2,0))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IF(②男子名簿!$Q126="","",VLOOKUP(②男子名簿!$Q126,$B$9:$C$38,2,0))</f>
        <v/>
      </c>
      <c r="V126" s="17" t="str">
        <f>IF(②男子名簿!$U126="","",VLOOKUP(②男子名簿!$U126,$B$9:$C$38,2,0))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IF(②男子名簿!$Q127="","",VLOOKUP(②男子名簿!$Q127,$B$9:$C$38,2,0))</f>
        <v/>
      </c>
      <c r="V127" s="17" t="str">
        <f>IF(②男子名簿!$U127="","",VLOOKUP(②男子名簿!$U127,$B$9:$C$38,2,0))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IF(②男子名簿!$Q128="","",VLOOKUP(②男子名簿!$Q128,$B$9:$C$38,2,0))</f>
        <v/>
      </c>
      <c r="V128" s="17" t="str">
        <f>IF(②男子名簿!$U128="","",VLOOKUP(②男子名簿!$U128,$B$9:$C$38,2,0))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IF(②男子名簿!$Q129="","",VLOOKUP(②男子名簿!$Q129,$B$9:$C$38,2,0))</f>
        <v/>
      </c>
      <c r="V129" s="17" t="str">
        <f>IF(②男子名簿!$U129="","",VLOOKUP(②男子名簿!$U129,$B$9:$C$38,2,0))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IF(②男子名簿!$Q130="","",VLOOKUP(②男子名簿!$Q130,$B$9:$C$38,2,0))</f>
        <v/>
      </c>
      <c r="V130" s="17" t="str">
        <f>IF(②男子名簿!$U130="","",VLOOKUP(②男子名簿!$U130,$B$9:$C$38,2,0))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IF(②男子名簿!$Q131="","",VLOOKUP(②男子名簿!$Q131,$B$9:$C$38,2,0))</f>
        <v/>
      </c>
      <c r="V131" s="17" t="str">
        <f>IF(②男子名簿!$U131="","",VLOOKUP(②男子名簿!$U131,$B$9:$C$38,2,0))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IF(②男子名簿!$Q132="","",VLOOKUP(②男子名簿!$Q132,$B$9:$C$38,2,0))</f>
        <v/>
      </c>
      <c r="V132" s="17" t="str">
        <f>IF(②男子名簿!$U132="","",VLOOKUP(②男子名簿!$U132,$B$9:$C$38,2,0))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IF(②男子名簿!$Q133="","",VLOOKUP(②男子名簿!$Q133,$B$9:$C$38,2,0))</f>
        <v/>
      </c>
      <c r="V133" s="17" t="str">
        <f>IF(②男子名簿!$U133="","",VLOOKUP(②男子名簿!$U133,$B$9:$C$38,2,0))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IF(②男子名簿!$Q134="","",VLOOKUP(②男子名簿!$Q134,$B$9:$C$38,2,0))</f>
        <v/>
      </c>
      <c r="V134" s="17" t="str">
        <f>IF(②男子名簿!$U134="","",VLOOKUP(②男子名簿!$U134,$B$9:$C$38,2,0))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IF(②男子名簿!$Q135="","",VLOOKUP(②男子名簿!$Q135,$B$9:$C$38,2,0))</f>
        <v/>
      </c>
      <c r="V135" s="17" t="str">
        <f>IF(②男子名簿!$U135="","",VLOOKUP(②男子名簿!$U135,$B$9:$C$38,2,0))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IF(②男子名簿!$Q136="","",VLOOKUP(②男子名簿!$Q136,$B$9:$C$38,2,0))</f>
        <v/>
      </c>
      <c r="V136" s="17" t="str">
        <f>IF(②男子名簿!$U136="","",VLOOKUP(②男子名簿!$U136,$B$9:$C$38,2,0))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IF(②男子名簿!$Q137="","",VLOOKUP(②男子名簿!$Q137,$B$9:$C$38,2,0))</f>
        <v/>
      </c>
      <c r="V137" s="17" t="str">
        <f>IF(②男子名簿!$U137="","",VLOOKUP(②男子名簿!$U137,$B$9:$C$38,2,0))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IF(②男子名簿!$Q138="","",VLOOKUP(②男子名簿!$Q138,$B$9:$C$38,2,0))</f>
        <v/>
      </c>
      <c r="V138" s="17" t="str">
        <f>IF(②男子名簿!$U138="","",VLOOKUP(②男子名簿!$U138,$B$9:$C$38,2,0))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IF(②男子名簿!$Q139="","",VLOOKUP(②男子名簿!$Q139,$B$9:$C$38,2,0))</f>
        <v/>
      </c>
      <c r="V139" s="17" t="str">
        <f>IF(②男子名簿!$U139="","",VLOOKUP(②男子名簿!$U139,$B$9:$C$38,2,0))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IF(②男子名簿!$Q140="","",VLOOKUP(②男子名簿!$Q140,$B$9:$C$38,2,0))</f>
        <v/>
      </c>
      <c r="V140" s="17" t="str">
        <f>IF(②男子名簿!$U140="","",VLOOKUP(②男子名簿!$U140,$B$9:$C$38,2,0))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IF(②男子名簿!$Q141="","",VLOOKUP(②男子名簿!$Q141,$B$9:$C$38,2,0))</f>
        <v/>
      </c>
      <c r="V141" s="17" t="str">
        <f>IF(②男子名簿!$U141="","",VLOOKUP(②男子名簿!$U141,$B$9:$C$38,2,0))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IF(②男子名簿!$Q142="","",VLOOKUP(②男子名簿!$Q142,$B$9:$C$38,2,0))</f>
        <v/>
      </c>
      <c r="V142" s="17" t="str">
        <f>IF(②男子名簿!$U142="","",VLOOKUP(②男子名簿!$U142,$B$9:$C$38,2,0))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IF(②男子名簿!$Q143="","",VLOOKUP(②男子名簿!$Q143,$B$9:$C$38,2,0))</f>
        <v/>
      </c>
      <c r="V143" s="17" t="str">
        <f>IF(②男子名簿!$U143="","",VLOOKUP(②男子名簿!$U143,$B$9:$C$38,2,0))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IF(②男子名簿!$Q144="","",VLOOKUP(②男子名簿!$Q144,$B$9:$C$38,2,0))</f>
        <v/>
      </c>
      <c r="V144" s="17" t="str">
        <f>IF(②男子名簿!$U144="","",VLOOKUP(②男子名簿!$U144,$B$9:$C$38,2,0))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IF(②男子名簿!$Q145="","",VLOOKUP(②男子名簿!$Q145,$B$9:$C$38,2,0))</f>
        <v/>
      </c>
      <c r="V145" s="17" t="str">
        <f>IF(②男子名簿!$U145="","",VLOOKUP(②男子名簿!$U145,$B$9:$C$38,2,0))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IF(②男子名簿!$Q146="","",VLOOKUP(②男子名簿!$Q146,$B$9:$C$38,2,0))</f>
        <v/>
      </c>
      <c r="V146" s="17" t="str">
        <f>IF(②男子名簿!$U146="","",VLOOKUP(②男子名簿!$U146,$B$9:$C$38,2,0))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IF(②男子名簿!$Q147="","",VLOOKUP(②男子名簿!$Q147,$B$9:$C$38,2,0))</f>
        <v/>
      </c>
      <c r="V147" s="17" t="str">
        <f>IF(②男子名簿!$U147="","",VLOOKUP(②男子名簿!$U147,$B$9:$C$38,2,0))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IF(②男子名簿!$Q148="","",VLOOKUP(②男子名簿!$Q148,$B$9:$C$38,2,0))</f>
        <v/>
      </c>
      <c r="V148" s="17" t="str">
        <f>IF(②男子名簿!$U148="","",VLOOKUP(②男子名簿!$U148,$B$9:$C$38,2,0))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IF(②男子名簿!$Q149="","",VLOOKUP(②男子名簿!$Q149,$B$9:$C$38,2,0))</f>
        <v/>
      </c>
      <c r="V149" s="17" t="str">
        <f>IF(②男子名簿!$U149="","",VLOOKUP(②男子名簿!$U149,$B$9:$C$38,2,0))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IF(②男子名簿!$Q150="","",VLOOKUP(②男子名簿!$Q150,$B$9:$C$38,2,0))</f>
        <v/>
      </c>
      <c r="V150" s="17" t="str">
        <f>IF(②男子名簿!$U150="","",VLOOKUP(②男子名簿!$U150,$B$9:$C$38,2,0))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IF(②男子名簿!$Q151="","",VLOOKUP(②男子名簿!$Q151,$B$9:$C$38,2,0))</f>
        <v/>
      </c>
      <c r="V151" s="17" t="str">
        <f>IF(②男子名簿!$U151="","",VLOOKUP(②男子名簿!$U151,$B$9:$C$38,2,0))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IF(②男子名簿!$Q152="","",VLOOKUP(②男子名簿!$Q152,$B$9:$C$38,2,0))</f>
        <v/>
      </c>
      <c r="V152" s="17" t="str">
        <f>IF(②男子名簿!$U152="","",VLOOKUP(②男子名簿!$U152,$B$9:$C$38,2,0))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IF(②男子名簿!$Q153="","",VLOOKUP(②男子名簿!$Q153,$B$9:$C$38,2,0))</f>
        <v/>
      </c>
      <c r="V153" s="17" t="str">
        <f>IF(②男子名簿!$U153="","",VLOOKUP(②男子名簿!$U153,$B$9:$C$38,2,0))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IF(②男子名簿!$Q154="","",VLOOKUP(②男子名簿!$Q154,$B$9:$C$38,2,0))</f>
        <v/>
      </c>
      <c r="V154" s="17" t="str">
        <f>IF(②男子名簿!$U154="","",VLOOKUP(②男子名簿!$U154,$B$9:$C$38,2,0))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IF(②男子名簿!$Q155="","",VLOOKUP(②男子名簿!$Q155,$B$9:$C$38,2,0))</f>
        <v/>
      </c>
      <c r="V155" s="17" t="str">
        <f>IF(②男子名簿!$U155="","",VLOOKUP(②男子名簿!$U155,$B$9:$C$38,2,0))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IF(②男子名簿!$Q156="","",VLOOKUP(②男子名簿!$Q156,$B$9:$C$38,2,0))</f>
        <v/>
      </c>
      <c r="V156" s="17" t="str">
        <f>IF(②男子名簿!$U156="","",VLOOKUP(②男子名簿!$U156,$B$9:$C$38,2,0))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IF(②男子名簿!$Q157="","",VLOOKUP(②男子名簿!$Q157,$B$9:$C$38,2,0))</f>
        <v/>
      </c>
      <c r="V157" s="17" t="str">
        <f>IF(②男子名簿!$U157="","",VLOOKUP(②男子名簿!$U157,$B$9:$C$38,2,0))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IF(②男子名簿!$Q158="","",VLOOKUP(②男子名簿!$Q158,$B$9:$C$38,2,0))</f>
        <v/>
      </c>
      <c r="V158" s="17" t="str">
        <f>IF(②男子名簿!$U158="","",VLOOKUP(②男子名簿!$U158,$B$9:$C$38,2,0))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IF(②男子名簿!$Q159="","",VLOOKUP(②男子名簿!$Q159,$B$9:$C$38,2,0))</f>
        <v/>
      </c>
      <c r="V159" s="17" t="str">
        <f>IF(②男子名簿!$U159="","",VLOOKUP(②男子名簿!$U159,$B$9:$C$38,2,0))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IF(②男子名簿!$Q160="","",VLOOKUP(②男子名簿!$Q160,$B$9:$C$38,2,0))</f>
        <v/>
      </c>
      <c r="V160" s="17" t="str">
        <f>IF(②男子名簿!$U160="","",VLOOKUP(②男子名簿!$U160,$B$9:$C$38,2,0))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IF(②男子名簿!$Q161="","",VLOOKUP(②男子名簿!$Q161,$B$9:$C$38,2,0))</f>
        <v/>
      </c>
      <c r="V161" s="17" t="str">
        <f>IF(②男子名簿!$U161="","",VLOOKUP(②男子名簿!$U161,$B$9:$C$38,2,0))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IF(②男子名簿!$Q162="","",VLOOKUP(②男子名簿!$Q162,$B$9:$C$38,2,0))</f>
        <v/>
      </c>
      <c r="V162" s="17" t="str">
        <f>IF(②男子名簿!$U162="","",VLOOKUP(②男子名簿!$U162,$B$9:$C$38,2,0))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IF(②男子名簿!$Q163="","",VLOOKUP(②男子名簿!$Q163,$B$9:$C$38,2,0))</f>
        <v/>
      </c>
      <c r="V163" s="17" t="str">
        <f>IF(②男子名簿!$U163="","",VLOOKUP(②男子名簿!$U163,$B$9:$C$38,2,0))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IF(②男子名簿!$Q164="","",VLOOKUP(②男子名簿!$Q164,$B$9:$C$38,2,0))</f>
        <v/>
      </c>
      <c r="V164" s="17" t="str">
        <f>IF(②男子名簿!$U164="","",VLOOKUP(②男子名簿!$U164,$B$9:$C$38,2,0))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IF(②男子名簿!$Q165="","",VLOOKUP(②男子名簿!$Q165,$B$9:$C$38,2,0))</f>
        <v/>
      </c>
      <c r="V165" s="17" t="str">
        <f>IF(②男子名簿!$U165="","",VLOOKUP(②男子名簿!$U165,$B$9:$C$38,2,0))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IF(②男子名簿!$Q166="","",VLOOKUP(②男子名簿!$Q166,$B$9:$C$38,2,0))</f>
        <v/>
      </c>
      <c r="V166" s="17" t="str">
        <f>IF(②男子名簿!$U166="","",VLOOKUP(②男子名簿!$U166,$B$9:$C$38,2,0))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IF(②男子名簿!$Q167="","",VLOOKUP(②男子名簿!$Q167,$B$9:$C$38,2,0))</f>
        <v/>
      </c>
      <c r="V167" s="17" t="str">
        <f>IF(②男子名簿!$U167="","",VLOOKUP(②男子名簿!$U167,$B$9:$C$38,2,0))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IF(②男子名簿!$Q168="","",VLOOKUP(②男子名簿!$Q168,$B$9:$C$38,2,0))</f>
        <v/>
      </c>
      <c r="V168" s="17" t="str">
        <f>IF(②男子名簿!$U168="","",VLOOKUP(②男子名簿!$U168,$B$9:$C$38,2,0))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IF(②男子名簿!$Q169="","",VLOOKUP(②男子名簿!$Q169,$B$9:$C$38,2,0))</f>
        <v/>
      </c>
      <c r="V169" s="17" t="str">
        <f>IF(②男子名簿!$U169="","",VLOOKUP(②男子名簿!$U169,$B$9:$C$38,2,0))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IF(②男子名簿!$Q170="","",VLOOKUP(②男子名簿!$Q170,$B$9:$C$38,2,0))</f>
        <v/>
      </c>
      <c r="V170" s="17" t="str">
        <f>IF(②男子名簿!$U170="","",VLOOKUP(②男子名簿!$U170,$B$9:$C$38,2,0))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IF(②男子名簿!$Q171="","",VLOOKUP(②男子名簿!$Q171,$B$9:$C$38,2,0))</f>
        <v/>
      </c>
      <c r="V171" s="17" t="str">
        <f>IF(②男子名簿!$U171="","",VLOOKUP(②男子名簿!$U171,$B$9:$C$38,2,0))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IF(②男子名簿!$Q172="","",VLOOKUP(②男子名簿!$Q172,$B$9:$C$38,2,0))</f>
        <v/>
      </c>
      <c r="V172" s="17" t="str">
        <f>IF(②男子名簿!$U172="","",VLOOKUP(②男子名簿!$U172,$B$9:$C$38,2,0))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IF(②男子名簿!$Q173="","",VLOOKUP(②男子名簿!$Q173,$B$9:$C$38,2,0))</f>
        <v/>
      </c>
      <c r="V173" s="17" t="str">
        <f>IF(②男子名簿!$U173="","",VLOOKUP(②男子名簿!$U173,$B$9:$C$38,2,0))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IF(②男子名簿!$Q174="","",VLOOKUP(②男子名簿!$Q174,$B$9:$C$38,2,0))</f>
        <v/>
      </c>
      <c r="V174" s="17" t="str">
        <f>IF(②男子名簿!$U174="","",VLOOKUP(②男子名簿!$U174,$B$9:$C$38,2,0))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IF(②男子名簿!$Q175="","",VLOOKUP(②男子名簿!$Q175,$B$9:$C$38,2,0))</f>
        <v/>
      </c>
      <c r="V175" s="17" t="str">
        <f>IF(②男子名簿!$U175="","",VLOOKUP(②男子名簿!$U175,$B$9:$C$38,2,0))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IF(②男子名簿!$Q176="","",VLOOKUP(②男子名簿!$Q176,$B$9:$C$38,2,0))</f>
        <v/>
      </c>
      <c r="V176" s="17" t="str">
        <f>IF(②男子名簿!$U176="","",VLOOKUP(②男子名簿!$U176,$B$9:$C$38,2,0))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IF(②男子名簿!$Q177="","",VLOOKUP(②男子名簿!$Q177,$B$9:$C$38,2,0))</f>
        <v/>
      </c>
      <c r="V177" s="17" t="str">
        <f>IF(②男子名簿!$U177="","",VLOOKUP(②男子名簿!$U177,$B$9:$C$38,2,0))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IF(②男子名簿!$Q178="","",VLOOKUP(②男子名簿!$Q178,$B$9:$C$38,2,0))</f>
        <v/>
      </c>
      <c r="V178" s="17" t="str">
        <f>IF(②男子名簿!$U178="","",VLOOKUP(②男子名簿!$U178,$B$9:$C$38,2,0))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IF(②男子名簿!$Q179="","",VLOOKUP(②男子名簿!$Q179,$B$9:$C$38,2,0))</f>
        <v/>
      </c>
      <c r="V179" s="17" t="str">
        <f>IF(②男子名簿!$U179="","",VLOOKUP(②男子名簿!$U179,$B$9:$C$38,2,0))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IF(②男子名簿!$Q180="","",VLOOKUP(②男子名簿!$Q180,$B$9:$C$38,2,0))</f>
        <v/>
      </c>
      <c r="V180" s="17" t="str">
        <f>IF(②男子名簿!$U180="","",VLOOKUP(②男子名簿!$U180,$B$9:$C$38,2,0))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IF(②男子名簿!$Q181="","",VLOOKUP(②男子名簿!$Q181,$B$9:$C$38,2,0))</f>
        <v/>
      </c>
      <c r="V181" s="17" t="str">
        <f>IF(②男子名簿!$U181="","",VLOOKUP(②男子名簿!$U181,$B$9:$C$38,2,0))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IF(②男子名簿!$Q182="","",VLOOKUP(②男子名簿!$Q182,$B$9:$C$38,2,0))</f>
        <v/>
      </c>
      <c r="V182" s="17" t="str">
        <f>IF(②男子名簿!$U182="","",VLOOKUP(②男子名簿!$U182,$B$9:$C$38,2,0))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IF(②男子名簿!$Q183="","",VLOOKUP(②男子名簿!$Q183,$B$9:$C$38,2,0))</f>
        <v/>
      </c>
      <c r="V183" s="17" t="str">
        <f>IF(②男子名簿!$U183="","",VLOOKUP(②男子名簿!$U183,$B$9:$C$38,2,0))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IF(②男子名簿!$Q184="","",VLOOKUP(②男子名簿!$Q184,$B$9:$C$38,2,0))</f>
        <v/>
      </c>
      <c r="V184" s="17" t="str">
        <f>IF(②男子名簿!$U184="","",VLOOKUP(②男子名簿!$U184,$B$9:$C$38,2,0))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IF(②男子名簿!$Q185="","",VLOOKUP(②男子名簿!$Q185,$B$9:$C$38,2,0))</f>
        <v/>
      </c>
      <c r="V185" s="17" t="str">
        <f>IF(②男子名簿!$U185="","",VLOOKUP(②男子名簿!$U185,$B$9:$C$38,2,0))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IF(②男子名簿!$Q186="","",VLOOKUP(②男子名簿!$Q186,$B$9:$C$38,2,0))</f>
        <v/>
      </c>
      <c r="V186" s="17" t="str">
        <f>IF(②男子名簿!$U186="","",VLOOKUP(②男子名簿!$U186,$B$9:$C$38,2,0))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IF(②男子名簿!$Q187="","",VLOOKUP(②男子名簿!$Q187,$B$9:$C$38,2,0))</f>
        <v/>
      </c>
      <c r="V187" s="17" t="str">
        <f>IF(②男子名簿!$U187="","",VLOOKUP(②男子名簿!$U187,$B$9:$C$38,2,0))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IF(②男子名簿!$Q188="","",VLOOKUP(②男子名簿!$Q188,$B$9:$C$38,2,0))</f>
        <v/>
      </c>
      <c r="V188" s="17" t="str">
        <f>IF(②男子名簿!$U188="","",VLOOKUP(②男子名簿!$U188,$B$9:$C$38,2,0))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IF(②男子名簿!$Q189="","",VLOOKUP(②男子名簿!$Q189,$B$9:$C$38,2,0))</f>
        <v/>
      </c>
      <c r="V189" s="17" t="str">
        <f>IF(②男子名簿!$U189="","",VLOOKUP(②男子名簿!$U189,$B$9:$C$38,2,0))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IF(②男子名簿!$Q190="","",VLOOKUP(②男子名簿!$Q190,$B$9:$C$38,2,0))</f>
        <v/>
      </c>
      <c r="V190" s="17" t="str">
        <f>IF(②男子名簿!$U190="","",VLOOKUP(②男子名簿!$U190,$B$9:$C$38,2,0))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IF(②男子名簿!$Q191="","",VLOOKUP(②男子名簿!$Q191,$B$9:$C$38,2,0))</f>
        <v/>
      </c>
      <c r="V191" s="17" t="str">
        <f>IF(②男子名簿!$U191="","",VLOOKUP(②男子名簿!$U191,$B$9:$C$38,2,0))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IF(②男子名簿!$Q192="","",VLOOKUP(②男子名簿!$Q192,$B$9:$C$38,2,0))</f>
        <v/>
      </c>
      <c r="V192" s="17" t="str">
        <f>IF(②男子名簿!$U192="","",VLOOKUP(②男子名簿!$U192,$B$9:$C$38,2,0))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algorithmName="SHA-512" hashValue="5TIv2fFqz85PQUssAxIe33tn0aMOwyxSx2nLB6WO0bwwm3cKgMrixSiJLWk8Kc547RtxUgo9JEuDjbfQnKY//g==" saltValue="JYnz8LQ9ltqgVEU/2+iJBw=="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【重要】入力サンプル</vt:lpstr>
      <vt:lpstr>①基本情報</vt:lpstr>
      <vt:lpstr>②男子名簿</vt:lpstr>
      <vt:lpstr>③女子名簿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2025-03-11T08:18:31Z</dcterms:modified>
</cp:coreProperties>
</file>