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updateLinks="never" codeName="ThisWorkbook"/>
  <mc:AlternateContent xmlns:mc="http://schemas.openxmlformats.org/markup-compatibility/2006">
    <mc:Choice Requires="x15">
      <x15ac:absPath xmlns:x15ac="http://schemas.microsoft.com/office/spreadsheetml/2010/11/ac" url="D:\出雲市陸協\出雲駅伝\R6出雲駅伝\"/>
    </mc:Choice>
  </mc:AlternateContent>
  <xr:revisionPtr revIDLastSave="0" documentId="8_{B3E51FDD-95A6-4F67-BD3A-2A9FE747C515}" xr6:coauthVersionLast="47" xr6:coauthVersionMax="47" xr10:uidLastSave="{00000000-0000-0000-0000-000000000000}"/>
  <bookViews>
    <workbookView xWindow="-98" yWindow="-98" windowWidth="19396" windowHeight="10395" xr2:uid="{00000000-000D-0000-FFFF-FFFF00000000}"/>
  </bookViews>
  <sheets>
    <sheet name="基本情報" sheetId="3" r:id="rId1"/>
    <sheet name="男子名簿" sheetId="1" r:id="rId2"/>
    <sheet name="女子名簿" sheetId="5" state="hidden" r:id="rId3"/>
    <sheet name="参加確認書" sheetId="8" r:id="rId4"/>
    <sheet name="男子csv" sheetId="2" state="hidden" r:id="rId5"/>
    <sheet name="女子csv" sheetId="7" state="hidden" r:id="rId6"/>
    <sheet name="管理者シート" sheetId="4" state="hidden" r:id="rId7"/>
    <sheet name="小・中学生所属" sheetId="6" state="hidden" r:id="rId8"/>
  </sheets>
  <externalReferences>
    <externalReference r:id="rId9"/>
    <externalReference r:id="rId10"/>
    <externalReference r:id="rId11"/>
    <externalReference r:id="rId12"/>
  </externalReferences>
  <definedNames>
    <definedName name="_xlnm.Print_Area" localSheetId="3">参加確認書!$A$1:$I$20</definedName>
    <definedName name="_xlnm.Print_Area" localSheetId="1">男子名簿!$A$1:$AN$26</definedName>
    <definedName name="学校名" localSheetId="7">[1]所属名一覧!$C$8:$C$77</definedName>
    <definedName name="学校名">[2]所属名一覧!$C$8:$C$77</definedName>
    <definedName name="県名">[2]所属名一覧!$M$7:$M$53</definedName>
    <definedName name="所属名">基本情報!$C$8:$C$77</definedName>
    <definedName name="女子種目" localSheetId="7">[3]管理者シート!$G$9:$G$34</definedName>
    <definedName name="女子種目">管理者シート!$G$9:$G$18</definedName>
    <definedName name="大会名">管理者シート!$B$42:$B$50</definedName>
    <definedName name="男子種目" localSheetId="7">[3]管理者シート!$B$9:$B$44</definedName>
    <definedName name="男子種目">管理者シート!$B$9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G5" i="8"/>
  <c r="B5" i="8"/>
  <c r="B4" i="8"/>
  <c r="B2" i="8"/>
  <c r="A1" i="8"/>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0" i="8" l="1"/>
  <c r="E13" i="8" s="1"/>
  <c r="G13" i="8" s="1"/>
  <c r="AC82" i="5"/>
  <c r="AD82" i="5" s="1"/>
  <c r="AC81" i="5"/>
  <c r="AD81" i="5" s="1"/>
  <c r="AC80" i="5"/>
  <c r="AD80" i="5" s="1"/>
  <c r="AC79" i="5"/>
  <c r="AD79" i="5" s="1"/>
  <c r="AC78" i="5"/>
  <c r="AD78" i="5" s="1"/>
  <c r="AC77" i="5"/>
  <c r="AD77" i="5" s="1"/>
  <c r="A1" i="5"/>
  <c r="AC82" i="1"/>
  <c r="AD82" i="1" s="1"/>
  <c r="AC81" i="1"/>
  <c r="AD81" i="1" s="1"/>
  <c r="AC80" i="1"/>
  <c r="AD80" i="1" s="1"/>
  <c r="AC79" i="1"/>
  <c r="AD79" i="1" s="1"/>
  <c r="AC78" i="1"/>
  <c r="AD78" i="1" s="1"/>
  <c r="AC77" i="1"/>
  <c r="AD77" i="1" s="1"/>
  <c r="A1" i="1"/>
  <c r="Y77" i="1"/>
  <c r="U77" i="1"/>
  <c r="Q77" i="1"/>
  <c r="N76" i="7" l="1"/>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G10" i="1"/>
  <c r="G10" i="2" s="1"/>
  <c r="G9" i="1"/>
  <c r="G9" i="2" s="1"/>
  <c r="G8" i="1"/>
  <c r="G8" i="2" s="1"/>
  <c r="G7" i="1"/>
  <c r="G7" i="2" s="1"/>
  <c r="O8" i="3"/>
  <c r="Q7" i="2" l="1"/>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B7" i="1" l="1"/>
  <c r="D8" i="3"/>
  <c r="O14" i="5" l="1"/>
  <c r="O14" i="7" s="1"/>
  <c r="B14" i="5"/>
  <c r="B14" i="7" s="1"/>
  <c r="O13" i="5"/>
  <c r="O13" i="7" s="1"/>
  <c r="B13" i="5"/>
  <c r="B13" i="7" s="1"/>
  <c r="O12" i="5"/>
  <c r="O12" i="7" s="1"/>
  <c r="B12" i="5"/>
  <c r="B12" i="7" s="1"/>
  <c r="O11" i="5"/>
  <c r="O11" i="7" s="1"/>
  <c r="B11" i="5"/>
  <c r="B11" i="7" s="1"/>
  <c r="O10" i="5"/>
  <c r="O10" i="7" s="1"/>
  <c r="B10" i="5"/>
  <c r="B10" i="7" s="1"/>
  <c r="O9" i="5"/>
  <c r="O9" i="7" s="1"/>
  <c r="B9" i="5"/>
  <c r="B9" i="7" s="1"/>
  <c r="O8" i="5"/>
  <c r="O8" i="7" s="1"/>
  <c r="B8" i="5"/>
  <c r="B8" i="7" s="1"/>
  <c r="O7" i="5"/>
  <c r="O7" i="7" s="1"/>
  <c r="B7" i="7"/>
  <c r="O24" i="2"/>
  <c r="H24" i="1"/>
  <c r="H24" i="2" s="1"/>
  <c r="B24" i="1"/>
  <c r="O23" i="2"/>
  <c r="H23" i="1"/>
  <c r="H23" i="2" s="1"/>
  <c r="B23" i="1"/>
  <c r="O22" i="2"/>
  <c r="H22" i="1"/>
  <c r="H22" i="2" s="1"/>
  <c r="B22" i="1"/>
  <c r="O21" i="2"/>
  <c r="H21" i="1"/>
  <c r="H21" i="2" s="1"/>
  <c r="B21" i="1"/>
  <c r="O20" i="2"/>
  <c r="H20" i="1"/>
  <c r="H20" i="2" s="1"/>
  <c r="B20" i="1"/>
  <c r="O19" i="2"/>
  <c r="H19" i="1"/>
  <c r="H19" i="2" s="1"/>
  <c r="B19" i="1"/>
  <c r="O18" i="2"/>
  <c r="H18" i="1"/>
  <c r="H18" i="2" s="1"/>
  <c r="B18" i="1"/>
  <c r="O17" i="2"/>
  <c r="H17" i="1"/>
  <c r="H17" i="2" s="1"/>
  <c r="B17" i="1"/>
  <c r="O16" i="2"/>
  <c r="H16" i="1"/>
  <c r="H16" i="2" s="1"/>
  <c r="B16" i="1"/>
  <c r="O15" i="2"/>
  <c r="H15" i="1"/>
  <c r="H15" i="2" s="1"/>
  <c r="B15" i="1"/>
  <c r="O14" i="2"/>
  <c r="H14" i="1"/>
  <c r="H14" i="2" s="1"/>
  <c r="B14" i="1"/>
  <c r="O13" i="2"/>
  <c r="H13" i="1"/>
  <c r="H13" i="2" s="1"/>
  <c r="B13" i="1"/>
  <c r="O12" i="2"/>
  <c r="H12" i="1"/>
  <c r="H12" i="2" s="1"/>
  <c r="B12" i="1"/>
  <c r="O11" i="2"/>
  <c r="H11" i="1"/>
  <c r="H11" i="2" s="1"/>
  <c r="B11" i="1"/>
  <c r="O10" i="2"/>
  <c r="H10" i="1"/>
  <c r="H10" i="2" s="1"/>
  <c r="B10" i="1"/>
  <c r="O9" i="2"/>
  <c r="H9" i="1"/>
  <c r="H9" i="2" s="1"/>
  <c r="B9" i="1"/>
  <c r="O8" i="2"/>
  <c r="H8" i="1"/>
  <c r="H8" i="2" s="1"/>
  <c r="B8" i="1"/>
  <c r="O7" i="2"/>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2"/>
  <c r="O75" i="2"/>
  <c r="O74" i="2"/>
  <c r="O73" i="2"/>
  <c r="O72" i="2"/>
  <c r="O71" i="2"/>
  <c r="O70" i="2"/>
  <c r="O69" i="2"/>
  <c r="O68" i="2"/>
  <c r="O67" i="2"/>
  <c r="O66" i="2"/>
  <c r="O65" i="2"/>
  <c r="O64" i="2"/>
  <c r="O63" i="2"/>
  <c r="O62" i="2"/>
  <c r="O61" i="2"/>
  <c r="O60" i="2"/>
  <c r="O59" i="2"/>
  <c r="O58" i="2"/>
  <c r="O57" i="2"/>
  <c r="O56" i="2"/>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5"/>
  <c r="I76" i="7" s="1"/>
  <c r="B76" i="5"/>
  <c r="B76" i="7" s="1"/>
  <c r="I75" i="5"/>
  <c r="I75" i="7" s="1"/>
  <c r="B75" i="5"/>
  <c r="B75" i="7" s="1"/>
  <c r="I74" i="5"/>
  <c r="I74" i="7" s="1"/>
  <c r="B74" i="5"/>
  <c r="B74" i="7" s="1"/>
  <c r="I73" i="5"/>
  <c r="I73" i="7" s="1"/>
  <c r="B73" i="5"/>
  <c r="B73" i="7" s="1"/>
  <c r="I72" i="5"/>
  <c r="I72" i="7" s="1"/>
  <c r="B72" i="5"/>
  <c r="B72" i="7" s="1"/>
  <c r="I71" i="5"/>
  <c r="I71" i="7" s="1"/>
  <c r="B71" i="5"/>
  <c r="B71" i="7" s="1"/>
  <c r="I70" i="5"/>
  <c r="I70" i="7" s="1"/>
  <c r="B70" i="5"/>
  <c r="B70" i="7" s="1"/>
  <c r="I69" i="5"/>
  <c r="I69" i="7" s="1"/>
  <c r="B69" i="5"/>
  <c r="B69" i="7" s="1"/>
  <c r="I68" i="5"/>
  <c r="I68" i="7" s="1"/>
  <c r="B68" i="5"/>
  <c r="B68" i="7" s="1"/>
  <c r="I67" i="5"/>
  <c r="I67" i="7" s="1"/>
  <c r="B67" i="5"/>
  <c r="B67" i="7" s="1"/>
  <c r="I66" i="5"/>
  <c r="I66" i="7" s="1"/>
  <c r="B66" i="5"/>
  <c r="B66" i="7" s="1"/>
  <c r="I65" i="5"/>
  <c r="I65" i="7" s="1"/>
  <c r="B65" i="5"/>
  <c r="B65" i="7" s="1"/>
  <c r="I64" i="5"/>
  <c r="I64" i="7" s="1"/>
  <c r="B64" i="5"/>
  <c r="B64" i="7" s="1"/>
  <c r="I63" i="5"/>
  <c r="I63" i="7" s="1"/>
  <c r="B63" i="5"/>
  <c r="B63" i="7" s="1"/>
  <c r="I62" i="5"/>
  <c r="I62" i="7" s="1"/>
  <c r="B62" i="5"/>
  <c r="B62" i="7" s="1"/>
  <c r="I61" i="5"/>
  <c r="I61" i="7" s="1"/>
  <c r="B61" i="5"/>
  <c r="B61" i="7" s="1"/>
  <c r="I60" i="5"/>
  <c r="I60" i="7" s="1"/>
  <c r="B60" i="5"/>
  <c r="B60" i="7" s="1"/>
  <c r="I59" i="5"/>
  <c r="I59" i="7" s="1"/>
  <c r="B59" i="5"/>
  <c r="B59" i="7" s="1"/>
  <c r="I58" i="5"/>
  <c r="I58" i="7" s="1"/>
  <c r="B58" i="5"/>
  <c r="B58" i="7" s="1"/>
  <c r="I57" i="5"/>
  <c r="I57" i="7" s="1"/>
  <c r="B57" i="5"/>
  <c r="B57" i="7" s="1"/>
  <c r="I56" i="5"/>
  <c r="I56" i="7" s="1"/>
  <c r="B56" i="5"/>
  <c r="B56" i="7" s="1"/>
  <c r="I55" i="5"/>
  <c r="I55" i="7" s="1"/>
  <c r="B55" i="5"/>
  <c r="B55" i="7" s="1"/>
  <c r="I54" i="5"/>
  <c r="I54" i="7" s="1"/>
  <c r="B54" i="5"/>
  <c r="B54" i="7" s="1"/>
  <c r="I53" i="5"/>
  <c r="I53" i="7" s="1"/>
  <c r="B53" i="5"/>
  <c r="B53" i="7" s="1"/>
  <c r="I52" i="5"/>
  <c r="I52" i="7" s="1"/>
  <c r="B52" i="5"/>
  <c r="B52" i="7" s="1"/>
  <c r="I51" i="5"/>
  <c r="I51" i="7" s="1"/>
  <c r="B51" i="5"/>
  <c r="B51" i="7" s="1"/>
  <c r="I50" i="5"/>
  <c r="I50" i="7" s="1"/>
  <c r="B50" i="5"/>
  <c r="B50" i="7" s="1"/>
  <c r="I49" i="5"/>
  <c r="I49" i="7" s="1"/>
  <c r="B49" i="5"/>
  <c r="B49" i="7" s="1"/>
  <c r="I48" i="5"/>
  <c r="I48" i="7" s="1"/>
  <c r="B48" i="5"/>
  <c r="B48" i="7" s="1"/>
  <c r="I47" i="5"/>
  <c r="I47" i="7" s="1"/>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G78" i="3" s="1"/>
  <c r="F8" i="3"/>
  <c r="S79" i="1"/>
  <c r="F79" i="3" s="1"/>
  <c r="U77" i="4"/>
  <c r="H79" i="3" l="1"/>
  <c r="H8" i="3"/>
  <c r="H78" i="3" s="1"/>
  <c r="F78" i="3"/>
  <c r="D96" i="3" l="1"/>
  <c r="D9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します。姓と名の間に全角スペース１つを入れてください。氏名が６文字以上の場合は空白は入れません。</t>
        </r>
        <r>
          <rPr>
            <b/>
            <sz val="12"/>
            <color indexed="10"/>
            <rFont val="ＭＳ Ｐゴシック"/>
            <family val="3"/>
            <charset val="128"/>
          </rPr>
          <t>氏名が英字の場合は半角文字</t>
        </r>
        <r>
          <rPr>
            <sz val="12"/>
            <color indexed="81"/>
            <rFont val="ＭＳ Ｐゴシック"/>
            <family val="3"/>
            <charset val="128"/>
          </rPr>
          <t>で入力してください。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t>
        </r>
        <r>
          <rPr>
            <b/>
            <sz val="12"/>
            <color indexed="10"/>
            <rFont val="ＭＳ Ｐゴシック"/>
            <family val="3"/>
            <charset val="128"/>
          </rPr>
          <t>姓と名の間に半角の空白を１つ以上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B000000}">
      <text>
        <r>
          <rPr>
            <b/>
            <sz val="12"/>
            <color indexed="10"/>
            <rFont val="ＭＳ Ｐゴシック"/>
            <family val="3"/>
            <charset val="128"/>
          </rPr>
          <t>登録陸協
　</t>
        </r>
        <r>
          <rPr>
            <sz val="12"/>
            <color indexed="81"/>
            <rFont val="ＭＳ Ｐゴシック"/>
            <family val="3"/>
            <charset val="128"/>
          </rPr>
          <t>登録陸協名（都道府県名または学連）を入力してください。
例　島根、学連</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当日出走</t>
        </r>
        <r>
          <rPr>
            <sz val="12"/>
            <color indexed="81"/>
            <rFont val="ＭＳ Ｐゴシック"/>
            <family val="3"/>
            <charset val="128"/>
          </rPr>
          <t xml:space="preserve">
　出雲駅伝出場校の選手は、
当日エントリー変更受付の際
に、このリストを印刷し、記録会出走者の「当日出走」欄に「○」をつけて提出してください。</t>
        </r>
      </text>
    </comment>
    <comment ref="U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リレーメンバーにはセルをクリックして、表示される右下の▼をクリックしてチーム【A～F】を選択します。間違って選択した場合は、Deleteキーで削除します。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全角６文字で入力</t>
        </r>
        <r>
          <rPr>
            <sz val="12"/>
            <color indexed="81"/>
            <rFont val="ＭＳ Ｐゴシック"/>
            <family val="3"/>
            <charset val="128"/>
          </rPr>
          <t>します。名前が６文字に満たない場合は、姓と名の間に全角の空白を入れて６文字にします。氏名が６文字以上の場合は空白は入れません。</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0000000-0006-0000-02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8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000000-0006-0000-02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リレーメンバーにはセルをクリックして、表示される右下の▼をクリックして種別【中学・一高】を選択します。間違って選択した場合は、Deleteキーで削除します。</t>
        </r>
      </text>
    </comment>
    <comment ref="AD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<sst xmlns="http://schemas.openxmlformats.org/spreadsheetml/2006/main" count="341" uniqueCount="215">
  <si>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</si>
  <si>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</si>
  <si>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</si>
  <si>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</si>
  <si>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</si>
  <si>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</si>
  <si>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</si>
  <si>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</si>
  <si>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</si>
  <si>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</si>
  <si>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</si>
  <si>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</si>
  <si>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</si>
  <si>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</si>
  <si>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</si>
  <si>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</si>
  <si>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</si>
  <si>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</si>
  <si>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</si>
  <si>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</si>
  <si>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</si>
  <si>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</si>
  <si>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</si>
  <si>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</si>
  <si>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</si>
  <si>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</si>
  <si>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</si>
  <si>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</si>
  <si>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</si>
  <si>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</si>
  <si>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</si>
  <si>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</si>
  <si>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</si>
  <si>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</si>
  <si>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</si>
  <si>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</si>
  <si>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</si>
  <si>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</si>
  <si>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</si>
  <si>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</si>
  <si>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</si>
  <si>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</si>
  <si>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</si>
  <si>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</si>
  <si>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</si>
  <si>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</si>
  <si>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</si>
  <si>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</si>
  <si>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</si>
  <si>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</si>
  <si>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</si>
  <si>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</si>
  <si>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</si>
  <si>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</si>
  <si>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</si>
  <si>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</si>
  <si>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</si>
  <si>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</si>
  <si>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</si>
  <si>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</si>
  <si>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</si>
  <si>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</si>
  <si>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</si>
  <si>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</si>
  <si>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</si>
  <si>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</si>
  <si>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</si>
  <si>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</si>
  <si>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</si>
  <si>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</si>
  <si>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</si>
  <si>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</si>
  <si>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</si>
  <si>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</si>
  <si>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</si>
  <si>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</si>
  <si>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</si>
  <si>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</si>
  <si>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</si>
  <si>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</si>
  <si>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</si>
  <si>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</si>
  <si>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</si>
  <si>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</si>
  <si>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</si>
  <si>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</si>
  <si>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</si>
  <si>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</si>
  <si>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</si>
  <si>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</si>
  <si>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</si>
  <si>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</si>
  <si>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</si>
  <si>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</si>
  <si>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</si>
  <si>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</si>
  <si>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</si>
  <si>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</si>
  <si>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</si>
  <si>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</si>
  <si>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</si>
  <si>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</si>
  <si>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</si>
  <si>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</si>
  <si>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</si>
  <si>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</si>
  <si>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</si>
  <si>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</si>
  <si>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</si>
  <si>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</si>
  <si>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</si>
  <si>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</si>
  <si>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</si>
  <si>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</si>
  <si>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</si>
  <si>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</si>
  <si>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</si>
  <si>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</si>
  <si>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</si>
  <si>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</si>
  <si>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</si>
  <si>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</si>
  <si>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</si>
  <si>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</si>
  <si>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</si>
  <si>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</si>
  <si>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</si>
  <si>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</si>
  <si>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</si>
  <si>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</si>
  <si>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</si>
  <si>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</si>
  <si>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</si>
  <si>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</si>
  <si>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</si>
  <si>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</si>
  <si>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</si>
  <si>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</si>
  <si>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</si>
  <si>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</si>
  <si>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</si>
  <si>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</si>
  <si>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</si>
  <si>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</si>
  <si>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</si>
  <si>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</si>
  <si>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</si>
  <si>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</si>
  <si>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</si>
  <si>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</si>
  <si>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</si>
  <si>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</si>
  <si>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</si>
  <si>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</si>
  <si>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</si>
  <si>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</si>
  <si>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</si>
  <si>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</si>
  <si>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</si>
  <si>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</si>
  <si>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</si>
  <si>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</si>
  <si>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</si>
  <si>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</si>
  <si>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</si>
  <si>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</si>
  <si>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</si>
  <si>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</si>
  <si>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金額確認してください。</t>
    <rPh sb="0" eb="2">
      <t>キンガク</t>
    </rPh>
    <rPh sb="2" eb="4">
      <t>カクニン</t>
    </rPh>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</si>
  <si>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</si>
  <si>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</si>
  <si>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</si>
  <si>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</si>
  <si>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</si>
  <si>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</si>
  <si>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</si>
  <si>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</si>
  <si>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</si>
  <si>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</si>
  <si>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</si>
  <si>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</si>
  <si>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</si>
  <si>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</si>
  <si>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</si>
  <si>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</si>
  <si>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</si>
  <si>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</si>
  <si>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</si>
  <si>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</si>
  <si>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</si>
  <si>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</si>
  <si>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所属団体名</t>
    <rPh sb="0" eb="2">
      <t>ショゾク</t>
    </rPh>
    <rPh sb="2" eb="4">
      <t>ダンタイ</t>
    </rPh>
    <rPh sb="4" eb="5">
      <t>メイ</t>
    </rPh>
    <phoneticPr fontId="1"/>
  </si>
  <si>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</si>
  <si>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</si>
  <si>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</si>
  <si>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携帯電話：</t>
    <rPh sb="0" eb="2">
      <t>ケイタイ</t>
    </rPh>
    <rPh sb="2" eb="4">
      <t>デンワ</t>
    </rPh>
    <phoneticPr fontId="4"/>
  </si>
  <si>
    <t>種目</t>
    <rPh sb="0" eb="2">
      <t>シュモク</t>
    </rPh>
    <phoneticPr fontId="1"/>
  </si>
  <si>
    <t>参加人数</t>
    <rPh sb="0" eb="2">
      <t>サンカ</t>
    </rPh>
    <rPh sb="2" eb="4">
      <t>ニンズウ</t>
    </rPh>
    <phoneticPr fontId="1"/>
  </si>
  <si>
    <t>男子種目</t>
    <rPh sb="0" eb="2">
      <t>ダンシ</t>
    </rPh>
    <rPh sb="2" eb="4">
      <t>シュモク</t>
    </rPh>
    <phoneticPr fontId="1"/>
  </si>
  <si>
    <r>
      <t>　参加人数は</t>
    </r>
    <r>
      <rPr>
        <b/>
        <u/>
        <sz val="10"/>
        <rFont val="ＭＳ Ｐゴシック"/>
        <family val="3"/>
        <charset val="128"/>
      </rPr>
      <t>自動入力されます</t>
    </r>
    <r>
      <rPr>
        <b/>
        <sz val="10"/>
        <rFont val="ＭＳ Ｐゴシック"/>
        <family val="3"/>
        <charset val="128"/>
      </rPr>
      <t>。</t>
    </r>
    <rPh sb="1" eb="3">
      <t>サンカ</t>
    </rPh>
    <rPh sb="3" eb="5">
      <t>ニンズウ</t>
    </rPh>
    <rPh sb="6" eb="8">
      <t>ジドウ</t>
    </rPh>
    <rPh sb="8" eb="10">
      <t>ニュウリョク</t>
    </rPh>
    <phoneticPr fontId="1"/>
  </si>
  <si>
    <t>円</t>
    <rPh sb="0" eb="1">
      <t>エン</t>
    </rPh>
    <phoneticPr fontId="1"/>
  </si>
  <si>
    <t>×</t>
    <phoneticPr fontId="1"/>
  </si>
  <si>
    <t>種目　＝</t>
    <rPh sb="0" eb="2">
      <t>シュモク</t>
    </rPh>
    <phoneticPr fontId="1"/>
  </si>
  <si>
    <t>　上記の中学生・高校生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1" eb="3">
      <t>ジョウキ</t>
    </rPh>
    <rPh sb="4" eb="7">
      <t>チュウガクセイ</t>
    </rPh>
    <rPh sb="8" eb="10">
      <t>コウコウ</t>
    </rPh>
    <rPh sb="10" eb="11">
      <t>セイ</t>
    </rPh>
    <rPh sb="13" eb="16">
      <t>ホンタイカイ</t>
    </rPh>
    <rPh sb="16" eb="18">
      <t>サンカ</t>
    </rPh>
    <rPh sb="22" eb="25">
      <t>ホゴシャ</t>
    </rPh>
    <rPh sb="26" eb="28">
      <t>ドウイ</t>
    </rPh>
    <rPh sb="29" eb="30">
      <t>エ</t>
    </rPh>
    <rPh sb="36" eb="38">
      <t>サンカ</t>
    </rPh>
    <rPh sb="39" eb="40">
      <t>モウ</t>
    </rPh>
    <rPh sb="41" eb="42">
      <t>コ</t>
    </rPh>
    <rPh sb="48" eb="51">
      <t>ホンタイカイ</t>
    </rPh>
    <rPh sb="57" eb="59">
      <t>サクセイ</t>
    </rPh>
    <rPh sb="59" eb="60">
      <t>オヨ</t>
    </rPh>
    <rPh sb="61" eb="63">
      <t>タイカイ</t>
    </rPh>
    <rPh sb="63" eb="65">
      <t>セイセキ</t>
    </rPh>
    <rPh sb="65" eb="67">
      <t>ジョウイ</t>
    </rPh>
    <rPh sb="67" eb="68">
      <t>モノ</t>
    </rPh>
    <rPh sb="69" eb="71">
      <t>ホウドウ</t>
    </rPh>
    <rPh sb="71" eb="73">
      <t>ハッピョウ</t>
    </rPh>
    <rPh sb="73" eb="74">
      <t>ナラ</t>
    </rPh>
    <rPh sb="86" eb="88">
      <t>シメイ</t>
    </rPh>
    <rPh sb="89" eb="91">
      <t>ガッコウ</t>
    </rPh>
    <rPh sb="91" eb="92">
      <t>ナ</t>
    </rPh>
    <rPh sb="93" eb="95">
      <t>ガクネン</t>
    </rPh>
    <rPh sb="95" eb="96">
      <t>トウ</t>
    </rPh>
    <rPh sb="97" eb="99">
      <t>コジン</t>
    </rPh>
    <rPh sb="99" eb="101">
      <t>ジョウホウ</t>
    </rPh>
    <rPh sb="102" eb="104">
      <t>キロク</t>
    </rPh>
    <rPh sb="108" eb="110">
      <t>ホンニン</t>
    </rPh>
    <rPh sb="110" eb="111">
      <t>オヨ</t>
    </rPh>
    <rPh sb="112" eb="115">
      <t>ホゴシャ</t>
    </rPh>
    <rPh sb="116" eb="118">
      <t>ドウイ</t>
    </rPh>
    <rPh sb="119" eb="120">
      <t>エ</t>
    </rPh>
    <rPh sb="126" eb="128">
      <t>キサイ</t>
    </rPh>
    <rPh sb="129" eb="131">
      <t>ドウイ</t>
    </rPh>
    <rPh sb="132" eb="133">
      <t>エ</t>
    </rPh>
    <rPh sb="137" eb="139">
      <t>バアイ</t>
    </rPh>
    <rPh sb="141" eb="143">
      <t>ビコウ</t>
    </rPh>
    <rPh sb="143" eb="144">
      <t>ラン</t>
    </rPh>
    <rPh sb="146" eb="147">
      <t>ヒ</t>
    </rPh>
    <rPh sb="149" eb="151">
      <t>キニュウ</t>
    </rPh>
    <phoneticPr fontId="1"/>
  </si>
  <si>
    <t>※登録団体名の英表記はなくてよい</t>
    <rPh sb="1" eb="3">
      <t>トウロク</t>
    </rPh>
    <rPh sb="3" eb="5">
      <t>ダンタイ</t>
    </rPh>
    <rPh sb="5" eb="6">
      <t>メイ</t>
    </rPh>
    <rPh sb="7" eb="8">
      <t>エイ</t>
    </rPh>
    <rPh sb="8" eb="10">
      <t>ヒョウキ</t>
    </rPh>
    <phoneticPr fontId="1"/>
  </si>
  <si>
    <t>5000m</t>
    <phoneticPr fontId="1"/>
  </si>
  <si>
    <t>13.45.98</t>
    <phoneticPr fontId="1"/>
  </si>
  <si>
    <t>参加料</t>
    <rPh sb="0" eb="3">
      <t>サンカリョウ</t>
    </rPh>
    <phoneticPr fontId="1"/>
  </si>
  <si>
    <t>島根　陸生</t>
    <rPh sb="0" eb="2">
      <t>シマネ</t>
    </rPh>
    <rPh sb="3" eb="5">
      <t>リクオ</t>
    </rPh>
    <phoneticPr fontId="1"/>
  </si>
  <si>
    <t>当日出走</t>
    <rPh sb="0" eb="2">
      <t>トウジツ</t>
    </rPh>
    <rPh sb="2" eb="4">
      <t>シュッソウ</t>
    </rPh>
    <phoneticPr fontId="1"/>
  </si>
  <si>
    <t>一般・高校</t>
    <rPh sb="3" eb="5">
      <t>コウコウ</t>
    </rPh>
    <phoneticPr fontId="1"/>
  </si>
  <si>
    <r>
      <t>備考</t>
    </r>
    <r>
      <rPr>
        <sz val="9"/>
        <rFont val="ＭＳ Ｐゴシック"/>
        <family val="3"/>
        <charset val="128"/>
      </rPr>
      <t>(出雲駅伝出場チームで、公共交通機関利用の関係で１組目でレースをしたい場合はその旨を記入してください）</t>
    </r>
    <rPh sb="0" eb="2">
      <t>ビコウ</t>
    </rPh>
    <rPh sb="3" eb="5">
      <t>イズモ</t>
    </rPh>
    <rPh sb="5" eb="7">
      <t>エキデン</t>
    </rPh>
    <rPh sb="7" eb="9">
      <t>シュツジョウ</t>
    </rPh>
    <rPh sb="14" eb="16">
      <t>コウキョウ</t>
    </rPh>
    <rPh sb="16" eb="18">
      <t>コウツウ</t>
    </rPh>
    <rPh sb="18" eb="20">
      <t>キカン</t>
    </rPh>
    <rPh sb="20" eb="22">
      <t>リヨウ</t>
    </rPh>
    <rPh sb="23" eb="25">
      <t>カンケイ</t>
    </rPh>
    <rPh sb="27" eb="28">
      <t>クミ</t>
    </rPh>
    <rPh sb="28" eb="29">
      <t>メ</t>
    </rPh>
    <rPh sb="37" eb="39">
      <t>バアイ</t>
    </rPh>
    <rPh sb="42" eb="43">
      <t>ムネ</t>
    </rPh>
    <rPh sb="44" eb="46">
      <t>キニュウ</t>
    </rPh>
    <phoneticPr fontId="1"/>
  </si>
  <si>
    <t>E-mail</t>
    <phoneticPr fontId="46"/>
  </si>
  <si>
    <t>〇</t>
    <phoneticPr fontId="1"/>
  </si>
  <si>
    <t>2024年度　第4回出雲市陸協記録会（男子5000m）</t>
    <rPh sb="4" eb="5">
      <t>ネン</t>
    </rPh>
    <rPh sb="5" eb="6">
      <t>ド</t>
    </rPh>
    <rPh sb="7" eb="8">
      <t>ダイ</t>
    </rPh>
    <rPh sb="9" eb="10">
      <t>カイ</t>
    </rPh>
    <rPh sb="10" eb="13">
      <t>イズモシ</t>
    </rPh>
    <rPh sb="13" eb="14">
      <t>リッ</t>
    </rPh>
    <rPh sb="14" eb="15">
      <t>キョウ</t>
    </rPh>
    <rPh sb="15" eb="17">
      <t>キロク</t>
    </rPh>
    <rPh sb="17" eb="18">
      <t>カイ</t>
    </rPh>
    <rPh sb="19" eb="21">
      <t>ダンシ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</si>
</sst>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1"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0"/>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s>
  <fills count="40">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right style="medium">
        <color indexed="64"/>
      </right>
      <top style="thin">
        <color indexed="64"/>
      </top>
      <bottom/>
      <diagonal/>
    </border>
  </borders>
  <cellStyleXfs count="43">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cellStyleXfs>
  <cellXfs count="343">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2"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7" fillId="0" borderId="1" xfId="0" applyFont="1" applyBorder="1" applyAlignment="1" applyProtection="1">
      <alignment horizontal="center" vertical="center"/>
      <protection locked="0"/>
    </xf>
    <xf numFmtId="0" fontId="48" fillId="0" borderId="44" xfId="0" applyFont="1" applyBorder="1">
      <alignment vertical="center"/>
    </xf>
    <xf numFmtId="0" fontId="48"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54" fillId="0" borderId="79" xfId="0" applyFont="1" applyBorder="1" applyAlignment="1" applyProtection="1">
      <alignment horizontal="center" vertical="center"/>
      <protection hidden="1"/>
    </xf>
    <xf numFmtId="0" fontId="54" fillId="0" borderId="8" xfId="0" applyFont="1" applyBorder="1" applyAlignment="1" applyProtection="1">
      <alignment horizontal="center" vertical="center"/>
      <protection hidden="1"/>
    </xf>
    <xf numFmtId="0" fontId="54" fillId="0" borderId="11" xfId="0" applyFont="1" applyBorder="1" applyAlignment="1" applyProtection="1">
      <alignment horizontal="center" vertical="center"/>
      <protection hidden="1"/>
    </xf>
    <xf numFmtId="0" fontId="54" fillId="0" borderId="0" xfId="0" applyFont="1" applyAlignment="1">
      <alignment horizontal="center" vertical="center"/>
    </xf>
    <xf numFmtId="0" fontId="55" fillId="0" borderId="79" xfId="0" applyFont="1" applyBorder="1" applyAlignment="1" applyProtection="1">
      <alignment horizontal="center" vertical="center"/>
      <protection hidden="1"/>
    </xf>
    <xf numFmtId="0" fontId="55" fillId="0" borderId="87" xfId="0" applyFont="1" applyBorder="1" applyAlignment="1" applyProtection="1">
      <alignment horizontal="center" vertical="center"/>
      <protection hidden="1"/>
    </xf>
    <xf numFmtId="0" fontId="0" fillId="0" borderId="0" xfId="0" applyAlignment="1">
      <alignment horizontal="right" vertical="center"/>
    </xf>
    <xf numFmtId="0" fontId="55" fillId="0" borderId="0" xfId="0" applyFont="1" applyAlignment="1">
      <alignment horizontal="center" vertical="center"/>
    </xf>
    <xf numFmtId="0" fontId="55" fillId="0" borderId="0" xfId="0" applyFont="1" applyAlignment="1" applyProtection="1">
      <alignment horizontal="center" vertical="center"/>
      <protection hidden="1"/>
    </xf>
    <xf numFmtId="0" fontId="58" fillId="0" borderId="0" xfId="0" applyFont="1" applyAlignment="1" applyProtection="1">
      <alignment horizontal="center" vertical="center"/>
      <protection hidden="1"/>
    </xf>
    <xf numFmtId="0" fontId="55" fillId="0" borderId="93" xfId="0" applyFont="1" applyBorder="1" applyAlignment="1" applyProtection="1">
      <alignment horizontal="left" vertical="center"/>
      <protection hidden="1"/>
    </xf>
    <xf numFmtId="0" fontId="0" fillId="0" borderId="69" xfId="0" applyBorder="1" applyAlignment="1">
      <alignment horizontal="center" vertical="center"/>
    </xf>
    <xf numFmtId="0" fontId="0" fillId="0" borderId="68" xfId="0" applyBorder="1" applyAlignment="1">
      <alignment horizontal="center" vertical="center"/>
    </xf>
    <xf numFmtId="0" fontId="55" fillId="0" borderId="69" xfId="0" applyFont="1" applyBorder="1" applyAlignment="1" applyProtection="1">
      <alignment vertical="top"/>
      <protection locked="0" hidden="1"/>
    </xf>
    <xf numFmtId="0" fontId="55" fillId="0" borderId="0" xfId="0" applyFont="1" applyAlignment="1" applyProtection="1">
      <alignment vertical="top"/>
      <protection locked="0" hidden="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83"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7" xfId="0" applyFill="1" applyBorder="1">
      <alignment vertical="center"/>
    </xf>
    <xf numFmtId="0" fontId="0" fillId="0" borderId="98" xfId="0" applyBorder="1" applyAlignment="1" applyProtection="1">
      <alignment horizontal="center" vertical="center" shrinkToFit="1"/>
      <protection locked="0" hidden="1"/>
    </xf>
    <xf numFmtId="0" fontId="0" fillId="35" borderId="99" xfId="0" applyFill="1" applyBorder="1" applyAlignment="1" applyProtection="1">
      <alignment horizontal="center" vertical="center" shrinkToFit="1"/>
      <protection locked="0" hidden="1"/>
    </xf>
    <xf numFmtId="0" fontId="0" fillId="0" borderId="99"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100"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6" xfId="0" applyFill="1" applyBorder="1">
      <alignment vertical="center"/>
    </xf>
    <xf numFmtId="0" fontId="0" fillId="35" borderId="84"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01" xfId="0" applyFill="1" applyBorder="1" applyAlignment="1" applyProtection="1">
      <alignment horizontal="center" vertical="center" shrinkToFit="1"/>
      <protection locked="0" hidden="1"/>
    </xf>
    <xf numFmtId="176" fontId="0" fillId="35" borderId="101" xfId="0" applyNumberFormat="1" applyFill="1" applyBorder="1" applyAlignment="1" applyProtection="1">
      <alignment horizontal="center" vertical="center" shrinkToFit="1"/>
      <protection locked="0" hidden="1"/>
    </xf>
    <xf numFmtId="176" fontId="0" fillId="35" borderId="83" xfId="0" applyNumberFormat="1" applyFill="1" applyBorder="1" applyAlignment="1" applyProtection="1">
      <alignment horizontal="center" vertical="center" shrinkToFit="1"/>
      <protection locked="0" hidden="1"/>
    </xf>
    <xf numFmtId="0" fontId="53" fillId="0" borderId="78" xfId="0" applyFont="1" applyBorder="1" applyAlignment="1" applyProtection="1">
      <alignment horizontal="centerContinuous" vertical="center" shrinkToFit="1"/>
      <protection hidden="1"/>
    </xf>
    <xf numFmtId="0" fontId="0" fillId="0" borderId="102" xfId="0" applyBorder="1" applyAlignment="1" applyProtection="1">
      <alignment horizontal="center"/>
      <protection locked="0" hidden="1"/>
    </xf>
    <xf numFmtId="0" fontId="55" fillId="0" borderId="92" xfId="0" applyFont="1" applyBorder="1" applyAlignment="1" applyProtection="1">
      <alignment horizontal="right" vertical="center"/>
      <protection hidden="1"/>
    </xf>
    <xf numFmtId="0" fontId="59" fillId="0" borderId="78" xfId="0" applyFont="1" applyBorder="1" applyAlignment="1" applyProtection="1">
      <alignment horizontal="center" vertical="center"/>
      <protection hidden="1"/>
    </xf>
    <xf numFmtId="0" fontId="53" fillId="0" borderId="78" xfId="0" applyFont="1" applyBorder="1" applyAlignment="1" applyProtection="1">
      <alignment horizontal="center" vertical="center"/>
      <protection hidden="1"/>
    </xf>
    <xf numFmtId="0" fontId="53" fillId="38" borderId="78" xfId="0" applyFont="1" applyFill="1" applyBorder="1" applyAlignment="1" applyProtection="1">
      <alignment horizontal="center" vertical="center"/>
      <protection hidden="1"/>
    </xf>
    <xf numFmtId="0" fontId="53" fillId="0" borderId="78" xfId="0" applyFont="1" applyBorder="1" applyProtection="1">
      <alignment vertical="center"/>
      <protection hidden="1"/>
    </xf>
    <xf numFmtId="0" fontId="53" fillId="38" borderId="78" xfId="0" applyFont="1" applyFill="1" applyBorder="1" applyAlignment="1" applyProtection="1">
      <alignment horizontal="right" vertical="center"/>
      <protection hidden="1"/>
    </xf>
    <xf numFmtId="178" fontId="53" fillId="0" borderId="78" xfId="0" applyNumberFormat="1" applyFont="1" applyBorder="1" applyAlignment="1" applyProtection="1">
      <alignment horizontal="right" vertical="center"/>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0" fontId="0" fillId="0" borderId="70" xfId="0" applyBorder="1" applyAlignment="1" applyProtection="1">
      <alignment vertical="center" shrinkToFit="1"/>
      <protection locked="0" hidden="1"/>
    </xf>
    <xf numFmtId="0" fontId="0" fillId="35" borderId="71" xfId="0" applyFill="1" applyBorder="1" applyAlignment="1" applyProtection="1">
      <alignment vertical="center" shrinkToFit="1"/>
      <protection locked="0" hidden="1"/>
    </xf>
    <xf numFmtId="0" fontId="0" fillId="0" borderId="71" xfId="0" applyBorder="1" applyAlignment="1" applyProtection="1">
      <alignment vertical="center" shrinkToFit="1"/>
      <protection locked="0" hidden="1"/>
    </xf>
    <xf numFmtId="0" fontId="0" fillId="35" borderId="72" xfId="0" applyFill="1" applyBorder="1" applyAlignment="1" applyProtection="1">
      <alignment vertical="center" shrinkToFit="1"/>
      <protection locked="0" hidden="1"/>
    </xf>
    <xf numFmtId="5" fontId="0" fillId="0" borderId="106" xfId="0" applyNumberFormat="1" applyBorder="1" applyAlignment="1" applyProtection="1">
      <protection locked="0" hidden="1"/>
    </xf>
    <xf numFmtId="0" fontId="0" fillId="0" borderId="93" xfId="0" applyBorder="1" applyAlignment="1" applyProtection="1">
      <alignment horizontal="right"/>
      <protection hidden="1"/>
    </xf>
    <xf numFmtId="0" fontId="54" fillId="0" borderId="76" xfId="0" applyFont="1" applyBorder="1" applyAlignment="1" applyProtection="1">
      <alignment horizontal="center" vertical="center"/>
      <protection hidden="1"/>
    </xf>
    <xf numFmtId="0" fontId="55" fillId="0" borderId="84" xfId="0" applyFont="1" applyBorder="1" applyProtection="1">
      <alignment vertical="center"/>
      <protection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5" fillId="38" borderId="44" xfId="0" applyFont="1" applyFill="1" applyBorder="1" applyAlignment="1">
      <alignment horizontal="center"/>
    </xf>
    <xf numFmtId="0" fontId="45" fillId="38" borderId="58" xfId="0" applyFont="1" applyFill="1" applyBorder="1" applyAlignment="1">
      <alignment horizontal="center"/>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49" fontId="0" fillId="0" borderId="93" xfId="0" applyNumberFormat="1" applyBorder="1" applyAlignment="1" applyProtection="1">
      <alignment horizontal="center"/>
      <protection locked="0" hidden="1"/>
    </xf>
    <xf numFmtId="49" fontId="0" fillId="0" borderId="69" xfId="0" applyNumberFormat="1" applyBorder="1" applyAlignment="1" applyProtection="1">
      <alignment horizontal="center"/>
      <protection locked="0" hidden="1"/>
    </xf>
    <xf numFmtId="49" fontId="0" fillId="0" borderId="68" xfId="0" applyNumberFormat="1" applyBorder="1" applyAlignment="1" applyProtection="1">
      <alignment horizontal="center"/>
      <protection locked="0" hidden="1"/>
    </xf>
    <xf numFmtId="0" fontId="55" fillId="0" borderId="85" xfId="0" applyFont="1" applyBorder="1" applyAlignment="1" applyProtection="1">
      <alignment horizontal="center" vertical="center"/>
      <protection hidden="1"/>
    </xf>
    <xf numFmtId="0" fontId="55" fillId="0" borderId="69" xfId="0" applyFont="1" applyBorder="1" applyAlignment="1" applyProtection="1">
      <alignment horizontal="center" vertical="center"/>
      <protection hidden="1"/>
    </xf>
    <xf numFmtId="0" fontId="55" fillId="0" borderId="86" xfId="0" applyFont="1" applyBorder="1" applyAlignment="1" applyProtection="1">
      <alignment horizontal="center" vertical="center"/>
      <protection hidden="1"/>
    </xf>
    <xf numFmtId="0" fontId="55" fillId="0" borderId="88" xfId="0" applyFont="1" applyBorder="1" applyAlignment="1" applyProtection="1">
      <alignment horizontal="center" vertical="center"/>
      <protection hidden="1"/>
    </xf>
    <xf numFmtId="0" fontId="55" fillId="0" borderId="89" xfId="0" applyFont="1" applyBorder="1" applyAlignment="1" applyProtection="1">
      <alignment horizontal="center" vertical="center"/>
      <protection hidden="1"/>
    </xf>
    <xf numFmtId="0" fontId="55" fillId="0" borderId="90" xfId="0" applyFont="1" applyBorder="1" applyAlignment="1" applyProtection="1">
      <alignment horizontal="center" vertical="center"/>
      <protection hidden="1"/>
    </xf>
    <xf numFmtId="0" fontId="54" fillId="0" borderId="80" xfId="0" applyFont="1" applyBorder="1" applyAlignment="1" applyProtection="1">
      <alignment horizontal="center" vertical="center"/>
      <protection hidden="1"/>
    </xf>
    <xf numFmtId="0" fontId="54" fillId="0" borderId="81" xfId="0" applyFont="1" applyBorder="1" applyAlignment="1" applyProtection="1">
      <alignment horizontal="center" vertical="center"/>
      <protection hidden="1"/>
    </xf>
    <xf numFmtId="0" fontId="54" fillId="0" borderId="8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locked="0"/>
    </xf>
    <xf numFmtId="0" fontId="54" fillId="0" borderId="54" xfId="0" applyFont="1" applyBorder="1" applyAlignment="1" applyProtection="1">
      <alignment horizontal="center" vertical="center"/>
      <protection locked="0"/>
    </xf>
    <xf numFmtId="0" fontId="54" fillId="0" borderId="71" xfId="0" applyFont="1" applyBorder="1" applyAlignment="1" applyProtection="1">
      <alignment horizontal="center" vertical="center"/>
      <protection locked="0"/>
    </xf>
    <xf numFmtId="49" fontId="54" fillId="0" borderId="44" xfId="0" applyNumberFormat="1" applyFont="1" applyBorder="1" applyAlignment="1" applyProtection="1">
      <alignment horizontal="center" vertical="center"/>
      <protection hidden="1"/>
    </xf>
    <xf numFmtId="0" fontId="54" fillId="0" borderId="54" xfId="0" applyFont="1" applyBorder="1" applyAlignment="1" applyProtection="1">
      <alignment horizontal="center" vertical="center"/>
      <protection hidden="1"/>
    </xf>
    <xf numFmtId="0" fontId="54" fillId="0" borderId="71" xfId="0" applyFont="1" applyBorder="1" applyAlignment="1" applyProtection="1">
      <alignment horizontal="center" vertical="center"/>
      <protection hidden="1"/>
    </xf>
    <xf numFmtId="0" fontId="54" fillId="0" borderId="83" xfId="0" applyFont="1" applyBorder="1" applyAlignment="1" applyProtection="1">
      <alignment horizontal="center" vertical="center"/>
      <protection hidden="1"/>
    </xf>
    <xf numFmtId="0" fontId="54" fillId="0" borderId="84" xfId="0" applyFont="1" applyBorder="1" applyAlignment="1" applyProtection="1">
      <alignment horizontal="center" vertical="center"/>
      <protection hidden="1"/>
    </xf>
    <xf numFmtId="49" fontId="55" fillId="0" borderId="84" xfId="0" applyNumberFormat="1" applyFont="1" applyBorder="1" applyAlignment="1" applyProtection="1">
      <alignment horizontal="center" vertical="center"/>
      <protection hidden="1"/>
    </xf>
    <xf numFmtId="0" fontId="55" fillId="0" borderId="84" xfId="0" applyFont="1" applyBorder="1" applyAlignment="1" applyProtection="1">
      <alignment horizontal="center" vertical="center"/>
      <protection hidden="1"/>
    </xf>
    <xf numFmtId="0" fontId="55" fillId="0" borderId="113" xfId="0" applyFont="1" applyBorder="1" applyAlignment="1" applyProtection="1">
      <alignment horizontal="center" vertical="center"/>
      <protection hidden="1"/>
    </xf>
    <xf numFmtId="0" fontId="55" fillId="0" borderId="107" xfId="0" applyFont="1" applyBorder="1" applyAlignment="1" applyProtection="1">
      <alignment horizontal="center" vertical="center"/>
      <protection hidden="1"/>
    </xf>
    <xf numFmtId="0" fontId="55" fillId="0" borderId="108" xfId="0" applyFont="1" applyBorder="1" applyAlignment="1" applyProtection="1">
      <alignment horizontal="center" vertical="center"/>
      <protection hidden="1"/>
    </xf>
    <xf numFmtId="0" fontId="55" fillId="0" borderId="109" xfId="0" applyFont="1" applyBorder="1" applyAlignment="1" applyProtection="1">
      <alignment horizontal="center" vertical="center"/>
      <protection hidden="1"/>
    </xf>
    <xf numFmtId="0" fontId="55" fillId="0" borderId="110" xfId="0" applyFont="1" applyBorder="1" applyAlignment="1" applyProtection="1">
      <alignment horizontal="center" vertical="center"/>
      <protection hidden="1"/>
    </xf>
    <xf numFmtId="0" fontId="55" fillId="0" borderId="111" xfId="0" applyFont="1" applyBorder="1" applyAlignment="1" applyProtection="1">
      <alignment horizontal="center" vertical="center"/>
      <protection hidden="1"/>
    </xf>
    <xf numFmtId="0" fontId="55" fillId="0" borderId="112" xfId="0" applyFont="1" applyBorder="1" applyAlignment="1" applyProtection="1">
      <alignment horizontal="center" vertical="center"/>
      <protection hidden="1"/>
    </xf>
    <xf numFmtId="49" fontId="54" fillId="0" borderId="48" xfId="0" applyNumberFormat="1" applyFont="1" applyBorder="1" applyAlignment="1" applyProtection="1">
      <alignment horizontal="center" vertical="center"/>
      <protection hidden="1"/>
    </xf>
    <xf numFmtId="0" fontId="54" fillId="0" borderId="48"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13" fillId="0" borderId="78" xfId="0" applyFont="1" applyBorder="1" applyAlignment="1" applyProtection="1">
      <alignment vertical="center" wrapText="1"/>
      <protection hidden="1"/>
    </xf>
    <xf numFmtId="0" fontId="55" fillId="0" borderId="96" xfId="0" applyFont="1" applyBorder="1" applyProtection="1">
      <alignment vertical="center"/>
      <protection locked="0"/>
    </xf>
    <xf numFmtId="0" fontId="0" fillId="0" borderId="0" xfId="0" applyProtection="1">
      <alignment vertical="center"/>
      <protection locked="0"/>
    </xf>
    <xf numFmtId="0" fontId="0" fillId="0" borderId="97" xfId="0" applyBorder="1" applyProtection="1">
      <alignment vertical="center"/>
      <protection locked="0"/>
    </xf>
    <xf numFmtId="0" fontId="0" fillId="0" borderId="94" xfId="0" applyBorder="1" applyProtection="1">
      <alignment vertical="center"/>
      <protection locked="0"/>
    </xf>
    <xf numFmtId="0" fontId="0" fillId="0" borderId="78" xfId="0" applyBorder="1" applyProtection="1">
      <alignment vertical="center"/>
      <protection locked="0"/>
    </xf>
    <xf numFmtId="0" fontId="0" fillId="0" borderId="91" xfId="0" applyBorder="1" applyProtection="1">
      <alignment vertical="center"/>
      <protection locked="0"/>
    </xf>
    <xf numFmtId="178" fontId="53" fillId="38" borderId="78" xfId="0" applyNumberFormat="1" applyFont="1" applyFill="1" applyBorder="1" applyAlignment="1" applyProtection="1">
      <alignment horizontal="right" vertical="center"/>
      <protection hidden="1"/>
    </xf>
    <xf numFmtId="0" fontId="55" fillId="39" borderId="103" xfId="0" applyFont="1" applyFill="1" applyBorder="1" applyAlignment="1" applyProtection="1">
      <alignment horizontal="center" vertical="center"/>
      <protection hidden="1"/>
    </xf>
    <xf numFmtId="0" fontId="55" fillId="39" borderId="95" xfId="0" applyFont="1" applyFill="1" applyBorder="1" applyAlignment="1" applyProtection="1">
      <alignment horizontal="center" vertical="center"/>
      <protection hidden="1"/>
    </xf>
    <xf numFmtId="0" fontId="55" fillId="39" borderId="104" xfId="0" applyFont="1" applyFill="1" applyBorder="1" applyAlignment="1" applyProtection="1">
      <alignment horizontal="center" vertical="center"/>
      <protection hidden="1"/>
    </xf>
    <xf numFmtId="0" fontId="13" fillId="0" borderId="103" xfId="0" applyFont="1" applyBorder="1" applyAlignment="1" applyProtection="1">
      <alignment horizontal="center" vertical="center" wrapText="1"/>
      <protection hidden="1"/>
    </xf>
    <xf numFmtId="0" fontId="13" fillId="0" borderId="104" xfId="0" applyFont="1" applyBorder="1" applyAlignment="1" applyProtection="1">
      <alignment horizontal="center" vertical="center" wrapText="1"/>
      <protection hidden="1"/>
    </xf>
    <xf numFmtId="0" fontId="13" fillId="0" borderId="95" xfId="0" applyFont="1" applyBorder="1" applyAlignment="1" applyProtection="1">
      <alignment horizontal="center" vertical="center" wrapText="1"/>
      <protection hidden="1"/>
    </xf>
    <xf numFmtId="0" fontId="13" fillId="0" borderId="105" xfId="0" applyFont="1" applyBorder="1" applyAlignment="1" applyProtection="1">
      <alignment horizontal="center" vertical="center" wrapText="1"/>
      <protection hidden="1"/>
    </xf>
    <xf numFmtId="0" fontId="0" fillId="0" borderId="0" xfId="0" applyBorder="1" applyAlignment="1" applyProtection="1">
      <alignment horizontal="right"/>
      <protection hidden="1"/>
    </xf>
    <xf numFmtId="49" fontId="0" fillId="0" borderId="0" xfId="0" applyNumberFormat="1" applyBorder="1" applyAlignment="1" applyProtection="1">
      <alignment horizontal="center"/>
      <protection locked="0" hidden="1"/>
    </xf>
    <xf numFmtId="0" fontId="0" fillId="0" borderId="1" xfId="0" applyBorder="1" applyAlignment="1" applyProtection="1">
      <alignment horizontal="right"/>
      <protection hidden="1"/>
    </xf>
    <xf numFmtId="49" fontId="0" fillId="0" borderId="1" xfId="0" applyNumberFormat="1" applyBorder="1" applyAlignment="1" applyProtection="1">
      <alignment horizont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93</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8"/>
  <sheetViews>
    <sheetView tabSelected="1" workbookViewId="0">
      <selection activeCell="C84" sqref="C84"/>
    </sheetView>
  </sheetViews>
  <sheetFormatPr defaultRowHeight="12.75" x14ac:dyDescent="0.25"/>
  <cols>
    <col min="1" max="1" width="8.796875" customWidth="1"/>
    <col min="2" max="2" width="6" customWidth="1"/>
    <col min="3" max="3" width="25.19921875" customWidth="1"/>
    <col min="4" max="4" width="15.1328125" customWidth="1"/>
    <col min="5" max="5" width="12.86328125" customWidth="1"/>
    <col min="6" max="8" width="7.46484375" customWidth="1"/>
    <col min="9" max="9" width="9" customWidth="1"/>
    <col min="13" max="13" width="7.19921875" style="20" hidden="1" customWidth="1"/>
    <col min="14" max="14" width="3.19921875" style="20" hidden="1" customWidth="1"/>
    <col min="15" max="15" width="8.796875" hidden="1" customWidth="1"/>
  </cols>
  <sheetData>
    <row r="1" spans="2:15" ht="27.75" x14ac:dyDescent="0.25">
      <c r="B1" s="1" t="str">
        <f>管理者シート!C3</f>
        <v>2024年度　第4回出雲市陸協記録会（男子5000m）</v>
      </c>
    </row>
    <row r="2" spans="2:15" ht="28.15" thickBot="1" x14ac:dyDescent="0.3">
      <c r="B2" s="1"/>
      <c r="C2" s="211"/>
    </row>
    <row r="3" spans="2:15" ht="26.25" customHeight="1" x14ac:dyDescent="0.25">
      <c r="C3" s="18" t="s">
        <v>138</v>
      </c>
    </row>
    <row r="4" spans="2:15" ht="23.25" thickBot="1" x14ac:dyDescent="0.3">
      <c r="C4" s="19" t="s">
        <v>172</v>
      </c>
      <c r="D4" t="s">
        <v>171</v>
      </c>
    </row>
    <row r="6" spans="2:15" ht="21.4" thickBot="1" x14ac:dyDescent="0.45">
      <c r="B6" s="23" t="s">
        <v>56</v>
      </c>
      <c r="C6" s="24"/>
      <c r="D6" s="20"/>
      <c r="E6" s="20"/>
      <c r="F6" s="25"/>
      <c r="G6" s="26"/>
      <c r="H6" s="26"/>
      <c r="M6" s="21"/>
    </row>
    <row r="7" spans="2:15" ht="14.65" thickBot="1" x14ac:dyDescent="0.3">
      <c r="B7" s="27" t="s">
        <v>57</v>
      </c>
      <c r="C7" s="28" t="s">
        <v>157</v>
      </c>
      <c r="D7" s="29" t="s">
        <v>58</v>
      </c>
      <c r="E7" s="28" t="s">
        <v>53</v>
      </c>
      <c r="F7" s="28" t="s">
        <v>124</v>
      </c>
      <c r="G7" s="29" t="s">
        <v>125</v>
      </c>
      <c r="H7" s="30" t="s">
        <v>59</v>
      </c>
      <c r="J7" s="136" t="s">
        <v>158</v>
      </c>
      <c r="M7" s="22" t="s">
        <v>54</v>
      </c>
      <c r="N7" s="22">
        <v>1</v>
      </c>
      <c r="O7" t="s">
        <v>180</v>
      </c>
    </row>
    <row r="8" spans="2:15" ht="21" customHeight="1" thickBot="1" x14ac:dyDescent="0.3">
      <c r="B8" s="159">
        <v>1</v>
      </c>
      <c r="C8" s="160"/>
      <c r="D8" s="142" t="str">
        <f>IF(C8="","",ASC(PHONETIC(C8)))</f>
        <v/>
      </c>
      <c r="E8" s="31" t="str">
        <f>$C$4</f>
        <v>島根</v>
      </c>
      <c r="F8" s="32" t="str">
        <f>IF($C8="","",COUNTIF(男子名簿!$B$7:$B$192,$C8))</f>
        <v/>
      </c>
      <c r="G8" s="33" t="str">
        <f>IF($C8="","",COUNTIF(女子名簿!$B$7:$B$192,$C8))</f>
        <v/>
      </c>
      <c r="H8" s="34" t="str">
        <f t="shared" ref="H8:H71" si="0">IF($C8="","",F8+G8)</f>
        <v/>
      </c>
      <c r="J8" t="s">
        <v>128</v>
      </c>
      <c r="K8" t="s">
        <v>129</v>
      </c>
      <c r="L8" t="s">
        <v>147</v>
      </c>
      <c r="M8" s="22" t="s">
        <v>77</v>
      </c>
      <c r="N8" s="22">
        <v>2</v>
      </c>
      <c r="O8">
        <f>IF([4]基本情報!E8="","",VLOOKUP([4]基本情報!E8,[4]基本情報!$M$7:$N$53,2,FALSE))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55"/>
      <c r="C78" s="156"/>
      <c r="D78" s="130" t="s">
        <v>155</v>
      </c>
      <c r="E78" s="79"/>
      <c r="F78" s="80">
        <f>SUM(F8:F77)</f>
        <v>0</v>
      </c>
      <c r="G78" s="81">
        <f>SUM(G8:G77)</f>
        <v>0</v>
      </c>
      <c r="H78" s="82">
        <f>SUM(H8:H77)</f>
        <v>0</v>
      </c>
    </row>
    <row r="79" spans="2:14" ht="14.65" thickBot="1" x14ac:dyDescent="0.35">
      <c r="C79" s="213" t="s">
        <v>179</v>
      </c>
      <c r="D79" s="212" t="s">
        <v>154</v>
      </c>
      <c r="E79" s="131"/>
      <c r="F79" s="157">
        <f>男子名簿!S79</f>
        <v>0</v>
      </c>
      <c r="G79" s="158">
        <f>女子名簿!S79</f>
        <v>0</v>
      </c>
      <c r="H79" s="82">
        <f>SUM(F79:G79)</f>
        <v>0</v>
      </c>
      <c r="J79" t="s">
        <v>160</v>
      </c>
    </row>
    <row r="80" spans="2:14" ht="21" customHeight="1" thickBot="1" x14ac:dyDescent="0.3">
      <c r="C80" s="264"/>
      <c r="D80" t="s">
        <v>204</v>
      </c>
      <c r="J80" s="151" t="s">
        <v>159</v>
      </c>
    </row>
    <row r="85" spans="1:12" ht="13.15" thickBot="1" x14ac:dyDescent="0.3"/>
    <row r="86" spans="1:12" s="20" customFormat="1" ht="18.75" customHeight="1" thickBot="1" x14ac:dyDescent="0.35">
      <c r="A86" s="25"/>
      <c r="B86" s="25"/>
      <c r="C86" s="133" t="s">
        <v>63</v>
      </c>
      <c r="D86" s="289"/>
      <c r="E86" s="290"/>
      <c r="F86" s="291"/>
      <c r="G86" s="25"/>
      <c r="H86" s="25"/>
      <c r="I86" s="25"/>
      <c r="J86" s="25"/>
      <c r="L86" s="83"/>
    </row>
    <row r="87" spans="1:12" s="20" customFormat="1" ht="18.75" customHeight="1" x14ac:dyDescent="0.3">
      <c r="A87" s="25"/>
      <c r="B87" s="25"/>
      <c r="C87" s="281" t="s">
        <v>139</v>
      </c>
      <c r="D87" s="292"/>
      <c r="E87" s="293"/>
      <c r="F87" s="294"/>
      <c r="G87" s="25"/>
      <c r="H87" s="25"/>
      <c r="I87" s="25"/>
      <c r="J87" s="25"/>
      <c r="L87" s="83"/>
    </row>
    <row r="88" spans="1:12" s="20" customFormat="1" ht="18" customHeight="1" x14ac:dyDescent="0.3">
      <c r="A88" s="25"/>
      <c r="B88" s="25"/>
      <c r="C88" s="341" t="s">
        <v>170</v>
      </c>
      <c r="D88" s="342"/>
      <c r="E88" s="342"/>
      <c r="F88" s="342"/>
      <c r="G88" s="25"/>
      <c r="H88" s="25"/>
      <c r="I88" s="25"/>
      <c r="J88" s="25"/>
      <c r="L88" s="83"/>
    </row>
    <row r="89" spans="1:12" s="20" customFormat="1" ht="18" customHeight="1" x14ac:dyDescent="0.3">
      <c r="A89" s="25"/>
      <c r="B89" s="25"/>
      <c r="C89" s="339"/>
      <c r="D89" s="340"/>
      <c r="E89" s="340"/>
      <c r="F89" s="340"/>
      <c r="G89" s="25"/>
      <c r="H89" s="25"/>
      <c r="I89" s="25"/>
      <c r="J89" s="25"/>
      <c r="L89" s="83"/>
    </row>
    <row r="90" spans="1:12" s="20" customFormat="1" ht="14.25" x14ac:dyDescent="0.3">
      <c r="A90" s="25"/>
      <c r="B90" s="25"/>
      <c r="F90" s="25"/>
      <c r="G90" s="25"/>
      <c r="H90" s="25"/>
      <c r="I90" s="25"/>
      <c r="J90" s="25"/>
      <c r="L90" s="83"/>
    </row>
    <row r="91" spans="1:12" s="20" customFormat="1" ht="14.25" x14ac:dyDescent="0.3">
      <c r="A91" s="25"/>
      <c r="B91" s="25"/>
      <c r="C91" s="287" t="s">
        <v>60</v>
      </c>
      <c r="D91" s="288"/>
      <c r="F91" s="25"/>
      <c r="G91" s="25"/>
      <c r="H91" s="25"/>
      <c r="I91" s="25"/>
      <c r="J91" s="25"/>
      <c r="L91" s="83"/>
    </row>
    <row r="92" spans="1:12" s="20" customFormat="1" ht="14.25" x14ac:dyDescent="0.3">
      <c r="A92" s="25"/>
      <c r="B92" s="85"/>
      <c r="C92" s="141" t="s">
        <v>173</v>
      </c>
      <c r="D92" s="84"/>
      <c r="E92" s="284" t="s">
        <v>169</v>
      </c>
      <c r="F92" s="207"/>
      <c r="G92" s="25"/>
      <c r="H92" s="25"/>
      <c r="I92" s="25"/>
      <c r="J92" s="25"/>
      <c r="L92" s="83"/>
    </row>
    <row r="93" spans="1:12" s="20" customFormat="1" ht="14.25" x14ac:dyDescent="0.3">
      <c r="A93" s="25"/>
      <c r="B93" s="86"/>
      <c r="C93" s="204" t="s">
        <v>61</v>
      </c>
      <c r="D93" s="84"/>
      <c r="E93" s="285"/>
      <c r="F93" s="207"/>
      <c r="G93" s="25"/>
      <c r="H93" s="25"/>
      <c r="I93" s="25"/>
      <c r="J93" s="25"/>
      <c r="L93" s="83"/>
    </row>
    <row r="94" spans="1:12" s="20" customFormat="1" ht="14.25" x14ac:dyDescent="0.3">
      <c r="A94" s="25"/>
      <c r="B94" s="86"/>
      <c r="C94" s="205" t="s">
        <v>62</v>
      </c>
      <c r="D94" s="84"/>
      <c r="E94" s="285"/>
      <c r="F94" s="207"/>
      <c r="G94" s="25"/>
      <c r="H94" s="25"/>
      <c r="I94" s="25"/>
      <c r="J94" s="25"/>
      <c r="L94" s="83"/>
    </row>
    <row r="95" spans="1:12" s="20" customFormat="1" ht="14.25" x14ac:dyDescent="0.3">
      <c r="A95" s="25"/>
      <c r="B95" s="86"/>
      <c r="C95" s="205" t="s">
        <v>165</v>
      </c>
      <c r="D95" s="203" t="s">
        <v>210</v>
      </c>
      <c r="E95" s="286"/>
      <c r="F95"/>
      <c r="G95" s="25"/>
      <c r="H95" s="25"/>
      <c r="I95" s="25"/>
      <c r="J95" s="25"/>
      <c r="L95" s="83"/>
    </row>
    <row r="96" spans="1:12" s="20" customFormat="1" ht="14.25" x14ac:dyDescent="0.3">
      <c r="A96" s="25"/>
      <c r="B96" s="25"/>
      <c r="C96" s="152" t="s">
        <v>166</v>
      </c>
      <c r="D96" s="161">
        <f>IF(D95="","",H79*1000)</f>
        <v>0</v>
      </c>
      <c r="E96" t="s">
        <v>168</v>
      </c>
      <c r="F96"/>
      <c r="G96" s="25"/>
      <c r="H96" s="25"/>
      <c r="I96" s="25"/>
      <c r="J96" s="25"/>
      <c r="L96" s="83"/>
    </row>
    <row r="97" spans="1:12" s="20" customFormat="1" ht="14.25" x14ac:dyDescent="0.3">
      <c r="A97" s="25"/>
      <c r="B97" s="25"/>
      <c r="C97" s="152" t="s">
        <v>167</v>
      </c>
      <c r="D97" s="280"/>
      <c r="E97"/>
      <c r="F97"/>
      <c r="G97" s="206"/>
      <c r="H97" s="25"/>
      <c r="I97" s="25"/>
      <c r="J97" s="25"/>
      <c r="L97" s="83"/>
    </row>
    <row r="98" spans="1:12" x14ac:dyDescent="0.25">
      <c r="C98" s="153" t="s">
        <v>153</v>
      </c>
      <c r="D98" s="154">
        <f>SUM(D96:D97)</f>
        <v>0</v>
      </c>
      <c r="E98" s="20"/>
      <c r="F98" s="25"/>
    </row>
  </sheetData>
  <sheetProtection sheet="1" objects="1" scenarios="1"/>
  <mergeCells count="6">
    <mergeCell ref="E92:E95"/>
    <mergeCell ref="C91:D91"/>
    <mergeCell ref="D87:F87"/>
    <mergeCell ref="D86:F86"/>
    <mergeCell ref="D88:F88"/>
    <mergeCell ref="D89:F89"/>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D95" xr:uid="{00000000-0002-0000-0000-000005000000}"/>
    <dataValidation imeMode="halfKatakana" allowBlank="1" showInputMessage="1" showErrorMessage="1" sqref="D8:D77" xr:uid="{00000000-0002-0000-0000-000006000000}"/>
    <dataValidation type="list" imeMode="off" allowBlank="1" showInputMessage="1" showErrorMessage="1" sqref="D92:D94" xr:uid="{00000000-0002-0000-0000-000007000000}">
      <formula1>"○"</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Normal="100" zoomScaleSheetLayoutView="90" workbookViewId="0">
      <selection activeCell="D7" sqref="D7"/>
    </sheetView>
  </sheetViews>
  <sheetFormatPr defaultRowHeight="12.75" x14ac:dyDescent="0.25"/>
  <cols>
    <col min="1" max="1" width="7.1328125" bestFit="1" customWidth="1"/>
    <col min="2" max="2" width="11.53125" hidden="1" customWidth="1"/>
    <col min="3" max="3" width="9" hidden="1" customWidth="1"/>
    <col min="4" max="4" width="9" customWidth="1"/>
    <col min="6" max="7" width="13" customWidth="1"/>
    <col min="8" max="8" width="9" hidden="1" customWidth="1"/>
    <col min="9" max="9" width="16.86328125" hidden="1" customWidth="1"/>
    <col min="10" max="10" width="7.1328125" hidden="1" customWidth="1"/>
    <col min="11" max="11" width="4.53125" hidden="1" customWidth="1"/>
    <col min="12" max="12" width="7" customWidth="1"/>
    <col min="13" max="14" width="9" hidden="1" customWidth="1"/>
    <col min="15" max="15" width="8.53125" customWidth="1"/>
    <col min="16" max="16" width="9" hidden="1" customWidth="1"/>
    <col min="17" max="17" width="12.53125" customWidth="1"/>
    <col min="18" max="19" width="9" customWidth="1"/>
    <col min="20" max="20" width="9" hidden="1" customWidth="1"/>
    <col min="21" max="21" width="12.53125" hidden="1" customWidth="1"/>
    <col min="22" max="22" width="9.1328125" hidden="1" customWidth="1"/>
    <col min="23" max="24" width="9" hidden="1" customWidth="1"/>
    <col min="25" max="25" width="12.53125" hidden="1" customWidth="1"/>
    <col min="26" max="36" width="9" hidden="1" customWidth="1"/>
    <col min="37" max="38" width="9" customWidth="1"/>
  </cols>
  <sheetData>
    <row r="1" spans="1:35" ht="27.75" x14ac:dyDescent="0.5">
      <c r="A1" s="87" t="str">
        <f>管理者シート!C3</f>
        <v>2024年度　第4回出雲市陸協記録会（男子5000m）</v>
      </c>
      <c r="B1" s="87"/>
    </row>
    <row r="2" spans="1:35" x14ac:dyDescent="0.25">
      <c r="A2" s="151" t="s">
        <v>174</v>
      </c>
      <c r="B2" s="151"/>
    </row>
    <row r="3" spans="1:35" ht="28.15" x14ac:dyDescent="0.5">
      <c r="A3" s="88" t="s">
        <v>188</v>
      </c>
      <c r="B3" s="88"/>
      <c r="I3" s="214" t="s">
        <v>185</v>
      </c>
      <c r="J3" t="s">
        <v>182</v>
      </c>
      <c r="L3" s="215" t="s">
        <v>186</v>
      </c>
      <c r="M3" t="s">
        <v>187</v>
      </c>
    </row>
    <row r="4" spans="1:35" x14ac:dyDescent="0.25">
      <c r="A4" s="93" t="s">
        <v>67</v>
      </c>
      <c r="B4" s="89" t="s">
        <v>177</v>
      </c>
      <c r="C4" s="89"/>
      <c r="D4" s="89" t="s">
        <v>151</v>
      </c>
      <c r="E4" s="90">
        <v>123</v>
      </c>
      <c r="F4" s="89" t="s">
        <v>208</v>
      </c>
      <c r="G4" s="89" t="s">
        <v>181</v>
      </c>
      <c r="H4" s="89"/>
      <c r="I4" s="91" t="s">
        <v>176</v>
      </c>
      <c r="J4" s="89" t="s">
        <v>183</v>
      </c>
      <c r="K4" s="89"/>
      <c r="L4" s="89">
        <v>2</v>
      </c>
      <c r="M4" s="89">
        <v>2000</v>
      </c>
      <c r="N4" s="89">
        <v>513</v>
      </c>
      <c r="O4" s="89" t="s">
        <v>136</v>
      </c>
      <c r="P4" s="89"/>
      <c r="Q4" s="90" t="s">
        <v>205</v>
      </c>
      <c r="R4" s="90" t="s">
        <v>206</v>
      </c>
      <c r="S4" s="92" t="s">
        <v>213</v>
      </c>
      <c r="T4" s="89"/>
      <c r="U4" s="90" t="s">
        <v>126</v>
      </c>
      <c r="V4" s="90" t="s">
        <v>127</v>
      </c>
      <c r="W4" s="90" t="s">
        <v>70</v>
      </c>
      <c r="X4" s="90"/>
      <c r="Y4" s="90" t="s">
        <v>71</v>
      </c>
      <c r="Z4" s="90" t="s">
        <v>72</v>
      </c>
      <c r="AA4" s="92" t="s">
        <v>73</v>
      </c>
      <c r="AB4" s="89"/>
      <c r="AC4" s="90" t="s">
        <v>141</v>
      </c>
      <c r="AD4" s="90">
        <v>42.99</v>
      </c>
      <c r="AE4" s="92" t="s">
        <v>141</v>
      </c>
      <c r="AF4" s="89"/>
      <c r="AG4" s="90" t="s">
        <v>74</v>
      </c>
      <c r="AH4" s="90" t="s">
        <v>75</v>
      </c>
      <c r="AI4" s="90" t="s">
        <v>142</v>
      </c>
    </row>
    <row r="5" spans="1:35" ht="13.15" thickBot="1" x14ac:dyDescent="0.3">
      <c r="B5" s="94" t="s">
        <v>76</v>
      </c>
    </row>
    <row r="6" spans="1:35" ht="13.15" thickBot="1" x14ac:dyDescent="0.3">
      <c r="A6" s="118" t="s">
        <v>65</v>
      </c>
      <c r="B6" s="119" t="s">
        <v>156</v>
      </c>
      <c r="C6" s="119" t="s">
        <v>2</v>
      </c>
      <c r="D6" s="119" t="s">
        <v>150</v>
      </c>
      <c r="E6" s="119" t="s">
        <v>34</v>
      </c>
      <c r="F6" s="119" t="s">
        <v>5</v>
      </c>
      <c r="G6" s="119" t="s">
        <v>6</v>
      </c>
      <c r="H6" s="119" t="s">
        <v>7</v>
      </c>
      <c r="I6" s="208" t="s">
        <v>175</v>
      </c>
      <c r="J6" s="119" t="s">
        <v>184</v>
      </c>
      <c r="K6" s="119" t="s">
        <v>8</v>
      </c>
      <c r="L6" s="119" t="s">
        <v>189</v>
      </c>
      <c r="M6" s="119" t="s">
        <v>10</v>
      </c>
      <c r="N6" s="127" t="s">
        <v>11</v>
      </c>
      <c r="O6" s="248" t="s">
        <v>135</v>
      </c>
      <c r="P6" s="246" t="s">
        <v>13</v>
      </c>
      <c r="Q6" s="128" t="s">
        <v>143</v>
      </c>
      <c r="R6" s="168" t="s">
        <v>145</v>
      </c>
      <c r="S6" s="121" t="s">
        <v>209</v>
      </c>
      <c r="T6" s="209" t="s">
        <v>17</v>
      </c>
      <c r="U6" s="128" t="s">
        <v>144</v>
      </c>
      <c r="V6" s="121" t="s">
        <v>146</v>
      </c>
      <c r="W6" s="167" t="s">
        <v>64</v>
      </c>
      <c r="X6" s="120" t="s">
        <v>21</v>
      </c>
      <c r="Y6" s="120" t="s">
        <v>161</v>
      </c>
      <c r="Z6" s="120" t="s">
        <v>162</v>
      </c>
      <c r="AA6" s="120" t="s">
        <v>64</v>
      </c>
      <c r="AB6" s="168" t="s">
        <v>25</v>
      </c>
      <c r="AC6" s="128" t="s">
        <v>35</v>
      </c>
      <c r="AD6" s="121" t="s">
        <v>36</v>
      </c>
      <c r="AE6" s="209" t="s">
        <v>140</v>
      </c>
      <c r="AF6" s="167" t="s">
        <v>29</v>
      </c>
      <c r="AG6" s="120" t="s">
        <v>37</v>
      </c>
      <c r="AH6" s="121" t="s">
        <v>36</v>
      </c>
      <c r="AI6" s="209" t="s">
        <v>140</v>
      </c>
    </row>
    <row r="7" spans="1:35" x14ac:dyDescent="0.25">
      <c r="A7" s="116">
        <v>1</v>
      </c>
      <c r="B7" s="143" t="str">
        <f>IF(F7="","",基本情報!$C$8)</f>
        <v/>
      </c>
      <c r="C7" s="143"/>
      <c r="D7" s="143"/>
      <c r="E7" s="143"/>
      <c r="F7" s="143"/>
      <c r="G7" s="143" t="str">
        <f t="shared" ref="G7:G70" si="0">IF(F7="","",ASC(PHONETIC(F7)))</f>
        <v/>
      </c>
      <c r="H7" s="143" t="str">
        <f t="shared" ref="H7:H38" si="1">IF(F7="","",F7)</f>
        <v/>
      </c>
      <c r="I7" s="143"/>
      <c r="J7" s="197"/>
      <c r="K7" s="143">
        <v>1</v>
      </c>
      <c r="L7" s="197"/>
      <c r="M7" s="143"/>
      <c r="N7" s="169"/>
      <c r="O7" s="249"/>
      <c r="P7" s="173"/>
      <c r="Q7" s="170"/>
      <c r="R7" s="235"/>
      <c r="S7" s="150"/>
      <c r="T7" s="172">
        <v>2</v>
      </c>
      <c r="U7" s="170"/>
      <c r="V7" s="171"/>
      <c r="W7" s="174"/>
      <c r="X7" s="169">
        <v>2</v>
      </c>
      <c r="Y7" s="170"/>
      <c r="Z7" s="143"/>
      <c r="AA7" s="150"/>
      <c r="AB7" s="173">
        <v>2</v>
      </c>
      <c r="AC7" s="170"/>
      <c r="AD7" s="171"/>
      <c r="AE7" s="172"/>
      <c r="AF7" s="173"/>
      <c r="AG7" s="170"/>
      <c r="AH7" s="171"/>
      <c r="AI7" s="174"/>
    </row>
    <row r="8" spans="1:35" x14ac:dyDescent="0.25">
      <c r="A8" s="110">
        <v>2</v>
      </c>
      <c r="B8" s="144" t="str">
        <f>IF(F8="","",基本情報!$C$8)</f>
        <v/>
      </c>
      <c r="C8" s="144"/>
      <c r="D8" s="144"/>
      <c r="E8" s="144"/>
      <c r="F8" s="144"/>
      <c r="G8" s="144" t="str">
        <f t="shared" si="0"/>
        <v/>
      </c>
      <c r="H8" s="144" t="str">
        <f t="shared" si="1"/>
        <v/>
      </c>
      <c r="I8" s="144"/>
      <c r="J8" s="144"/>
      <c r="K8" s="144">
        <v>1</v>
      </c>
      <c r="L8" s="198"/>
      <c r="M8" s="144"/>
      <c r="N8" s="176"/>
      <c r="O8" s="250"/>
      <c r="P8" s="180"/>
      <c r="Q8" s="177"/>
      <c r="R8" s="236"/>
      <c r="S8" s="147"/>
      <c r="T8" s="179">
        <v>2</v>
      </c>
      <c r="U8" s="177"/>
      <c r="V8" s="178"/>
      <c r="W8" s="181"/>
      <c r="X8" s="176">
        <v>2</v>
      </c>
      <c r="Y8" s="177"/>
      <c r="Z8" s="144"/>
      <c r="AA8" s="147"/>
      <c r="AB8" s="180">
        <v>2</v>
      </c>
      <c r="AC8" s="177"/>
      <c r="AD8" s="178"/>
      <c r="AE8" s="179"/>
      <c r="AF8" s="180"/>
      <c r="AG8" s="177"/>
      <c r="AH8" s="178"/>
      <c r="AI8" s="179"/>
    </row>
    <row r="9" spans="1:35" x14ac:dyDescent="0.25">
      <c r="A9" s="109">
        <v>3</v>
      </c>
      <c r="B9" s="145" t="str">
        <f>IF(F9="","",基本情報!$C$8)</f>
        <v/>
      </c>
      <c r="C9" s="145"/>
      <c r="D9" s="145"/>
      <c r="E9" s="145"/>
      <c r="F9" s="145"/>
      <c r="G9" s="145" t="str">
        <f t="shared" si="0"/>
        <v/>
      </c>
      <c r="H9" s="145" t="str">
        <f t="shared" si="1"/>
        <v/>
      </c>
      <c r="I9" s="145"/>
      <c r="J9" s="145"/>
      <c r="K9" s="145">
        <v>1</v>
      </c>
      <c r="L9" s="199"/>
      <c r="M9" s="145"/>
      <c r="N9" s="183"/>
      <c r="O9" s="251"/>
      <c r="P9" s="187"/>
      <c r="Q9" s="184"/>
      <c r="R9" s="237"/>
      <c r="S9" s="148"/>
      <c r="T9" s="186">
        <v>2</v>
      </c>
      <c r="U9" s="184"/>
      <c r="V9" s="185"/>
      <c r="W9" s="188"/>
      <c r="X9" s="183">
        <v>2</v>
      </c>
      <c r="Y9" s="184"/>
      <c r="Z9" s="145"/>
      <c r="AA9" s="148"/>
      <c r="AB9" s="187">
        <v>2</v>
      </c>
      <c r="AC9" s="184"/>
      <c r="AD9" s="185"/>
      <c r="AE9" s="186"/>
      <c r="AF9" s="187"/>
      <c r="AG9" s="184"/>
      <c r="AH9" s="185"/>
      <c r="AI9" s="186"/>
    </row>
    <row r="10" spans="1:35" x14ac:dyDescent="0.25">
      <c r="A10" s="110">
        <v>4</v>
      </c>
      <c r="B10" s="144" t="str">
        <f>IF(F10="","",基本情報!$C$8)</f>
        <v/>
      </c>
      <c r="C10" s="144"/>
      <c r="D10" s="144"/>
      <c r="E10" s="144"/>
      <c r="F10" s="144"/>
      <c r="G10" s="144" t="str">
        <f t="shared" si="0"/>
        <v/>
      </c>
      <c r="H10" s="144" t="str">
        <f t="shared" si="1"/>
        <v/>
      </c>
      <c r="I10" s="144"/>
      <c r="J10" s="144"/>
      <c r="K10" s="144">
        <v>1</v>
      </c>
      <c r="L10" s="198"/>
      <c r="M10" s="144"/>
      <c r="N10" s="176"/>
      <c r="O10" s="250"/>
      <c r="P10" s="180"/>
      <c r="Q10" s="177"/>
      <c r="R10" s="236"/>
      <c r="S10" s="147"/>
      <c r="T10" s="179">
        <v>2</v>
      </c>
      <c r="U10" s="177"/>
      <c r="V10" s="178"/>
      <c r="W10" s="181"/>
      <c r="X10" s="176">
        <v>2</v>
      </c>
      <c r="Y10" s="177"/>
      <c r="Z10" s="144"/>
      <c r="AA10" s="147"/>
      <c r="AB10" s="180">
        <v>2</v>
      </c>
      <c r="AC10" s="177"/>
      <c r="AD10" s="178"/>
      <c r="AE10" s="179"/>
      <c r="AF10" s="180"/>
      <c r="AG10" s="177"/>
      <c r="AH10" s="178"/>
      <c r="AI10" s="179"/>
    </row>
    <row r="11" spans="1:35" x14ac:dyDescent="0.25">
      <c r="A11" s="109">
        <v>5</v>
      </c>
      <c r="B11" s="145" t="str">
        <f>IF(F11="","",基本情報!$C$8)</f>
        <v/>
      </c>
      <c r="C11" s="145"/>
      <c r="D11" s="145"/>
      <c r="E11" s="145"/>
      <c r="F11" s="145"/>
      <c r="G11" s="145" t="str">
        <f t="shared" si="0"/>
        <v/>
      </c>
      <c r="H11" s="145" t="str">
        <f t="shared" si="1"/>
        <v/>
      </c>
      <c r="I11" s="145"/>
      <c r="J11" s="145"/>
      <c r="K11" s="145">
        <v>1</v>
      </c>
      <c r="L11" s="199"/>
      <c r="M11" s="145"/>
      <c r="N11" s="183"/>
      <c r="O11" s="251"/>
      <c r="P11" s="187"/>
      <c r="Q11" s="184"/>
      <c r="R11" s="237"/>
      <c r="S11" s="148"/>
      <c r="T11" s="186">
        <v>2</v>
      </c>
      <c r="U11" s="184"/>
      <c r="V11" s="185"/>
      <c r="W11" s="188"/>
      <c r="X11" s="183">
        <v>2</v>
      </c>
      <c r="Y11" s="184"/>
      <c r="Z11" s="145"/>
      <c r="AA11" s="148"/>
      <c r="AB11" s="187">
        <v>2</v>
      </c>
      <c r="AC11" s="184"/>
      <c r="AD11" s="185"/>
      <c r="AE11" s="186"/>
      <c r="AF11" s="187"/>
      <c r="AG11" s="184"/>
      <c r="AH11" s="185"/>
      <c r="AI11" s="186"/>
    </row>
    <row r="12" spans="1:35" x14ac:dyDescent="0.25">
      <c r="A12" s="110">
        <v>6</v>
      </c>
      <c r="B12" s="144" t="str">
        <f>IF(F12="","",基本情報!$C$8)</f>
        <v/>
      </c>
      <c r="C12" s="144"/>
      <c r="D12" s="144"/>
      <c r="E12" s="144"/>
      <c r="F12" s="144"/>
      <c r="G12" s="144" t="str">
        <f t="shared" si="0"/>
        <v/>
      </c>
      <c r="H12" s="144" t="str">
        <f t="shared" si="1"/>
        <v/>
      </c>
      <c r="I12" s="144"/>
      <c r="J12" s="144"/>
      <c r="K12" s="144">
        <v>1</v>
      </c>
      <c r="L12" s="198"/>
      <c r="M12" s="144"/>
      <c r="N12" s="176"/>
      <c r="O12" s="250"/>
      <c r="P12" s="180"/>
      <c r="Q12" s="177"/>
      <c r="R12" s="236"/>
      <c r="S12" s="147"/>
      <c r="T12" s="179">
        <v>2</v>
      </c>
      <c r="U12" s="177"/>
      <c r="V12" s="178"/>
      <c r="W12" s="181"/>
      <c r="X12" s="176">
        <v>2</v>
      </c>
      <c r="Y12" s="177"/>
      <c r="Z12" s="144"/>
      <c r="AA12" s="147"/>
      <c r="AB12" s="180">
        <v>2</v>
      </c>
      <c r="AC12" s="177"/>
      <c r="AD12" s="178"/>
      <c r="AE12" s="179"/>
      <c r="AF12" s="180"/>
      <c r="AG12" s="177"/>
      <c r="AH12" s="178"/>
      <c r="AI12" s="179"/>
    </row>
    <row r="13" spans="1:35" x14ac:dyDescent="0.25">
      <c r="A13" s="109">
        <v>7</v>
      </c>
      <c r="B13" s="145" t="str">
        <f>IF(F13="","",基本情報!$C$8)</f>
        <v/>
      </c>
      <c r="C13" s="145"/>
      <c r="D13" s="145"/>
      <c r="E13" s="145"/>
      <c r="F13" s="145"/>
      <c r="G13" s="145" t="str">
        <f t="shared" si="0"/>
        <v/>
      </c>
      <c r="H13" s="145" t="str">
        <f t="shared" si="1"/>
        <v/>
      </c>
      <c r="I13" s="145"/>
      <c r="J13" s="145"/>
      <c r="K13" s="145">
        <v>1</v>
      </c>
      <c r="L13" s="199"/>
      <c r="M13" s="145"/>
      <c r="N13" s="183"/>
      <c r="O13" s="251"/>
      <c r="P13" s="187"/>
      <c r="Q13" s="184"/>
      <c r="R13" s="237"/>
      <c r="S13" s="148"/>
      <c r="T13" s="186">
        <v>2</v>
      </c>
      <c r="U13" s="184"/>
      <c r="V13" s="185"/>
      <c r="W13" s="188"/>
      <c r="X13" s="183">
        <v>2</v>
      </c>
      <c r="Y13" s="184"/>
      <c r="Z13" s="145"/>
      <c r="AA13" s="148"/>
      <c r="AB13" s="187">
        <v>2</v>
      </c>
      <c r="AC13" s="184"/>
      <c r="AD13" s="185"/>
      <c r="AE13" s="186"/>
      <c r="AF13" s="187"/>
      <c r="AG13" s="184"/>
      <c r="AH13" s="185"/>
      <c r="AI13" s="186"/>
    </row>
    <row r="14" spans="1:35" x14ac:dyDescent="0.25">
      <c r="A14" s="110">
        <v>8</v>
      </c>
      <c r="B14" s="144" t="str">
        <f>IF(F14="","",基本情報!$C$8)</f>
        <v/>
      </c>
      <c r="C14" s="144"/>
      <c r="D14" s="144"/>
      <c r="E14" s="144"/>
      <c r="F14" s="144"/>
      <c r="G14" s="144" t="str">
        <f t="shared" si="0"/>
        <v/>
      </c>
      <c r="H14" s="144" t="str">
        <f t="shared" si="1"/>
        <v/>
      </c>
      <c r="I14" s="144"/>
      <c r="J14" s="144"/>
      <c r="K14" s="144">
        <v>1</v>
      </c>
      <c r="L14" s="198"/>
      <c r="M14" s="144"/>
      <c r="N14" s="176"/>
      <c r="O14" s="250"/>
      <c r="P14" s="180"/>
      <c r="Q14" s="177"/>
      <c r="R14" s="236"/>
      <c r="S14" s="147"/>
      <c r="T14" s="179">
        <v>2</v>
      </c>
      <c r="U14" s="177"/>
      <c r="V14" s="178"/>
      <c r="W14" s="181"/>
      <c r="X14" s="176">
        <v>2</v>
      </c>
      <c r="Y14" s="177"/>
      <c r="Z14" s="144"/>
      <c r="AA14" s="147"/>
      <c r="AB14" s="180">
        <v>2</v>
      </c>
      <c r="AC14" s="177"/>
      <c r="AD14" s="178"/>
      <c r="AE14" s="179"/>
      <c r="AF14" s="180"/>
      <c r="AG14" s="177"/>
      <c r="AH14" s="178"/>
      <c r="AI14" s="179"/>
    </row>
    <row r="15" spans="1:35" x14ac:dyDescent="0.25">
      <c r="A15" s="109">
        <v>9</v>
      </c>
      <c r="B15" s="145" t="str">
        <f>IF(F15="","",基本情報!$C$8)</f>
        <v/>
      </c>
      <c r="C15" s="145"/>
      <c r="D15" s="145"/>
      <c r="E15" s="145"/>
      <c r="F15" s="145"/>
      <c r="G15" s="145" t="str">
        <f t="shared" si="0"/>
        <v/>
      </c>
      <c r="H15" s="145" t="str">
        <f t="shared" si="1"/>
        <v/>
      </c>
      <c r="I15" s="145"/>
      <c r="J15" s="145"/>
      <c r="K15" s="145">
        <v>1</v>
      </c>
      <c r="L15" s="199"/>
      <c r="M15" s="145"/>
      <c r="N15" s="183"/>
      <c r="O15" s="251"/>
      <c r="P15" s="187"/>
      <c r="Q15" s="184"/>
      <c r="R15" s="237"/>
      <c r="S15" s="148"/>
      <c r="T15" s="186">
        <v>2</v>
      </c>
      <c r="U15" s="184"/>
      <c r="V15" s="185"/>
      <c r="W15" s="188"/>
      <c r="X15" s="183">
        <v>2</v>
      </c>
      <c r="Y15" s="184"/>
      <c r="Z15" s="145"/>
      <c r="AA15" s="148"/>
      <c r="AB15" s="187">
        <v>2</v>
      </c>
      <c r="AC15" s="184"/>
      <c r="AD15" s="185"/>
      <c r="AE15" s="186"/>
      <c r="AF15" s="187"/>
      <c r="AG15" s="184"/>
      <c r="AH15" s="185"/>
      <c r="AI15" s="186"/>
    </row>
    <row r="16" spans="1:35" x14ac:dyDescent="0.25">
      <c r="A16" s="110">
        <v>10</v>
      </c>
      <c r="B16" s="144" t="str">
        <f>IF(F16="","",基本情報!$C$8)</f>
        <v/>
      </c>
      <c r="C16" s="144"/>
      <c r="D16" s="144"/>
      <c r="E16" s="144"/>
      <c r="F16" s="144"/>
      <c r="G16" s="144" t="str">
        <f t="shared" si="0"/>
        <v/>
      </c>
      <c r="H16" s="144" t="str">
        <f t="shared" si="1"/>
        <v/>
      </c>
      <c r="I16" s="144"/>
      <c r="J16" s="144"/>
      <c r="K16" s="144">
        <v>1</v>
      </c>
      <c r="L16" s="198"/>
      <c r="M16" s="144"/>
      <c r="N16" s="176"/>
      <c r="O16" s="250"/>
      <c r="P16" s="180"/>
      <c r="Q16" s="177"/>
      <c r="R16" s="236"/>
      <c r="S16" s="147"/>
      <c r="T16" s="179">
        <v>2</v>
      </c>
      <c r="U16" s="177"/>
      <c r="V16" s="178"/>
      <c r="W16" s="181"/>
      <c r="X16" s="176">
        <v>2</v>
      </c>
      <c r="Y16" s="177"/>
      <c r="Z16" s="144"/>
      <c r="AA16" s="147"/>
      <c r="AB16" s="180">
        <v>2</v>
      </c>
      <c r="AC16" s="177"/>
      <c r="AD16" s="178"/>
      <c r="AE16" s="179"/>
      <c r="AF16" s="180"/>
      <c r="AG16" s="177"/>
      <c r="AH16" s="178"/>
      <c r="AI16" s="179"/>
    </row>
    <row r="17" spans="1:35" x14ac:dyDescent="0.25">
      <c r="A17" s="109">
        <v>11</v>
      </c>
      <c r="B17" s="145" t="str">
        <f>IF(F17="","",基本情報!$C$8)</f>
        <v/>
      </c>
      <c r="C17" s="145"/>
      <c r="D17" s="145"/>
      <c r="E17" s="145"/>
      <c r="F17" s="145"/>
      <c r="G17" s="145" t="str">
        <f t="shared" si="0"/>
        <v/>
      </c>
      <c r="H17" s="145" t="str">
        <f t="shared" si="1"/>
        <v/>
      </c>
      <c r="I17" s="145"/>
      <c r="J17" s="145"/>
      <c r="K17" s="145">
        <v>1</v>
      </c>
      <c r="L17" s="199"/>
      <c r="M17" s="145"/>
      <c r="N17" s="183"/>
      <c r="O17" s="251"/>
      <c r="P17" s="187"/>
      <c r="Q17" s="184"/>
      <c r="R17" s="237"/>
      <c r="S17" s="148"/>
      <c r="T17" s="186">
        <v>2</v>
      </c>
      <c r="U17" s="184"/>
      <c r="V17" s="185"/>
      <c r="W17" s="188"/>
      <c r="X17" s="183">
        <v>2</v>
      </c>
      <c r="Y17" s="184"/>
      <c r="Z17" s="145"/>
      <c r="AA17" s="148"/>
      <c r="AB17" s="187">
        <v>2</v>
      </c>
      <c r="AC17" s="184"/>
      <c r="AD17" s="185"/>
      <c r="AE17" s="186"/>
      <c r="AF17" s="187"/>
      <c r="AG17" s="184"/>
      <c r="AH17" s="185"/>
      <c r="AI17" s="186"/>
    </row>
    <row r="18" spans="1:35" x14ac:dyDescent="0.25">
      <c r="A18" s="110">
        <v>12</v>
      </c>
      <c r="B18" s="144" t="str">
        <f>IF(F18="","",基本情報!$C$8)</f>
        <v/>
      </c>
      <c r="C18" s="144"/>
      <c r="D18" s="144"/>
      <c r="E18" s="144"/>
      <c r="F18" s="144"/>
      <c r="G18" s="144" t="str">
        <f t="shared" si="0"/>
        <v/>
      </c>
      <c r="H18" s="144" t="str">
        <f t="shared" si="1"/>
        <v/>
      </c>
      <c r="I18" s="144"/>
      <c r="J18" s="144"/>
      <c r="K18" s="144">
        <v>1</v>
      </c>
      <c r="L18" s="198"/>
      <c r="M18" s="144"/>
      <c r="N18" s="176"/>
      <c r="O18" s="250"/>
      <c r="P18" s="180"/>
      <c r="Q18" s="177"/>
      <c r="R18" s="236"/>
      <c r="S18" s="147"/>
      <c r="T18" s="179">
        <v>2</v>
      </c>
      <c r="U18" s="177"/>
      <c r="V18" s="178"/>
      <c r="W18" s="181"/>
      <c r="X18" s="176">
        <v>2</v>
      </c>
      <c r="Y18" s="177"/>
      <c r="Z18" s="144"/>
      <c r="AA18" s="147"/>
      <c r="AB18" s="180">
        <v>2</v>
      </c>
      <c r="AC18" s="177"/>
      <c r="AD18" s="178"/>
      <c r="AE18" s="179"/>
      <c r="AF18" s="180"/>
      <c r="AG18" s="177"/>
      <c r="AH18" s="178"/>
      <c r="AI18" s="179"/>
    </row>
    <row r="19" spans="1:35" x14ac:dyDescent="0.25">
      <c r="A19" s="109">
        <v>13</v>
      </c>
      <c r="B19" s="145" t="str">
        <f>IF(F19="","",基本情報!$C$8)</f>
        <v/>
      </c>
      <c r="C19" s="145"/>
      <c r="D19" s="145"/>
      <c r="E19" s="145"/>
      <c r="F19" s="145"/>
      <c r="G19" s="145" t="str">
        <f t="shared" si="0"/>
        <v/>
      </c>
      <c r="H19" s="145" t="str">
        <f t="shared" si="1"/>
        <v/>
      </c>
      <c r="I19" s="145"/>
      <c r="J19" s="145"/>
      <c r="K19" s="145">
        <v>1</v>
      </c>
      <c r="L19" s="199"/>
      <c r="M19" s="145"/>
      <c r="N19" s="183"/>
      <c r="O19" s="251"/>
      <c r="P19" s="187"/>
      <c r="Q19" s="184"/>
      <c r="R19" s="237"/>
      <c r="S19" s="148"/>
      <c r="T19" s="186">
        <v>2</v>
      </c>
      <c r="U19" s="184"/>
      <c r="V19" s="185"/>
      <c r="W19" s="188"/>
      <c r="X19" s="183">
        <v>2</v>
      </c>
      <c r="Y19" s="184"/>
      <c r="Z19" s="145"/>
      <c r="AA19" s="148"/>
      <c r="AB19" s="187">
        <v>2</v>
      </c>
      <c r="AC19" s="184"/>
      <c r="AD19" s="185"/>
      <c r="AE19" s="186"/>
      <c r="AF19" s="187"/>
      <c r="AG19" s="184"/>
      <c r="AH19" s="185"/>
      <c r="AI19" s="186"/>
    </row>
    <row r="20" spans="1:35" x14ac:dyDescent="0.25">
      <c r="A20" s="110">
        <v>14</v>
      </c>
      <c r="B20" s="144" t="str">
        <f>IF(F20="","",基本情報!$C$8)</f>
        <v/>
      </c>
      <c r="C20" s="144"/>
      <c r="D20" s="144"/>
      <c r="E20" s="144"/>
      <c r="F20" s="144"/>
      <c r="G20" s="144" t="str">
        <f t="shared" si="0"/>
        <v/>
      </c>
      <c r="H20" s="144" t="str">
        <f t="shared" si="1"/>
        <v/>
      </c>
      <c r="I20" s="144"/>
      <c r="J20" s="144"/>
      <c r="K20" s="144">
        <v>1</v>
      </c>
      <c r="L20" s="198"/>
      <c r="M20" s="144"/>
      <c r="N20" s="176"/>
      <c r="O20" s="250"/>
      <c r="P20" s="180"/>
      <c r="Q20" s="177"/>
      <c r="R20" s="236"/>
      <c r="S20" s="147"/>
      <c r="T20" s="179">
        <v>2</v>
      </c>
      <c r="U20" s="177"/>
      <c r="V20" s="178"/>
      <c r="W20" s="181"/>
      <c r="X20" s="176">
        <v>2</v>
      </c>
      <c r="Y20" s="177"/>
      <c r="Z20" s="144"/>
      <c r="AA20" s="147"/>
      <c r="AB20" s="180">
        <v>2</v>
      </c>
      <c r="AC20" s="177"/>
      <c r="AD20" s="178"/>
      <c r="AE20" s="179"/>
      <c r="AF20" s="180"/>
      <c r="AG20" s="177"/>
      <c r="AH20" s="178"/>
      <c r="AI20" s="179"/>
    </row>
    <row r="21" spans="1:35" x14ac:dyDescent="0.25">
      <c r="A21" s="109">
        <v>15</v>
      </c>
      <c r="B21" s="145" t="str">
        <f>IF(F21="","",基本情報!$C$8)</f>
        <v/>
      </c>
      <c r="C21" s="145"/>
      <c r="D21" s="145"/>
      <c r="E21" s="145"/>
      <c r="F21" s="145"/>
      <c r="G21" s="145" t="str">
        <f t="shared" si="0"/>
        <v/>
      </c>
      <c r="H21" s="145" t="str">
        <f t="shared" si="1"/>
        <v/>
      </c>
      <c r="I21" s="145"/>
      <c r="J21" s="145"/>
      <c r="K21" s="145">
        <v>1</v>
      </c>
      <c r="L21" s="199"/>
      <c r="M21" s="145"/>
      <c r="N21" s="183"/>
      <c r="O21" s="251"/>
      <c r="P21" s="187"/>
      <c r="Q21" s="184"/>
      <c r="R21" s="237"/>
      <c r="S21" s="148"/>
      <c r="T21" s="186">
        <v>2</v>
      </c>
      <c r="U21" s="184"/>
      <c r="V21" s="185"/>
      <c r="W21" s="188"/>
      <c r="X21" s="183">
        <v>2</v>
      </c>
      <c r="Y21" s="184"/>
      <c r="Z21" s="145"/>
      <c r="AA21" s="148"/>
      <c r="AB21" s="187">
        <v>2</v>
      </c>
      <c r="AC21" s="184"/>
      <c r="AD21" s="185"/>
      <c r="AE21" s="186"/>
      <c r="AF21" s="187"/>
      <c r="AG21" s="184"/>
      <c r="AH21" s="185"/>
      <c r="AI21" s="186"/>
    </row>
    <row r="22" spans="1:35" x14ac:dyDescent="0.25">
      <c r="A22" s="110">
        <v>16</v>
      </c>
      <c r="B22" s="144" t="str">
        <f>IF(F22="","",基本情報!$C$8)</f>
        <v/>
      </c>
      <c r="C22" s="144"/>
      <c r="D22" s="144"/>
      <c r="E22" s="144"/>
      <c r="F22" s="144"/>
      <c r="G22" s="144" t="str">
        <f t="shared" si="0"/>
        <v/>
      </c>
      <c r="H22" s="144" t="str">
        <f t="shared" si="1"/>
        <v/>
      </c>
      <c r="I22" s="144"/>
      <c r="J22" s="144"/>
      <c r="K22" s="144">
        <v>1</v>
      </c>
      <c r="L22" s="198"/>
      <c r="M22" s="144"/>
      <c r="N22" s="176"/>
      <c r="O22" s="250"/>
      <c r="P22" s="180"/>
      <c r="Q22" s="177"/>
      <c r="R22" s="236"/>
      <c r="S22" s="147"/>
      <c r="T22" s="179">
        <v>2</v>
      </c>
      <c r="U22" s="177"/>
      <c r="V22" s="178"/>
      <c r="W22" s="181"/>
      <c r="X22" s="176">
        <v>2</v>
      </c>
      <c r="Y22" s="177"/>
      <c r="Z22" s="144"/>
      <c r="AA22" s="147"/>
      <c r="AB22" s="180">
        <v>2</v>
      </c>
      <c r="AC22" s="177"/>
      <c r="AD22" s="178"/>
      <c r="AE22" s="179"/>
      <c r="AF22" s="180"/>
      <c r="AG22" s="177"/>
      <c r="AH22" s="178"/>
      <c r="AI22" s="179"/>
    </row>
    <row r="23" spans="1:35" x14ac:dyDescent="0.25">
      <c r="A23" s="109">
        <v>17</v>
      </c>
      <c r="B23" s="145" t="str">
        <f>IF(F23="","",基本情報!$C$8)</f>
        <v/>
      </c>
      <c r="C23" s="145"/>
      <c r="D23" s="145"/>
      <c r="E23" s="145"/>
      <c r="F23" s="145"/>
      <c r="G23" s="145" t="str">
        <f t="shared" si="0"/>
        <v/>
      </c>
      <c r="H23" s="145" t="str">
        <f t="shared" si="1"/>
        <v/>
      </c>
      <c r="I23" s="145"/>
      <c r="J23" s="145"/>
      <c r="K23" s="145">
        <v>1</v>
      </c>
      <c r="L23" s="199"/>
      <c r="M23" s="145"/>
      <c r="N23" s="183"/>
      <c r="O23" s="251"/>
      <c r="P23" s="187"/>
      <c r="Q23" s="184"/>
      <c r="R23" s="237"/>
      <c r="S23" s="148"/>
      <c r="T23" s="186">
        <v>2</v>
      </c>
      <c r="U23" s="184"/>
      <c r="V23" s="185"/>
      <c r="W23" s="188"/>
      <c r="X23" s="183">
        <v>2</v>
      </c>
      <c r="Y23" s="184"/>
      <c r="Z23" s="145"/>
      <c r="AA23" s="148"/>
      <c r="AB23" s="187">
        <v>2</v>
      </c>
      <c r="AC23" s="184"/>
      <c r="AD23" s="185"/>
      <c r="AE23" s="186"/>
      <c r="AF23" s="187"/>
      <c r="AG23" s="184"/>
      <c r="AH23" s="185"/>
      <c r="AI23" s="186"/>
    </row>
    <row r="24" spans="1:35" x14ac:dyDescent="0.25">
      <c r="A24" s="110">
        <v>18</v>
      </c>
      <c r="B24" s="144" t="str">
        <f>IF(F24="","",基本情報!$C$8)</f>
        <v/>
      </c>
      <c r="C24" s="144"/>
      <c r="D24" s="144"/>
      <c r="E24" s="144"/>
      <c r="F24" s="144"/>
      <c r="G24" s="144" t="str">
        <f t="shared" si="0"/>
        <v/>
      </c>
      <c r="H24" s="144" t="str">
        <f t="shared" si="1"/>
        <v/>
      </c>
      <c r="I24" s="144"/>
      <c r="J24" s="144"/>
      <c r="K24" s="144">
        <v>1</v>
      </c>
      <c r="L24" s="198"/>
      <c r="M24" s="144"/>
      <c r="N24" s="176"/>
      <c r="O24" s="250"/>
      <c r="P24" s="180"/>
      <c r="Q24" s="177"/>
      <c r="R24" s="236"/>
      <c r="S24" s="147"/>
      <c r="T24" s="179">
        <v>2</v>
      </c>
      <c r="U24" s="177"/>
      <c r="V24" s="178"/>
      <c r="W24" s="181"/>
      <c r="X24" s="176">
        <v>2</v>
      </c>
      <c r="Y24" s="177"/>
      <c r="Z24" s="144"/>
      <c r="AA24" s="147"/>
      <c r="AB24" s="180">
        <v>2</v>
      </c>
      <c r="AC24" s="177"/>
      <c r="AD24" s="178"/>
      <c r="AE24" s="179"/>
      <c r="AF24" s="180"/>
      <c r="AG24" s="177"/>
      <c r="AH24" s="178"/>
      <c r="AI24" s="179"/>
    </row>
    <row r="25" spans="1:35" x14ac:dyDescent="0.25">
      <c r="A25" s="109">
        <v>19</v>
      </c>
      <c r="B25" s="145" t="str">
        <f>IF(F25="","",基本情報!$C$8)</f>
        <v/>
      </c>
      <c r="C25" s="145"/>
      <c r="D25" s="145"/>
      <c r="E25" s="145"/>
      <c r="F25" s="145"/>
      <c r="G25" s="145" t="str">
        <f t="shared" si="0"/>
        <v/>
      </c>
      <c r="H25" s="145" t="str">
        <f t="shared" si="1"/>
        <v/>
      </c>
      <c r="I25" s="145"/>
      <c r="J25" s="145"/>
      <c r="K25" s="145">
        <v>1</v>
      </c>
      <c r="L25" s="145"/>
      <c r="M25" s="145"/>
      <c r="N25" s="183"/>
      <c r="O25" s="251"/>
      <c r="P25" s="187"/>
      <c r="Q25" s="184"/>
      <c r="R25" s="237"/>
      <c r="S25" s="148"/>
      <c r="T25" s="186">
        <v>2</v>
      </c>
      <c r="U25" s="184"/>
      <c r="V25" s="185"/>
      <c r="W25" s="188"/>
      <c r="X25" s="183">
        <v>2</v>
      </c>
      <c r="Y25" s="184"/>
      <c r="Z25" s="145"/>
      <c r="AA25" s="148"/>
      <c r="AB25" s="187">
        <v>2</v>
      </c>
      <c r="AC25" s="184"/>
      <c r="AD25" s="185"/>
      <c r="AE25" s="186"/>
      <c r="AF25" s="187"/>
      <c r="AG25" s="184"/>
      <c r="AH25" s="185"/>
      <c r="AI25" s="186"/>
    </row>
    <row r="26" spans="1:35" ht="13.15" thickBot="1" x14ac:dyDescent="0.3">
      <c r="A26" s="111">
        <v>20</v>
      </c>
      <c r="B26" s="146" t="str">
        <f>IF(F26="","",基本情報!$C$8)</f>
        <v/>
      </c>
      <c r="C26" s="146"/>
      <c r="D26" s="146"/>
      <c r="E26" s="146"/>
      <c r="F26" s="146"/>
      <c r="G26" s="146" t="str">
        <f t="shared" si="0"/>
        <v/>
      </c>
      <c r="H26" s="146" t="str">
        <f t="shared" si="1"/>
        <v/>
      </c>
      <c r="I26" s="146"/>
      <c r="J26" s="146"/>
      <c r="K26" s="146">
        <v>1</v>
      </c>
      <c r="L26" s="146"/>
      <c r="M26" s="146"/>
      <c r="N26" s="190"/>
      <c r="O26" s="252"/>
      <c r="P26" s="194"/>
      <c r="Q26" s="191"/>
      <c r="R26" s="238"/>
      <c r="S26" s="149"/>
      <c r="T26" s="179">
        <v>2</v>
      </c>
      <c r="U26" s="177"/>
      <c r="V26" s="178"/>
      <c r="W26" s="181"/>
      <c r="X26" s="176">
        <v>2</v>
      </c>
      <c r="Y26" s="177"/>
      <c r="Z26" s="144"/>
      <c r="AA26" s="147"/>
      <c r="AB26" s="180">
        <v>2</v>
      </c>
      <c r="AC26" s="177"/>
      <c r="AD26" s="178"/>
      <c r="AE26" s="179"/>
      <c r="AF26" s="180"/>
      <c r="AG26" s="177"/>
      <c r="AH26" s="178"/>
      <c r="AI26" s="179"/>
    </row>
    <row r="27" spans="1:35" hidden="1" x14ac:dyDescent="0.25">
      <c r="A27" s="116">
        <v>21</v>
      </c>
      <c r="B27" s="143" t="str">
        <f>IF(F27="","",基本情報!$C$8)</f>
        <v/>
      </c>
      <c r="C27" s="143"/>
      <c r="D27" s="143"/>
      <c r="E27" s="143"/>
      <c r="F27" s="143"/>
      <c r="G27" s="143" t="str">
        <f t="shared" si="0"/>
        <v/>
      </c>
      <c r="H27" s="143" t="str">
        <f t="shared" si="1"/>
        <v/>
      </c>
      <c r="I27" s="143"/>
      <c r="J27" s="143"/>
      <c r="K27" s="143">
        <v>1</v>
      </c>
      <c r="L27" s="143"/>
      <c r="M27" s="143"/>
      <c r="N27" s="169"/>
      <c r="O27" s="249"/>
      <c r="P27" s="173"/>
      <c r="Q27" s="170"/>
      <c r="R27" s="235"/>
      <c r="S27" s="150"/>
      <c r="T27" s="186">
        <v>2</v>
      </c>
      <c r="U27" s="184"/>
      <c r="V27" s="185"/>
      <c r="W27" s="188"/>
      <c r="X27" s="183">
        <v>2</v>
      </c>
      <c r="Y27" s="184"/>
      <c r="Z27" s="145"/>
      <c r="AA27" s="148"/>
      <c r="AB27" s="187">
        <v>2</v>
      </c>
      <c r="AC27" s="184"/>
      <c r="AD27" s="185"/>
      <c r="AE27" s="186"/>
      <c r="AF27" s="187"/>
      <c r="AG27" s="184"/>
      <c r="AH27" s="185"/>
      <c r="AI27" s="186"/>
    </row>
    <row r="28" spans="1:35" hidden="1" x14ac:dyDescent="0.25">
      <c r="A28" s="110">
        <v>22</v>
      </c>
      <c r="B28" s="144" t="str">
        <f>IF(F28="","",基本情報!$C$8)</f>
        <v/>
      </c>
      <c r="C28" s="144"/>
      <c r="D28" s="144"/>
      <c r="E28" s="144"/>
      <c r="F28" s="144"/>
      <c r="G28" s="144" t="str">
        <f t="shared" si="0"/>
        <v/>
      </c>
      <c r="H28" s="144" t="str">
        <f t="shared" si="1"/>
        <v/>
      </c>
      <c r="I28" s="144"/>
      <c r="J28" s="144"/>
      <c r="K28" s="144">
        <v>1</v>
      </c>
      <c r="L28" s="144"/>
      <c r="M28" s="144"/>
      <c r="N28" s="176"/>
      <c r="O28" s="250"/>
      <c r="P28" s="180"/>
      <c r="Q28" s="177"/>
      <c r="R28" s="236"/>
      <c r="S28" s="147"/>
      <c r="T28" s="179">
        <v>2</v>
      </c>
      <c r="U28" s="177"/>
      <c r="V28" s="178"/>
      <c r="W28" s="181"/>
      <c r="X28" s="176">
        <v>2</v>
      </c>
      <c r="Y28" s="177"/>
      <c r="Z28" s="144"/>
      <c r="AA28" s="147"/>
      <c r="AB28" s="180">
        <v>2</v>
      </c>
      <c r="AC28" s="177"/>
      <c r="AD28" s="178"/>
      <c r="AE28" s="179"/>
      <c r="AF28" s="180"/>
      <c r="AG28" s="177"/>
      <c r="AH28" s="178"/>
      <c r="AI28" s="179"/>
    </row>
    <row r="29" spans="1:35" hidden="1" x14ac:dyDescent="0.25">
      <c r="A29" s="109">
        <v>23</v>
      </c>
      <c r="B29" s="145" t="str">
        <f>IF(F29="","",基本情報!$C$8)</f>
        <v/>
      </c>
      <c r="C29" s="145"/>
      <c r="D29" s="145"/>
      <c r="E29" s="145"/>
      <c r="F29" s="145"/>
      <c r="G29" s="145" t="str">
        <f t="shared" si="0"/>
        <v/>
      </c>
      <c r="H29" s="145" t="str">
        <f t="shared" si="1"/>
        <v/>
      </c>
      <c r="I29" s="145"/>
      <c r="J29" s="145"/>
      <c r="K29" s="145">
        <v>1</v>
      </c>
      <c r="L29" s="145"/>
      <c r="M29" s="145"/>
      <c r="N29" s="183"/>
      <c r="O29" s="251"/>
      <c r="P29" s="187"/>
      <c r="Q29" s="184"/>
      <c r="R29" s="237"/>
      <c r="S29" s="148"/>
      <c r="T29" s="186">
        <v>2</v>
      </c>
      <c r="U29" s="184"/>
      <c r="V29" s="185"/>
      <c r="W29" s="188"/>
      <c r="X29" s="183">
        <v>2</v>
      </c>
      <c r="Y29" s="184"/>
      <c r="Z29" s="145"/>
      <c r="AA29" s="148"/>
      <c r="AB29" s="187">
        <v>2</v>
      </c>
      <c r="AC29" s="184"/>
      <c r="AD29" s="185"/>
      <c r="AE29" s="186"/>
      <c r="AF29" s="187"/>
      <c r="AG29" s="184"/>
      <c r="AH29" s="185"/>
      <c r="AI29" s="186"/>
    </row>
    <row r="30" spans="1:35" hidden="1" x14ac:dyDescent="0.25">
      <c r="A30" s="110">
        <v>24</v>
      </c>
      <c r="B30" s="144" t="str">
        <f>IF(F30="","",基本情報!$C$8)</f>
        <v/>
      </c>
      <c r="C30" s="144"/>
      <c r="D30" s="144"/>
      <c r="E30" s="144"/>
      <c r="F30" s="144"/>
      <c r="G30" s="144" t="str">
        <f t="shared" si="0"/>
        <v/>
      </c>
      <c r="H30" s="144" t="str">
        <f t="shared" si="1"/>
        <v/>
      </c>
      <c r="I30" s="144"/>
      <c r="J30" s="144"/>
      <c r="K30" s="144">
        <v>1</v>
      </c>
      <c r="L30" s="144"/>
      <c r="M30" s="144"/>
      <c r="N30" s="176"/>
      <c r="O30" s="250"/>
      <c r="P30" s="180"/>
      <c r="Q30" s="177"/>
      <c r="R30" s="236"/>
      <c r="S30" s="147"/>
      <c r="T30" s="179">
        <v>2</v>
      </c>
      <c r="U30" s="177"/>
      <c r="V30" s="178"/>
      <c r="W30" s="181"/>
      <c r="X30" s="176">
        <v>2</v>
      </c>
      <c r="Y30" s="177"/>
      <c r="Z30" s="144"/>
      <c r="AA30" s="147"/>
      <c r="AB30" s="180">
        <v>2</v>
      </c>
      <c r="AC30" s="177"/>
      <c r="AD30" s="178"/>
      <c r="AE30" s="179"/>
      <c r="AF30" s="180"/>
      <c r="AG30" s="177"/>
      <c r="AH30" s="178"/>
      <c r="AI30" s="179"/>
    </row>
    <row r="31" spans="1:35" hidden="1" x14ac:dyDescent="0.25">
      <c r="A31" s="109">
        <v>25</v>
      </c>
      <c r="B31" s="145" t="str">
        <f>IF(F31="","",基本情報!$C$8)</f>
        <v/>
      </c>
      <c r="C31" s="145"/>
      <c r="D31" s="145"/>
      <c r="E31" s="145"/>
      <c r="F31" s="145"/>
      <c r="G31" s="145" t="str">
        <f t="shared" si="0"/>
        <v/>
      </c>
      <c r="H31" s="145" t="str">
        <f t="shared" si="1"/>
        <v/>
      </c>
      <c r="I31" s="145"/>
      <c r="J31" s="145"/>
      <c r="K31" s="145">
        <v>1</v>
      </c>
      <c r="L31" s="145"/>
      <c r="M31" s="145"/>
      <c r="N31" s="183"/>
      <c r="O31" s="251"/>
      <c r="P31" s="187"/>
      <c r="Q31" s="184"/>
      <c r="R31" s="237"/>
      <c r="S31" s="148"/>
      <c r="T31" s="186">
        <v>2</v>
      </c>
      <c r="U31" s="184"/>
      <c r="V31" s="185"/>
      <c r="W31" s="188"/>
      <c r="X31" s="183">
        <v>2</v>
      </c>
      <c r="Y31" s="184"/>
      <c r="Z31" s="145"/>
      <c r="AA31" s="148"/>
      <c r="AB31" s="187">
        <v>2</v>
      </c>
      <c r="AC31" s="184"/>
      <c r="AD31" s="185"/>
      <c r="AE31" s="186"/>
      <c r="AF31" s="187"/>
      <c r="AG31" s="184"/>
      <c r="AH31" s="185"/>
      <c r="AI31" s="186"/>
    </row>
    <row r="32" spans="1:35" hidden="1" x14ac:dyDescent="0.25">
      <c r="A32" s="110">
        <v>26</v>
      </c>
      <c r="B32" s="144" t="str">
        <f>IF(F32="","",基本情報!$C$8)</f>
        <v/>
      </c>
      <c r="C32" s="144"/>
      <c r="D32" s="144"/>
      <c r="E32" s="144"/>
      <c r="F32" s="144"/>
      <c r="G32" s="144" t="str">
        <f t="shared" si="0"/>
        <v/>
      </c>
      <c r="H32" s="144" t="str">
        <f t="shared" si="1"/>
        <v/>
      </c>
      <c r="I32" s="144"/>
      <c r="J32" s="144"/>
      <c r="K32" s="144">
        <v>1</v>
      </c>
      <c r="L32" s="144"/>
      <c r="M32" s="144"/>
      <c r="N32" s="176"/>
      <c r="O32" s="250"/>
      <c r="P32" s="180"/>
      <c r="Q32" s="177"/>
      <c r="R32" s="236"/>
      <c r="S32" s="147"/>
      <c r="T32" s="179">
        <v>2</v>
      </c>
      <c r="U32" s="177"/>
      <c r="V32" s="178"/>
      <c r="W32" s="181"/>
      <c r="X32" s="176">
        <v>2</v>
      </c>
      <c r="Y32" s="177"/>
      <c r="Z32" s="144"/>
      <c r="AA32" s="147"/>
      <c r="AB32" s="180">
        <v>2</v>
      </c>
      <c r="AC32" s="177"/>
      <c r="AD32" s="178"/>
      <c r="AE32" s="179"/>
      <c r="AF32" s="180"/>
      <c r="AG32" s="177"/>
      <c r="AH32" s="178"/>
      <c r="AI32" s="179"/>
    </row>
    <row r="33" spans="1:35" hidden="1" x14ac:dyDescent="0.25">
      <c r="A33" s="109">
        <v>27</v>
      </c>
      <c r="B33" s="145" t="str">
        <f>IF(F33="","",基本情報!$C$8)</f>
        <v/>
      </c>
      <c r="C33" s="145"/>
      <c r="D33" s="145"/>
      <c r="E33" s="145"/>
      <c r="F33" s="145"/>
      <c r="G33" s="145" t="str">
        <f t="shared" si="0"/>
        <v/>
      </c>
      <c r="H33" s="145" t="str">
        <f t="shared" si="1"/>
        <v/>
      </c>
      <c r="I33" s="145"/>
      <c r="J33" s="145"/>
      <c r="K33" s="145">
        <v>1</v>
      </c>
      <c r="L33" s="145"/>
      <c r="M33" s="145"/>
      <c r="N33" s="183"/>
      <c r="O33" s="251"/>
      <c r="P33" s="187"/>
      <c r="Q33" s="184"/>
      <c r="R33" s="237"/>
      <c r="S33" s="148"/>
      <c r="T33" s="186">
        <v>2</v>
      </c>
      <c r="U33" s="184"/>
      <c r="V33" s="185"/>
      <c r="W33" s="188"/>
      <c r="X33" s="183">
        <v>2</v>
      </c>
      <c r="Y33" s="184"/>
      <c r="Z33" s="145"/>
      <c r="AA33" s="148"/>
      <c r="AB33" s="187">
        <v>2</v>
      </c>
      <c r="AC33" s="184"/>
      <c r="AD33" s="185"/>
      <c r="AE33" s="186"/>
      <c r="AF33" s="187"/>
      <c r="AG33" s="184"/>
      <c r="AH33" s="185"/>
      <c r="AI33" s="186"/>
    </row>
    <row r="34" spans="1:35" hidden="1" x14ac:dyDescent="0.25">
      <c r="A34" s="110">
        <v>28</v>
      </c>
      <c r="B34" s="144" t="str">
        <f>IF(F34="","",基本情報!$C$8)</f>
        <v/>
      </c>
      <c r="C34" s="144"/>
      <c r="D34" s="144"/>
      <c r="E34" s="144"/>
      <c r="F34" s="144"/>
      <c r="G34" s="144" t="str">
        <f t="shared" si="0"/>
        <v/>
      </c>
      <c r="H34" s="144" t="str">
        <f t="shared" si="1"/>
        <v/>
      </c>
      <c r="I34" s="144"/>
      <c r="J34" s="144"/>
      <c r="K34" s="144">
        <v>1</v>
      </c>
      <c r="L34" s="144"/>
      <c r="M34" s="144"/>
      <c r="N34" s="176"/>
      <c r="O34" s="250"/>
      <c r="P34" s="180"/>
      <c r="Q34" s="177"/>
      <c r="R34" s="236"/>
      <c r="S34" s="147"/>
      <c r="T34" s="179">
        <v>2</v>
      </c>
      <c r="U34" s="177"/>
      <c r="V34" s="178"/>
      <c r="W34" s="181"/>
      <c r="X34" s="176">
        <v>2</v>
      </c>
      <c r="Y34" s="177"/>
      <c r="Z34" s="144"/>
      <c r="AA34" s="147"/>
      <c r="AB34" s="180">
        <v>2</v>
      </c>
      <c r="AC34" s="177"/>
      <c r="AD34" s="178"/>
      <c r="AE34" s="179"/>
      <c r="AF34" s="180"/>
      <c r="AG34" s="177"/>
      <c r="AH34" s="178"/>
      <c r="AI34" s="179"/>
    </row>
    <row r="35" spans="1:35" hidden="1" x14ac:dyDescent="0.25">
      <c r="A35" s="109">
        <v>29</v>
      </c>
      <c r="B35" s="145" t="str">
        <f>IF(F35="","",基本情報!$C$8)</f>
        <v/>
      </c>
      <c r="C35" s="145"/>
      <c r="D35" s="145"/>
      <c r="E35" s="145"/>
      <c r="F35" s="145"/>
      <c r="G35" s="145" t="str">
        <f t="shared" si="0"/>
        <v/>
      </c>
      <c r="H35" s="145" t="str">
        <f t="shared" si="1"/>
        <v/>
      </c>
      <c r="I35" s="145"/>
      <c r="J35" s="145"/>
      <c r="K35" s="145">
        <v>1</v>
      </c>
      <c r="L35" s="145"/>
      <c r="M35" s="145"/>
      <c r="N35" s="183"/>
      <c r="O35" s="251"/>
      <c r="P35" s="187"/>
      <c r="Q35" s="184"/>
      <c r="R35" s="237"/>
      <c r="S35" s="148"/>
      <c r="T35" s="186">
        <v>2</v>
      </c>
      <c r="U35" s="184"/>
      <c r="V35" s="185"/>
      <c r="W35" s="188"/>
      <c r="X35" s="183">
        <v>2</v>
      </c>
      <c r="Y35" s="184"/>
      <c r="Z35" s="145"/>
      <c r="AA35" s="148"/>
      <c r="AB35" s="187">
        <v>2</v>
      </c>
      <c r="AC35" s="184"/>
      <c r="AD35" s="185"/>
      <c r="AE35" s="186"/>
      <c r="AF35" s="187"/>
      <c r="AG35" s="184"/>
      <c r="AH35" s="185"/>
      <c r="AI35" s="186"/>
    </row>
    <row r="36" spans="1:35" hidden="1" x14ac:dyDescent="0.25">
      <c r="A36" s="110">
        <v>30</v>
      </c>
      <c r="B36" s="144" t="str">
        <f>IF(F36="","",基本情報!$C$8)</f>
        <v/>
      </c>
      <c r="C36" s="144"/>
      <c r="D36" s="144"/>
      <c r="E36" s="144"/>
      <c r="F36" s="144"/>
      <c r="G36" s="144" t="str">
        <f t="shared" si="0"/>
        <v/>
      </c>
      <c r="H36" s="144" t="str">
        <f t="shared" si="1"/>
        <v/>
      </c>
      <c r="I36" s="144"/>
      <c r="J36" s="144"/>
      <c r="K36" s="144">
        <v>1</v>
      </c>
      <c r="L36" s="144"/>
      <c r="M36" s="144"/>
      <c r="N36" s="176"/>
      <c r="O36" s="250"/>
      <c r="P36" s="180"/>
      <c r="Q36" s="177"/>
      <c r="R36" s="236"/>
      <c r="S36" s="147"/>
      <c r="T36" s="179">
        <v>2</v>
      </c>
      <c r="U36" s="177"/>
      <c r="V36" s="178"/>
      <c r="W36" s="181"/>
      <c r="X36" s="176">
        <v>2</v>
      </c>
      <c r="Y36" s="177"/>
      <c r="Z36" s="144"/>
      <c r="AA36" s="147"/>
      <c r="AB36" s="180">
        <v>2</v>
      </c>
      <c r="AC36" s="177"/>
      <c r="AD36" s="178"/>
      <c r="AE36" s="179"/>
      <c r="AF36" s="180"/>
      <c r="AG36" s="177"/>
      <c r="AH36" s="178"/>
      <c r="AI36" s="179"/>
    </row>
    <row r="37" spans="1:35" hidden="1" x14ac:dyDescent="0.25">
      <c r="A37" s="109">
        <v>31</v>
      </c>
      <c r="B37" s="145" t="str">
        <f>IF(F37="","",基本情報!$C$8)</f>
        <v/>
      </c>
      <c r="C37" s="145"/>
      <c r="D37" s="145"/>
      <c r="E37" s="145"/>
      <c r="F37" s="145"/>
      <c r="G37" s="145" t="str">
        <f t="shared" si="0"/>
        <v/>
      </c>
      <c r="H37" s="145" t="str">
        <f t="shared" si="1"/>
        <v/>
      </c>
      <c r="I37" s="145"/>
      <c r="J37" s="145"/>
      <c r="K37" s="145">
        <v>1</v>
      </c>
      <c r="L37" s="145"/>
      <c r="M37" s="145"/>
      <c r="N37" s="183"/>
      <c r="O37" s="251"/>
      <c r="P37" s="187"/>
      <c r="Q37" s="184"/>
      <c r="R37" s="237"/>
      <c r="S37" s="148"/>
      <c r="T37" s="186">
        <v>2</v>
      </c>
      <c r="U37" s="184"/>
      <c r="V37" s="185"/>
      <c r="W37" s="188"/>
      <c r="X37" s="183">
        <v>2</v>
      </c>
      <c r="Y37" s="184"/>
      <c r="Z37" s="145"/>
      <c r="AA37" s="148"/>
      <c r="AB37" s="187">
        <v>2</v>
      </c>
      <c r="AC37" s="184"/>
      <c r="AD37" s="185"/>
      <c r="AE37" s="186"/>
      <c r="AF37" s="187"/>
      <c r="AG37" s="184"/>
      <c r="AH37" s="185"/>
      <c r="AI37" s="186"/>
    </row>
    <row r="38" spans="1:35" hidden="1" x14ac:dyDescent="0.25">
      <c r="A38" s="110">
        <v>32</v>
      </c>
      <c r="B38" s="144" t="str">
        <f>IF(F38="","",基本情報!$C$8)</f>
        <v/>
      </c>
      <c r="C38" s="144"/>
      <c r="D38" s="144"/>
      <c r="E38" s="144"/>
      <c r="F38" s="144"/>
      <c r="G38" s="144" t="str">
        <f t="shared" si="0"/>
        <v/>
      </c>
      <c r="H38" s="144" t="str">
        <f t="shared" si="1"/>
        <v/>
      </c>
      <c r="I38" s="144"/>
      <c r="J38" s="144"/>
      <c r="K38" s="144">
        <v>1</v>
      </c>
      <c r="L38" s="144"/>
      <c r="M38" s="144"/>
      <c r="N38" s="176"/>
      <c r="O38" s="250"/>
      <c r="P38" s="180"/>
      <c r="Q38" s="177"/>
      <c r="R38" s="236"/>
      <c r="S38" s="147"/>
      <c r="T38" s="179">
        <v>2</v>
      </c>
      <c r="U38" s="177"/>
      <c r="V38" s="178"/>
      <c r="W38" s="181"/>
      <c r="X38" s="176">
        <v>2</v>
      </c>
      <c r="Y38" s="177"/>
      <c r="Z38" s="144"/>
      <c r="AA38" s="147"/>
      <c r="AB38" s="180">
        <v>2</v>
      </c>
      <c r="AC38" s="177"/>
      <c r="AD38" s="178"/>
      <c r="AE38" s="179"/>
      <c r="AF38" s="180"/>
      <c r="AG38" s="177"/>
      <c r="AH38" s="178"/>
      <c r="AI38" s="179"/>
    </row>
    <row r="39" spans="1:35" hidden="1" x14ac:dyDescent="0.25">
      <c r="A39" s="109">
        <v>33</v>
      </c>
      <c r="B39" s="145" t="str">
        <f>IF(F39="","",基本情報!$C$8)</f>
        <v/>
      </c>
      <c r="C39" s="145"/>
      <c r="D39" s="145"/>
      <c r="E39" s="145"/>
      <c r="F39" s="145"/>
      <c r="G39" s="145" t="str">
        <f t="shared" si="0"/>
        <v/>
      </c>
      <c r="H39" s="145" t="str">
        <f t="shared" ref="H39:H70" si="2">IF(F39="","",F39)</f>
        <v/>
      </c>
      <c r="I39" s="145"/>
      <c r="J39" s="145"/>
      <c r="K39" s="145">
        <v>1</v>
      </c>
      <c r="L39" s="145"/>
      <c r="M39" s="145"/>
      <c r="N39" s="183"/>
      <c r="O39" s="251"/>
      <c r="P39" s="187"/>
      <c r="Q39" s="184"/>
      <c r="R39" s="237"/>
      <c r="S39" s="148"/>
      <c r="T39" s="186">
        <v>2</v>
      </c>
      <c r="U39" s="184"/>
      <c r="V39" s="185"/>
      <c r="W39" s="188"/>
      <c r="X39" s="183">
        <v>2</v>
      </c>
      <c r="Y39" s="184"/>
      <c r="Z39" s="145"/>
      <c r="AA39" s="148"/>
      <c r="AB39" s="187">
        <v>2</v>
      </c>
      <c r="AC39" s="184"/>
      <c r="AD39" s="185"/>
      <c r="AE39" s="186"/>
      <c r="AF39" s="187"/>
      <c r="AG39" s="184"/>
      <c r="AH39" s="185"/>
      <c r="AI39" s="186"/>
    </row>
    <row r="40" spans="1:35" hidden="1" x14ac:dyDescent="0.25">
      <c r="A40" s="110">
        <v>34</v>
      </c>
      <c r="B40" s="144" t="str">
        <f>IF(F40="","",基本情報!$C$8)</f>
        <v/>
      </c>
      <c r="C40" s="144"/>
      <c r="D40" s="144"/>
      <c r="E40" s="144"/>
      <c r="F40" s="144"/>
      <c r="G40" s="144" t="str">
        <f t="shared" si="0"/>
        <v/>
      </c>
      <c r="H40" s="144" t="str">
        <f t="shared" si="2"/>
        <v/>
      </c>
      <c r="I40" s="144"/>
      <c r="J40" s="144"/>
      <c r="K40" s="144">
        <v>1</v>
      </c>
      <c r="L40" s="144"/>
      <c r="M40" s="144"/>
      <c r="N40" s="176"/>
      <c r="O40" s="250"/>
      <c r="P40" s="180"/>
      <c r="Q40" s="177"/>
      <c r="R40" s="236"/>
      <c r="S40" s="147"/>
      <c r="T40" s="179">
        <v>2</v>
      </c>
      <c r="U40" s="177"/>
      <c r="V40" s="178"/>
      <c r="W40" s="181"/>
      <c r="X40" s="176">
        <v>2</v>
      </c>
      <c r="Y40" s="177"/>
      <c r="Z40" s="144"/>
      <c r="AA40" s="147"/>
      <c r="AB40" s="180">
        <v>2</v>
      </c>
      <c r="AC40" s="177"/>
      <c r="AD40" s="178"/>
      <c r="AE40" s="179"/>
      <c r="AF40" s="180"/>
      <c r="AG40" s="177"/>
      <c r="AH40" s="178"/>
      <c r="AI40" s="179"/>
    </row>
    <row r="41" spans="1:35" hidden="1" x14ac:dyDescent="0.25">
      <c r="A41" s="109">
        <v>35</v>
      </c>
      <c r="B41" s="145" t="str">
        <f>IF(F41="","",基本情報!$C$8)</f>
        <v/>
      </c>
      <c r="C41" s="145"/>
      <c r="D41" s="145"/>
      <c r="E41" s="145"/>
      <c r="F41" s="145"/>
      <c r="G41" s="145" t="str">
        <f t="shared" si="0"/>
        <v/>
      </c>
      <c r="H41" s="145" t="str">
        <f t="shared" si="2"/>
        <v/>
      </c>
      <c r="I41" s="145"/>
      <c r="J41" s="145"/>
      <c r="K41" s="145">
        <v>1</v>
      </c>
      <c r="L41" s="145"/>
      <c r="M41" s="145"/>
      <c r="N41" s="183"/>
      <c r="O41" s="251"/>
      <c r="P41" s="187"/>
      <c r="Q41" s="184"/>
      <c r="R41" s="237"/>
      <c r="S41" s="148"/>
      <c r="T41" s="186">
        <v>2</v>
      </c>
      <c r="U41" s="184"/>
      <c r="V41" s="185"/>
      <c r="W41" s="188"/>
      <c r="X41" s="183">
        <v>2</v>
      </c>
      <c r="Y41" s="184"/>
      <c r="Z41" s="145"/>
      <c r="AA41" s="148"/>
      <c r="AB41" s="187">
        <v>2</v>
      </c>
      <c r="AC41" s="184"/>
      <c r="AD41" s="185"/>
      <c r="AE41" s="186"/>
      <c r="AF41" s="187"/>
      <c r="AG41" s="184"/>
      <c r="AH41" s="185"/>
      <c r="AI41" s="186"/>
    </row>
    <row r="42" spans="1:35" hidden="1" x14ac:dyDescent="0.25">
      <c r="A42" s="110">
        <v>36</v>
      </c>
      <c r="B42" s="144" t="str">
        <f>IF(F42="","",基本情報!$C$8)</f>
        <v/>
      </c>
      <c r="C42" s="144"/>
      <c r="D42" s="144"/>
      <c r="E42" s="144"/>
      <c r="F42" s="144"/>
      <c r="G42" s="144" t="str">
        <f t="shared" si="0"/>
        <v/>
      </c>
      <c r="H42" s="144" t="str">
        <f t="shared" si="2"/>
        <v/>
      </c>
      <c r="I42" s="144"/>
      <c r="J42" s="144"/>
      <c r="K42" s="144">
        <v>1</v>
      </c>
      <c r="L42" s="144"/>
      <c r="M42" s="144"/>
      <c r="N42" s="176"/>
      <c r="O42" s="250"/>
      <c r="P42" s="180"/>
      <c r="Q42" s="177"/>
      <c r="R42" s="236"/>
      <c r="S42" s="147"/>
      <c r="T42" s="179">
        <v>2</v>
      </c>
      <c r="U42" s="177"/>
      <c r="V42" s="178"/>
      <c r="W42" s="181"/>
      <c r="X42" s="176">
        <v>2</v>
      </c>
      <c r="Y42" s="177"/>
      <c r="Z42" s="144"/>
      <c r="AA42" s="147"/>
      <c r="AB42" s="180">
        <v>2</v>
      </c>
      <c r="AC42" s="177"/>
      <c r="AD42" s="178"/>
      <c r="AE42" s="179"/>
      <c r="AF42" s="180"/>
      <c r="AG42" s="177"/>
      <c r="AH42" s="178"/>
      <c r="AI42" s="179"/>
    </row>
    <row r="43" spans="1:35" hidden="1" x14ac:dyDescent="0.25">
      <c r="A43" s="109">
        <v>37</v>
      </c>
      <c r="B43" s="145" t="str">
        <f>IF(F43="","",基本情報!$C$8)</f>
        <v/>
      </c>
      <c r="C43" s="145"/>
      <c r="D43" s="145"/>
      <c r="E43" s="145"/>
      <c r="F43" s="145"/>
      <c r="G43" s="145" t="str">
        <f t="shared" si="0"/>
        <v/>
      </c>
      <c r="H43" s="145" t="str">
        <f t="shared" si="2"/>
        <v/>
      </c>
      <c r="I43" s="145"/>
      <c r="J43" s="145"/>
      <c r="K43" s="145">
        <v>1</v>
      </c>
      <c r="L43" s="145"/>
      <c r="M43" s="145"/>
      <c r="N43" s="183"/>
      <c r="O43" s="251"/>
      <c r="P43" s="187"/>
      <c r="Q43" s="184"/>
      <c r="R43" s="237"/>
      <c r="S43" s="148"/>
      <c r="T43" s="186">
        <v>2</v>
      </c>
      <c r="U43" s="184"/>
      <c r="V43" s="185"/>
      <c r="W43" s="188"/>
      <c r="X43" s="183">
        <v>2</v>
      </c>
      <c r="Y43" s="184"/>
      <c r="Z43" s="145"/>
      <c r="AA43" s="148"/>
      <c r="AB43" s="187">
        <v>2</v>
      </c>
      <c r="AC43" s="184"/>
      <c r="AD43" s="185"/>
      <c r="AE43" s="186"/>
      <c r="AF43" s="187"/>
      <c r="AG43" s="184"/>
      <c r="AH43" s="185"/>
      <c r="AI43" s="186"/>
    </row>
    <row r="44" spans="1:35" hidden="1" x14ac:dyDescent="0.25">
      <c r="A44" s="110">
        <v>38</v>
      </c>
      <c r="B44" s="144" t="str">
        <f>IF(F44="","",基本情報!$C$8)</f>
        <v/>
      </c>
      <c r="C44" s="144"/>
      <c r="D44" s="144"/>
      <c r="E44" s="144"/>
      <c r="F44" s="144"/>
      <c r="G44" s="144" t="str">
        <f t="shared" si="0"/>
        <v/>
      </c>
      <c r="H44" s="144" t="str">
        <f t="shared" si="2"/>
        <v/>
      </c>
      <c r="I44" s="144"/>
      <c r="J44" s="144"/>
      <c r="K44" s="144">
        <v>1</v>
      </c>
      <c r="L44" s="144"/>
      <c r="M44" s="144"/>
      <c r="N44" s="176"/>
      <c r="O44" s="250"/>
      <c r="P44" s="180"/>
      <c r="Q44" s="177"/>
      <c r="R44" s="236"/>
      <c r="S44" s="147"/>
      <c r="T44" s="179">
        <v>2</v>
      </c>
      <c r="U44" s="177"/>
      <c r="V44" s="178"/>
      <c r="W44" s="181"/>
      <c r="X44" s="176">
        <v>2</v>
      </c>
      <c r="Y44" s="177"/>
      <c r="Z44" s="144"/>
      <c r="AA44" s="147"/>
      <c r="AB44" s="180">
        <v>2</v>
      </c>
      <c r="AC44" s="177"/>
      <c r="AD44" s="178"/>
      <c r="AE44" s="179"/>
      <c r="AF44" s="180"/>
      <c r="AG44" s="177"/>
      <c r="AH44" s="178"/>
      <c r="AI44" s="179"/>
    </row>
    <row r="45" spans="1:35" hidden="1" x14ac:dyDescent="0.25">
      <c r="A45" s="109">
        <v>39</v>
      </c>
      <c r="B45" s="145" t="str">
        <f>IF(F45="","",基本情報!$C$8)</f>
        <v/>
      </c>
      <c r="C45" s="145"/>
      <c r="D45" s="145"/>
      <c r="E45" s="145"/>
      <c r="F45" s="145"/>
      <c r="G45" s="145" t="str">
        <f t="shared" si="0"/>
        <v/>
      </c>
      <c r="H45" s="145" t="str">
        <f t="shared" si="2"/>
        <v/>
      </c>
      <c r="I45" s="145"/>
      <c r="J45" s="145"/>
      <c r="K45" s="145">
        <v>1</v>
      </c>
      <c r="L45" s="145"/>
      <c r="M45" s="145"/>
      <c r="N45" s="183"/>
      <c r="O45" s="251"/>
      <c r="P45" s="187"/>
      <c r="Q45" s="184"/>
      <c r="R45" s="237"/>
      <c r="S45" s="148"/>
      <c r="T45" s="186">
        <v>2</v>
      </c>
      <c r="U45" s="184"/>
      <c r="V45" s="185"/>
      <c r="W45" s="188"/>
      <c r="X45" s="183">
        <v>2</v>
      </c>
      <c r="Y45" s="184"/>
      <c r="Z45" s="145"/>
      <c r="AA45" s="148"/>
      <c r="AB45" s="187">
        <v>2</v>
      </c>
      <c r="AC45" s="184"/>
      <c r="AD45" s="185"/>
      <c r="AE45" s="186"/>
      <c r="AF45" s="187"/>
      <c r="AG45" s="184"/>
      <c r="AH45" s="185"/>
      <c r="AI45" s="186"/>
    </row>
    <row r="46" spans="1:35" hidden="1" x14ac:dyDescent="0.25">
      <c r="A46" s="110">
        <v>40</v>
      </c>
      <c r="B46" s="144" t="str">
        <f>IF(F46="","",基本情報!$C$8)</f>
        <v/>
      </c>
      <c r="C46" s="144"/>
      <c r="D46" s="144"/>
      <c r="E46" s="144"/>
      <c r="F46" s="144"/>
      <c r="G46" s="144" t="str">
        <f t="shared" si="0"/>
        <v/>
      </c>
      <c r="H46" s="144" t="str">
        <f t="shared" si="2"/>
        <v/>
      </c>
      <c r="I46" s="144"/>
      <c r="J46" s="144"/>
      <c r="K46" s="144">
        <v>1</v>
      </c>
      <c r="L46" s="144"/>
      <c r="M46" s="144"/>
      <c r="N46" s="176"/>
      <c r="O46" s="250"/>
      <c r="P46" s="180"/>
      <c r="Q46" s="177"/>
      <c r="R46" s="236"/>
      <c r="S46" s="147"/>
      <c r="T46" s="179">
        <v>2</v>
      </c>
      <c r="U46" s="177"/>
      <c r="V46" s="178"/>
      <c r="W46" s="181"/>
      <c r="X46" s="176">
        <v>2</v>
      </c>
      <c r="Y46" s="177"/>
      <c r="Z46" s="144"/>
      <c r="AA46" s="147"/>
      <c r="AB46" s="180">
        <v>2</v>
      </c>
      <c r="AC46" s="177"/>
      <c r="AD46" s="178"/>
      <c r="AE46" s="179"/>
      <c r="AF46" s="180"/>
      <c r="AG46" s="177"/>
      <c r="AH46" s="178"/>
      <c r="AI46" s="179"/>
    </row>
    <row r="47" spans="1:35" hidden="1" x14ac:dyDescent="0.25">
      <c r="A47" s="109">
        <v>41</v>
      </c>
      <c r="B47" s="145" t="str">
        <f>IF(F47="","",基本情報!$C$8)</f>
        <v/>
      </c>
      <c r="C47" s="145"/>
      <c r="D47" s="145"/>
      <c r="E47" s="145"/>
      <c r="F47" s="145"/>
      <c r="G47" s="145" t="str">
        <f t="shared" si="0"/>
        <v/>
      </c>
      <c r="H47" s="145" t="str">
        <f t="shared" si="2"/>
        <v/>
      </c>
      <c r="I47" s="145"/>
      <c r="J47" s="145"/>
      <c r="K47" s="145">
        <v>1</v>
      </c>
      <c r="L47" s="145"/>
      <c r="M47" s="145"/>
      <c r="N47" s="183"/>
      <c r="O47" s="251"/>
      <c r="P47" s="187"/>
      <c r="Q47" s="184"/>
      <c r="R47" s="237"/>
      <c r="S47" s="148"/>
      <c r="T47" s="186">
        <v>2</v>
      </c>
      <c r="U47" s="184"/>
      <c r="V47" s="185"/>
      <c r="W47" s="188"/>
      <c r="X47" s="183">
        <v>2</v>
      </c>
      <c r="Y47" s="184"/>
      <c r="Z47" s="145"/>
      <c r="AA47" s="148"/>
      <c r="AB47" s="187">
        <v>2</v>
      </c>
      <c r="AC47" s="184"/>
      <c r="AD47" s="185"/>
      <c r="AE47" s="186"/>
      <c r="AF47" s="187"/>
      <c r="AG47" s="184"/>
      <c r="AH47" s="185"/>
      <c r="AI47" s="186"/>
    </row>
    <row r="48" spans="1:35" hidden="1" x14ac:dyDescent="0.25">
      <c r="A48" s="110">
        <v>42</v>
      </c>
      <c r="B48" s="144" t="str">
        <f>IF(F48="","",基本情報!$C$8)</f>
        <v/>
      </c>
      <c r="C48" s="144"/>
      <c r="D48" s="144"/>
      <c r="E48" s="144"/>
      <c r="F48" s="144"/>
      <c r="G48" s="144" t="str">
        <f t="shared" si="0"/>
        <v/>
      </c>
      <c r="H48" s="144" t="str">
        <f t="shared" si="2"/>
        <v/>
      </c>
      <c r="I48" s="144"/>
      <c r="J48" s="144"/>
      <c r="K48" s="144">
        <v>1</v>
      </c>
      <c r="L48" s="144"/>
      <c r="M48" s="144"/>
      <c r="N48" s="176"/>
      <c r="O48" s="250"/>
      <c r="P48" s="180"/>
      <c r="Q48" s="177"/>
      <c r="R48" s="236"/>
      <c r="S48" s="147"/>
      <c r="T48" s="179">
        <v>2</v>
      </c>
      <c r="U48" s="177"/>
      <c r="V48" s="178"/>
      <c r="W48" s="181"/>
      <c r="X48" s="176">
        <v>2</v>
      </c>
      <c r="Y48" s="177"/>
      <c r="Z48" s="144"/>
      <c r="AA48" s="147"/>
      <c r="AB48" s="180">
        <v>2</v>
      </c>
      <c r="AC48" s="177"/>
      <c r="AD48" s="178"/>
      <c r="AE48" s="179"/>
      <c r="AF48" s="180"/>
      <c r="AG48" s="177"/>
      <c r="AH48" s="178"/>
      <c r="AI48" s="179"/>
    </row>
    <row r="49" spans="1:35" hidden="1" x14ac:dyDescent="0.25">
      <c r="A49" s="109">
        <v>43</v>
      </c>
      <c r="B49" s="145" t="str">
        <f>IF(F49="","",基本情報!$C$8)</f>
        <v/>
      </c>
      <c r="C49" s="145"/>
      <c r="D49" s="145"/>
      <c r="E49" s="145"/>
      <c r="F49" s="145"/>
      <c r="G49" s="145" t="str">
        <f t="shared" si="0"/>
        <v/>
      </c>
      <c r="H49" s="145" t="str">
        <f t="shared" si="2"/>
        <v/>
      </c>
      <c r="I49" s="145"/>
      <c r="J49" s="145"/>
      <c r="K49" s="145">
        <v>1</v>
      </c>
      <c r="L49" s="145"/>
      <c r="M49" s="145"/>
      <c r="N49" s="183"/>
      <c r="O49" s="251"/>
      <c r="P49" s="187"/>
      <c r="Q49" s="184"/>
      <c r="R49" s="237"/>
      <c r="S49" s="148"/>
      <c r="T49" s="186">
        <v>2</v>
      </c>
      <c r="U49" s="184"/>
      <c r="V49" s="185"/>
      <c r="W49" s="188"/>
      <c r="X49" s="183">
        <v>2</v>
      </c>
      <c r="Y49" s="184"/>
      <c r="Z49" s="145"/>
      <c r="AA49" s="148"/>
      <c r="AB49" s="187">
        <v>2</v>
      </c>
      <c r="AC49" s="184"/>
      <c r="AD49" s="185"/>
      <c r="AE49" s="186"/>
      <c r="AF49" s="187"/>
      <c r="AG49" s="184"/>
      <c r="AH49" s="185"/>
      <c r="AI49" s="186"/>
    </row>
    <row r="50" spans="1:35" hidden="1" x14ac:dyDescent="0.25">
      <c r="A50" s="110">
        <v>44</v>
      </c>
      <c r="B50" s="144" t="str">
        <f>IF(F50="","",基本情報!$C$8)</f>
        <v/>
      </c>
      <c r="C50" s="144"/>
      <c r="D50" s="144"/>
      <c r="E50" s="144"/>
      <c r="F50" s="144"/>
      <c r="G50" s="144" t="str">
        <f t="shared" si="0"/>
        <v/>
      </c>
      <c r="H50" s="144" t="str">
        <f t="shared" si="2"/>
        <v/>
      </c>
      <c r="I50" s="144"/>
      <c r="J50" s="144"/>
      <c r="K50" s="144">
        <v>1</v>
      </c>
      <c r="L50" s="144"/>
      <c r="M50" s="144"/>
      <c r="N50" s="176"/>
      <c r="O50" s="250"/>
      <c r="P50" s="180"/>
      <c r="Q50" s="177"/>
      <c r="R50" s="236"/>
      <c r="S50" s="147"/>
      <c r="T50" s="179">
        <v>2</v>
      </c>
      <c r="U50" s="177"/>
      <c r="V50" s="178"/>
      <c r="W50" s="181"/>
      <c r="X50" s="176">
        <v>2</v>
      </c>
      <c r="Y50" s="177"/>
      <c r="Z50" s="144"/>
      <c r="AA50" s="147"/>
      <c r="AB50" s="180">
        <v>2</v>
      </c>
      <c r="AC50" s="177"/>
      <c r="AD50" s="178"/>
      <c r="AE50" s="179"/>
      <c r="AF50" s="180"/>
      <c r="AG50" s="177"/>
      <c r="AH50" s="178"/>
      <c r="AI50" s="179"/>
    </row>
    <row r="51" spans="1:35" hidden="1" x14ac:dyDescent="0.25">
      <c r="A51" s="109">
        <v>45</v>
      </c>
      <c r="B51" s="145" t="str">
        <f>IF(F51="","",基本情報!$C$8)</f>
        <v/>
      </c>
      <c r="C51" s="145"/>
      <c r="D51" s="145"/>
      <c r="E51" s="145"/>
      <c r="F51" s="145"/>
      <c r="G51" s="145" t="str">
        <f t="shared" si="0"/>
        <v/>
      </c>
      <c r="H51" s="145" t="str">
        <f t="shared" si="2"/>
        <v/>
      </c>
      <c r="I51" s="145"/>
      <c r="J51" s="145"/>
      <c r="K51" s="145">
        <v>1</v>
      </c>
      <c r="L51" s="145"/>
      <c r="M51" s="145"/>
      <c r="N51" s="183"/>
      <c r="O51" s="251"/>
      <c r="P51" s="187"/>
      <c r="Q51" s="184"/>
      <c r="R51" s="237"/>
      <c r="S51" s="148"/>
      <c r="T51" s="186">
        <v>2</v>
      </c>
      <c r="U51" s="184"/>
      <c r="V51" s="185"/>
      <c r="W51" s="188"/>
      <c r="X51" s="183">
        <v>2</v>
      </c>
      <c r="Y51" s="184"/>
      <c r="Z51" s="145"/>
      <c r="AA51" s="148"/>
      <c r="AB51" s="187">
        <v>2</v>
      </c>
      <c r="AC51" s="184"/>
      <c r="AD51" s="185"/>
      <c r="AE51" s="186"/>
      <c r="AF51" s="187"/>
      <c r="AG51" s="184"/>
      <c r="AH51" s="185"/>
      <c r="AI51" s="186"/>
    </row>
    <row r="52" spans="1:35" hidden="1" x14ac:dyDescent="0.25">
      <c r="A52" s="110">
        <v>46</v>
      </c>
      <c r="B52" s="144" t="str">
        <f>IF(F52="","",基本情報!$C$8)</f>
        <v/>
      </c>
      <c r="C52" s="144"/>
      <c r="D52" s="144"/>
      <c r="E52" s="144"/>
      <c r="F52" s="144"/>
      <c r="G52" s="144" t="str">
        <f t="shared" si="0"/>
        <v/>
      </c>
      <c r="H52" s="144" t="str">
        <f t="shared" si="2"/>
        <v/>
      </c>
      <c r="I52" s="144"/>
      <c r="J52" s="144"/>
      <c r="K52" s="144">
        <v>1</v>
      </c>
      <c r="L52" s="144"/>
      <c r="M52" s="144"/>
      <c r="N52" s="176"/>
      <c r="O52" s="250"/>
      <c r="P52" s="180"/>
      <c r="Q52" s="177"/>
      <c r="R52" s="236"/>
      <c r="S52" s="147"/>
      <c r="T52" s="179">
        <v>2</v>
      </c>
      <c r="U52" s="177"/>
      <c r="V52" s="178"/>
      <c r="W52" s="181"/>
      <c r="X52" s="176">
        <v>2</v>
      </c>
      <c r="Y52" s="177"/>
      <c r="Z52" s="144"/>
      <c r="AA52" s="147"/>
      <c r="AB52" s="180">
        <v>2</v>
      </c>
      <c r="AC52" s="177"/>
      <c r="AD52" s="178"/>
      <c r="AE52" s="179"/>
      <c r="AF52" s="180"/>
      <c r="AG52" s="177"/>
      <c r="AH52" s="178"/>
      <c r="AI52" s="179"/>
    </row>
    <row r="53" spans="1:35" hidden="1" x14ac:dyDescent="0.25">
      <c r="A53" s="109">
        <v>47</v>
      </c>
      <c r="B53" s="145" t="str">
        <f>IF(F53="","",基本情報!$C$8)</f>
        <v/>
      </c>
      <c r="C53" s="145"/>
      <c r="D53" s="145"/>
      <c r="E53" s="145"/>
      <c r="F53" s="145"/>
      <c r="G53" s="145" t="str">
        <f t="shared" si="0"/>
        <v/>
      </c>
      <c r="H53" s="145" t="str">
        <f t="shared" si="2"/>
        <v/>
      </c>
      <c r="I53" s="145"/>
      <c r="J53" s="145"/>
      <c r="K53" s="145">
        <v>1</v>
      </c>
      <c r="L53" s="145"/>
      <c r="M53" s="145"/>
      <c r="N53" s="183"/>
      <c r="O53" s="251"/>
      <c r="P53" s="187"/>
      <c r="Q53" s="184"/>
      <c r="R53" s="237"/>
      <c r="S53" s="148"/>
      <c r="T53" s="186">
        <v>2</v>
      </c>
      <c r="U53" s="184"/>
      <c r="V53" s="185"/>
      <c r="W53" s="188"/>
      <c r="X53" s="183">
        <v>2</v>
      </c>
      <c r="Y53" s="184"/>
      <c r="Z53" s="145"/>
      <c r="AA53" s="148"/>
      <c r="AB53" s="187">
        <v>2</v>
      </c>
      <c r="AC53" s="184"/>
      <c r="AD53" s="185"/>
      <c r="AE53" s="186"/>
      <c r="AF53" s="187"/>
      <c r="AG53" s="184"/>
      <c r="AH53" s="185"/>
      <c r="AI53" s="186"/>
    </row>
    <row r="54" spans="1:35" hidden="1" x14ac:dyDescent="0.25">
      <c r="A54" s="110">
        <v>48</v>
      </c>
      <c r="B54" s="144" t="str">
        <f>IF(F54="","",基本情報!$C$8)</f>
        <v/>
      </c>
      <c r="C54" s="144"/>
      <c r="D54" s="144"/>
      <c r="E54" s="144"/>
      <c r="F54" s="144"/>
      <c r="G54" s="144" t="str">
        <f t="shared" si="0"/>
        <v/>
      </c>
      <c r="H54" s="144" t="str">
        <f t="shared" si="2"/>
        <v/>
      </c>
      <c r="I54" s="144"/>
      <c r="J54" s="144"/>
      <c r="K54" s="144">
        <v>1</v>
      </c>
      <c r="L54" s="144"/>
      <c r="M54" s="144"/>
      <c r="N54" s="176"/>
      <c r="O54" s="250"/>
      <c r="P54" s="180"/>
      <c r="Q54" s="177"/>
      <c r="R54" s="236"/>
      <c r="S54" s="147"/>
      <c r="T54" s="179">
        <v>2</v>
      </c>
      <c r="U54" s="177"/>
      <c r="V54" s="178"/>
      <c r="W54" s="181"/>
      <c r="X54" s="176">
        <v>2</v>
      </c>
      <c r="Y54" s="177"/>
      <c r="Z54" s="144"/>
      <c r="AA54" s="147"/>
      <c r="AB54" s="180">
        <v>2</v>
      </c>
      <c r="AC54" s="177"/>
      <c r="AD54" s="178"/>
      <c r="AE54" s="179"/>
      <c r="AF54" s="180"/>
      <c r="AG54" s="177"/>
      <c r="AH54" s="178"/>
      <c r="AI54" s="179"/>
    </row>
    <row r="55" spans="1:35" hidden="1" x14ac:dyDescent="0.25">
      <c r="A55" s="109">
        <v>49</v>
      </c>
      <c r="B55" s="145" t="str">
        <f>IF(F55="","",基本情報!$C$8)</f>
        <v/>
      </c>
      <c r="C55" s="145"/>
      <c r="D55" s="145"/>
      <c r="E55" s="145"/>
      <c r="F55" s="145"/>
      <c r="G55" s="145" t="str">
        <f t="shared" si="0"/>
        <v/>
      </c>
      <c r="H55" s="145" t="str">
        <f t="shared" si="2"/>
        <v/>
      </c>
      <c r="I55" s="145"/>
      <c r="J55" s="145"/>
      <c r="K55" s="145">
        <v>1</v>
      </c>
      <c r="L55" s="145"/>
      <c r="M55" s="145"/>
      <c r="N55" s="183"/>
      <c r="O55" s="251"/>
      <c r="P55" s="187"/>
      <c r="Q55" s="184"/>
      <c r="R55" s="237"/>
      <c r="S55" s="148"/>
      <c r="T55" s="186">
        <v>2</v>
      </c>
      <c r="U55" s="184"/>
      <c r="V55" s="185"/>
      <c r="W55" s="188"/>
      <c r="X55" s="183">
        <v>2</v>
      </c>
      <c r="Y55" s="184"/>
      <c r="Z55" s="145"/>
      <c r="AA55" s="148"/>
      <c r="AB55" s="187">
        <v>2</v>
      </c>
      <c r="AC55" s="184"/>
      <c r="AD55" s="185"/>
      <c r="AE55" s="186"/>
      <c r="AF55" s="187"/>
      <c r="AG55" s="184"/>
      <c r="AH55" s="185"/>
      <c r="AI55" s="186"/>
    </row>
    <row r="56" spans="1:35" ht="13.15" hidden="1" thickBot="1" x14ac:dyDescent="0.3">
      <c r="A56" s="111">
        <v>50</v>
      </c>
      <c r="B56" s="146" t="str">
        <f>IF(F56="","",基本情報!$C$8)</f>
        <v/>
      </c>
      <c r="C56" s="146"/>
      <c r="D56" s="146"/>
      <c r="E56" s="146"/>
      <c r="F56" s="146"/>
      <c r="G56" s="146" t="str">
        <f t="shared" si="0"/>
        <v/>
      </c>
      <c r="H56" s="146" t="str">
        <f t="shared" si="2"/>
        <v/>
      </c>
      <c r="I56" s="146"/>
      <c r="J56" s="146"/>
      <c r="K56" s="146">
        <v>1</v>
      </c>
      <c r="L56" s="146"/>
      <c r="M56" s="146"/>
      <c r="N56" s="190"/>
      <c r="O56" s="252"/>
      <c r="P56" s="194"/>
      <c r="Q56" s="191"/>
      <c r="R56" s="238"/>
      <c r="S56" s="149"/>
      <c r="T56" s="193">
        <v>2</v>
      </c>
      <c r="U56" s="191"/>
      <c r="V56" s="192"/>
      <c r="W56" s="195"/>
      <c r="X56" s="190">
        <v>2</v>
      </c>
      <c r="Y56" s="191"/>
      <c r="Z56" s="146"/>
      <c r="AA56" s="149"/>
      <c r="AB56" s="194">
        <v>2</v>
      </c>
      <c r="AC56" s="191"/>
      <c r="AD56" s="192"/>
      <c r="AE56" s="193"/>
      <c r="AF56" s="194"/>
      <c r="AG56" s="191"/>
      <c r="AH56" s="192"/>
      <c r="AI56" s="193"/>
    </row>
    <row r="57" spans="1:35" hidden="1" x14ac:dyDescent="0.25">
      <c r="A57" s="116">
        <v>51</v>
      </c>
      <c r="B57" s="103" t="str">
        <f>IF(F57="","",基本情報!$C$8)</f>
        <v/>
      </c>
      <c r="C57" s="103"/>
      <c r="D57" s="103"/>
      <c r="E57" s="103"/>
      <c r="F57" s="103"/>
      <c r="G57" s="103" t="str">
        <f t="shared" si="0"/>
        <v/>
      </c>
      <c r="H57" s="103" t="str">
        <f t="shared" si="2"/>
        <v/>
      </c>
      <c r="I57" s="103"/>
      <c r="J57" s="103"/>
      <c r="K57" s="143">
        <v>1</v>
      </c>
      <c r="L57" s="103"/>
      <c r="M57" s="103"/>
      <c r="N57" s="117"/>
      <c r="O57" s="249"/>
      <c r="P57" s="231"/>
      <c r="Q57" s="102"/>
      <c r="R57" s="272"/>
      <c r="S57" s="104"/>
      <c r="T57" s="276">
        <v>2</v>
      </c>
      <c r="U57" s="102"/>
      <c r="V57" s="162"/>
      <c r="W57" s="103"/>
      <c r="X57" s="117">
        <v>2</v>
      </c>
      <c r="Y57" s="102"/>
      <c r="Z57" s="103"/>
      <c r="AA57" s="104"/>
      <c r="AB57" s="231">
        <v>2</v>
      </c>
      <c r="AC57" s="170"/>
      <c r="AD57" s="239"/>
      <c r="AE57" s="172"/>
      <c r="AF57" s="231"/>
      <c r="AG57" s="102"/>
      <c r="AH57" s="162"/>
      <c r="AI57" s="150"/>
    </row>
    <row r="58" spans="1:35" hidden="1" x14ac:dyDescent="0.25">
      <c r="A58" s="110">
        <v>52</v>
      </c>
      <c r="B58" s="96" t="str">
        <f>IF(F58="","",基本情報!$C$8)</f>
        <v/>
      </c>
      <c r="C58" s="96"/>
      <c r="D58" s="96"/>
      <c r="E58" s="96"/>
      <c r="F58" s="96"/>
      <c r="G58" s="96" t="str">
        <f t="shared" si="0"/>
        <v/>
      </c>
      <c r="H58" s="96" t="str">
        <f t="shared" si="2"/>
        <v/>
      </c>
      <c r="I58" s="96"/>
      <c r="J58" s="96"/>
      <c r="K58" s="144">
        <v>1</v>
      </c>
      <c r="L58" s="96"/>
      <c r="M58" s="96"/>
      <c r="N58" s="101"/>
      <c r="O58" s="250"/>
      <c r="P58" s="232"/>
      <c r="Q58" s="105"/>
      <c r="R58" s="273"/>
      <c r="S58" s="106"/>
      <c r="T58" s="277">
        <v>2</v>
      </c>
      <c r="U58" s="105"/>
      <c r="V58" s="163"/>
      <c r="W58" s="96"/>
      <c r="X58" s="101">
        <v>2</v>
      </c>
      <c r="Y58" s="105"/>
      <c r="Z58" s="96"/>
      <c r="AA58" s="106"/>
      <c r="AB58" s="232">
        <v>2</v>
      </c>
      <c r="AC58" s="177"/>
      <c r="AD58" s="240"/>
      <c r="AE58" s="179"/>
      <c r="AF58" s="232"/>
      <c r="AG58" s="105"/>
      <c r="AH58" s="163"/>
      <c r="AI58" s="147"/>
    </row>
    <row r="59" spans="1:35" hidden="1" x14ac:dyDescent="0.25">
      <c r="A59" s="109">
        <v>53</v>
      </c>
      <c r="B59" s="95" t="str">
        <f>IF(F59="","",基本情報!$C$8)</f>
        <v/>
      </c>
      <c r="C59" s="95"/>
      <c r="D59" s="95"/>
      <c r="E59" s="95"/>
      <c r="F59" s="95"/>
      <c r="G59" s="95" t="str">
        <f t="shared" si="0"/>
        <v/>
      </c>
      <c r="H59" s="95" t="str">
        <f t="shared" si="2"/>
        <v/>
      </c>
      <c r="I59" s="95"/>
      <c r="J59" s="95"/>
      <c r="K59" s="145">
        <v>1</v>
      </c>
      <c r="L59" s="95"/>
      <c r="M59" s="95"/>
      <c r="N59" s="100"/>
      <c r="O59" s="251"/>
      <c r="P59" s="233"/>
      <c r="Q59" s="107"/>
      <c r="R59" s="274"/>
      <c r="S59" s="108"/>
      <c r="T59" s="278">
        <v>2</v>
      </c>
      <c r="U59" s="107"/>
      <c r="V59" s="164"/>
      <c r="W59" s="95"/>
      <c r="X59" s="100">
        <v>2</v>
      </c>
      <c r="Y59" s="107"/>
      <c r="Z59" s="95"/>
      <c r="AA59" s="108"/>
      <c r="AB59" s="233">
        <v>2</v>
      </c>
      <c r="AC59" s="184"/>
      <c r="AD59" s="241"/>
      <c r="AE59" s="186"/>
      <c r="AF59" s="233"/>
      <c r="AG59" s="107"/>
      <c r="AH59" s="164"/>
      <c r="AI59" s="148"/>
    </row>
    <row r="60" spans="1:35" hidden="1" x14ac:dyDescent="0.25">
      <c r="A60" s="110">
        <v>54</v>
      </c>
      <c r="B60" s="96" t="str">
        <f>IF(F60="","",基本情報!$C$8)</f>
        <v/>
      </c>
      <c r="C60" s="96"/>
      <c r="D60" s="96"/>
      <c r="E60" s="96"/>
      <c r="F60" s="96"/>
      <c r="G60" s="96" t="str">
        <f t="shared" si="0"/>
        <v/>
      </c>
      <c r="H60" s="96" t="str">
        <f t="shared" si="2"/>
        <v/>
      </c>
      <c r="I60" s="96"/>
      <c r="J60" s="96"/>
      <c r="K60" s="144">
        <v>1</v>
      </c>
      <c r="L60" s="96"/>
      <c r="M60" s="96"/>
      <c r="N60" s="101"/>
      <c r="O60" s="250"/>
      <c r="P60" s="232"/>
      <c r="Q60" s="105"/>
      <c r="R60" s="273"/>
      <c r="S60" s="106"/>
      <c r="T60" s="277">
        <v>2</v>
      </c>
      <c r="U60" s="105"/>
      <c r="V60" s="163"/>
      <c r="W60" s="96"/>
      <c r="X60" s="101">
        <v>2</v>
      </c>
      <c r="Y60" s="105"/>
      <c r="Z60" s="96"/>
      <c r="AA60" s="106"/>
      <c r="AB60" s="232">
        <v>2</v>
      </c>
      <c r="AC60" s="177"/>
      <c r="AD60" s="240"/>
      <c r="AE60" s="179"/>
      <c r="AF60" s="232"/>
      <c r="AG60" s="105"/>
      <c r="AH60" s="163"/>
      <c r="AI60" s="147"/>
    </row>
    <row r="61" spans="1:35" hidden="1" x14ac:dyDescent="0.25">
      <c r="A61" s="109">
        <v>55</v>
      </c>
      <c r="B61" s="95" t="str">
        <f>IF(F61="","",基本情報!$C$8)</f>
        <v/>
      </c>
      <c r="C61" s="95"/>
      <c r="D61" s="95"/>
      <c r="E61" s="95"/>
      <c r="F61" s="95"/>
      <c r="G61" s="95" t="str">
        <f t="shared" si="0"/>
        <v/>
      </c>
      <c r="H61" s="95" t="str">
        <f t="shared" si="2"/>
        <v/>
      </c>
      <c r="I61" s="95"/>
      <c r="J61" s="95"/>
      <c r="K61" s="145">
        <v>1</v>
      </c>
      <c r="L61" s="95"/>
      <c r="M61" s="95"/>
      <c r="N61" s="100"/>
      <c r="O61" s="251"/>
      <c r="P61" s="233"/>
      <c r="Q61" s="107"/>
      <c r="R61" s="274"/>
      <c r="S61" s="108"/>
      <c r="T61" s="278">
        <v>2</v>
      </c>
      <c r="U61" s="107"/>
      <c r="V61" s="164"/>
      <c r="W61" s="95"/>
      <c r="X61" s="100">
        <v>2</v>
      </c>
      <c r="Y61" s="107"/>
      <c r="Z61" s="95"/>
      <c r="AA61" s="108"/>
      <c r="AB61" s="233">
        <v>2</v>
      </c>
      <c r="AC61" s="184"/>
      <c r="AD61" s="241"/>
      <c r="AE61" s="186"/>
      <c r="AF61" s="233"/>
      <c r="AG61" s="107"/>
      <c r="AH61" s="164"/>
      <c r="AI61" s="148"/>
    </row>
    <row r="62" spans="1:35" hidden="1" x14ac:dyDescent="0.25">
      <c r="A62" s="110">
        <v>56</v>
      </c>
      <c r="B62" s="96" t="str">
        <f>IF(F62="","",基本情報!$C$8)</f>
        <v/>
      </c>
      <c r="C62" s="96"/>
      <c r="D62" s="96"/>
      <c r="E62" s="96"/>
      <c r="F62" s="96"/>
      <c r="G62" s="96" t="str">
        <f t="shared" si="0"/>
        <v/>
      </c>
      <c r="H62" s="96" t="str">
        <f t="shared" si="2"/>
        <v/>
      </c>
      <c r="I62" s="96"/>
      <c r="J62" s="96"/>
      <c r="K62" s="144">
        <v>1</v>
      </c>
      <c r="L62" s="96"/>
      <c r="M62" s="96"/>
      <c r="N62" s="101"/>
      <c r="O62" s="250"/>
      <c r="P62" s="232"/>
      <c r="Q62" s="105"/>
      <c r="R62" s="273"/>
      <c r="S62" s="106"/>
      <c r="T62" s="277">
        <v>2</v>
      </c>
      <c r="U62" s="105"/>
      <c r="V62" s="163"/>
      <c r="W62" s="96"/>
      <c r="X62" s="101">
        <v>2</v>
      </c>
      <c r="Y62" s="105"/>
      <c r="Z62" s="96"/>
      <c r="AA62" s="106"/>
      <c r="AB62" s="232">
        <v>2</v>
      </c>
      <c r="AC62" s="177"/>
      <c r="AD62" s="240"/>
      <c r="AE62" s="179"/>
      <c r="AF62" s="232"/>
      <c r="AG62" s="105"/>
      <c r="AH62" s="163"/>
      <c r="AI62" s="147"/>
    </row>
    <row r="63" spans="1:35" hidden="1" x14ac:dyDescent="0.25">
      <c r="A63" s="109">
        <v>57</v>
      </c>
      <c r="B63" s="95" t="str">
        <f>IF(F63="","",基本情報!$C$8)</f>
        <v/>
      </c>
      <c r="C63" s="95"/>
      <c r="D63" s="95"/>
      <c r="E63" s="95"/>
      <c r="F63" s="95"/>
      <c r="G63" s="95" t="str">
        <f t="shared" si="0"/>
        <v/>
      </c>
      <c r="H63" s="95" t="str">
        <f t="shared" si="2"/>
        <v/>
      </c>
      <c r="I63" s="95"/>
      <c r="J63" s="95"/>
      <c r="K63" s="145">
        <v>1</v>
      </c>
      <c r="L63" s="95"/>
      <c r="M63" s="95"/>
      <c r="N63" s="100"/>
      <c r="O63" s="251"/>
      <c r="P63" s="233"/>
      <c r="Q63" s="107"/>
      <c r="R63" s="274"/>
      <c r="S63" s="108"/>
      <c r="T63" s="278">
        <v>2</v>
      </c>
      <c r="U63" s="107"/>
      <c r="V63" s="164"/>
      <c r="W63" s="95"/>
      <c r="X63" s="100">
        <v>2</v>
      </c>
      <c r="Y63" s="107"/>
      <c r="Z63" s="95"/>
      <c r="AA63" s="108"/>
      <c r="AB63" s="233">
        <v>2</v>
      </c>
      <c r="AC63" s="184"/>
      <c r="AD63" s="241"/>
      <c r="AE63" s="186"/>
      <c r="AF63" s="233"/>
      <c r="AG63" s="107"/>
      <c r="AH63" s="164"/>
      <c r="AI63" s="148"/>
    </row>
    <row r="64" spans="1:35" hidden="1" x14ac:dyDescent="0.25">
      <c r="A64" s="110">
        <v>58</v>
      </c>
      <c r="B64" s="96" t="str">
        <f>IF(F64="","",基本情報!$C$8)</f>
        <v/>
      </c>
      <c r="C64" s="96"/>
      <c r="D64" s="96"/>
      <c r="E64" s="96"/>
      <c r="F64" s="96"/>
      <c r="G64" s="96" t="str">
        <f t="shared" si="0"/>
        <v/>
      </c>
      <c r="H64" s="96" t="str">
        <f t="shared" si="2"/>
        <v/>
      </c>
      <c r="I64" s="96"/>
      <c r="J64" s="96"/>
      <c r="K64" s="144">
        <v>1</v>
      </c>
      <c r="L64" s="96"/>
      <c r="M64" s="96"/>
      <c r="N64" s="101"/>
      <c r="O64" s="250"/>
      <c r="P64" s="232"/>
      <c r="Q64" s="105"/>
      <c r="R64" s="273"/>
      <c r="S64" s="106"/>
      <c r="T64" s="277">
        <v>2</v>
      </c>
      <c r="U64" s="105"/>
      <c r="V64" s="163"/>
      <c r="W64" s="96"/>
      <c r="X64" s="101">
        <v>2</v>
      </c>
      <c r="Y64" s="105"/>
      <c r="Z64" s="96"/>
      <c r="AA64" s="106"/>
      <c r="AB64" s="232">
        <v>2</v>
      </c>
      <c r="AC64" s="177"/>
      <c r="AD64" s="240"/>
      <c r="AE64" s="179"/>
      <c r="AF64" s="232"/>
      <c r="AG64" s="105"/>
      <c r="AH64" s="163"/>
      <c r="AI64" s="147"/>
    </row>
    <row r="65" spans="1:36" hidden="1" x14ac:dyDescent="0.25">
      <c r="A65" s="109">
        <v>59</v>
      </c>
      <c r="B65" s="95" t="str">
        <f>IF(F65="","",基本情報!$C$8)</f>
        <v/>
      </c>
      <c r="C65" s="95"/>
      <c r="D65" s="95"/>
      <c r="E65" s="95"/>
      <c r="F65" s="95"/>
      <c r="G65" s="95" t="str">
        <f t="shared" si="0"/>
        <v/>
      </c>
      <c r="H65" s="95" t="str">
        <f t="shared" si="2"/>
        <v/>
      </c>
      <c r="I65" s="95"/>
      <c r="J65" s="95"/>
      <c r="K65" s="145">
        <v>1</v>
      </c>
      <c r="L65" s="95"/>
      <c r="M65" s="95"/>
      <c r="N65" s="100"/>
      <c r="O65" s="251"/>
      <c r="P65" s="233"/>
      <c r="Q65" s="107"/>
      <c r="R65" s="274"/>
      <c r="S65" s="108"/>
      <c r="T65" s="278">
        <v>2</v>
      </c>
      <c r="U65" s="107"/>
      <c r="V65" s="164"/>
      <c r="W65" s="95"/>
      <c r="X65" s="100">
        <v>2</v>
      </c>
      <c r="Y65" s="107"/>
      <c r="Z65" s="95"/>
      <c r="AA65" s="108"/>
      <c r="AB65" s="233">
        <v>2</v>
      </c>
      <c r="AC65" s="184"/>
      <c r="AD65" s="241"/>
      <c r="AE65" s="186"/>
      <c r="AF65" s="233"/>
      <c r="AG65" s="107"/>
      <c r="AH65" s="164"/>
      <c r="AI65" s="148"/>
    </row>
    <row r="66" spans="1:36" hidden="1" x14ac:dyDescent="0.25">
      <c r="A66" s="110">
        <v>60</v>
      </c>
      <c r="B66" s="96" t="str">
        <f>IF(F66="","",基本情報!$C$8)</f>
        <v/>
      </c>
      <c r="C66" s="96"/>
      <c r="D66" s="96"/>
      <c r="E66" s="96"/>
      <c r="F66" s="96"/>
      <c r="G66" s="96" t="str">
        <f t="shared" si="0"/>
        <v/>
      </c>
      <c r="H66" s="96" t="str">
        <f t="shared" si="2"/>
        <v/>
      </c>
      <c r="I66" s="96"/>
      <c r="J66" s="96"/>
      <c r="K66" s="144">
        <v>1</v>
      </c>
      <c r="L66" s="96"/>
      <c r="M66" s="96"/>
      <c r="N66" s="101"/>
      <c r="O66" s="250"/>
      <c r="P66" s="232"/>
      <c r="Q66" s="105"/>
      <c r="R66" s="273"/>
      <c r="S66" s="106"/>
      <c r="T66" s="277">
        <v>2</v>
      </c>
      <c r="U66" s="105"/>
      <c r="V66" s="163"/>
      <c r="W66" s="96"/>
      <c r="X66" s="101">
        <v>2</v>
      </c>
      <c r="Y66" s="105"/>
      <c r="Z66" s="96"/>
      <c r="AA66" s="106"/>
      <c r="AB66" s="232">
        <v>2</v>
      </c>
      <c r="AC66" s="177"/>
      <c r="AD66" s="240"/>
      <c r="AE66" s="179"/>
      <c r="AF66" s="232"/>
      <c r="AG66" s="105"/>
      <c r="AH66" s="163"/>
      <c r="AI66" s="147"/>
    </row>
    <row r="67" spans="1:36" hidden="1" x14ac:dyDescent="0.25">
      <c r="A67" s="109">
        <v>61</v>
      </c>
      <c r="B67" s="95" t="str">
        <f>IF(F67="","",基本情報!$C$8)</f>
        <v/>
      </c>
      <c r="C67" s="95"/>
      <c r="D67" s="95"/>
      <c r="E67" s="95"/>
      <c r="F67" s="95"/>
      <c r="G67" s="95" t="str">
        <f t="shared" si="0"/>
        <v/>
      </c>
      <c r="H67" s="95" t="str">
        <f t="shared" si="2"/>
        <v/>
      </c>
      <c r="I67" s="95"/>
      <c r="J67" s="95"/>
      <c r="K67" s="145">
        <v>1</v>
      </c>
      <c r="L67" s="95"/>
      <c r="M67" s="95"/>
      <c r="N67" s="100"/>
      <c r="O67" s="251"/>
      <c r="P67" s="233"/>
      <c r="Q67" s="107"/>
      <c r="R67" s="274"/>
      <c r="S67" s="108"/>
      <c r="T67" s="278">
        <v>2</v>
      </c>
      <c r="U67" s="107"/>
      <c r="V67" s="164"/>
      <c r="W67" s="95"/>
      <c r="X67" s="100">
        <v>2</v>
      </c>
      <c r="Y67" s="107"/>
      <c r="Z67" s="95"/>
      <c r="AA67" s="108"/>
      <c r="AB67" s="233">
        <v>2</v>
      </c>
      <c r="AC67" s="184"/>
      <c r="AD67" s="241"/>
      <c r="AE67" s="186"/>
      <c r="AF67" s="233"/>
      <c r="AG67" s="107"/>
      <c r="AH67" s="164"/>
      <c r="AI67" s="148"/>
    </row>
    <row r="68" spans="1:36" hidden="1" x14ac:dyDescent="0.25">
      <c r="A68" s="110">
        <v>62</v>
      </c>
      <c r="B68" s="96" t="str">
        <f>IF(F68="","",基本情報!$C$8)</f>
        <v/>
      </c>
      <c r="C68" s="96"/>
      <c r="D68" s="96"/>
      <c r="E68" s="96"/>
      <c r="F68" s="96"/>
      <c r="G68" s="96" t="str">
        <f t="shared" si="0"/>
        <v/>
      </c>
      <c r="H68" s="96" t="str">
        <f t="shared" si="2"/>
        <v/>
      </c>
      <c r="I68" s="96"/>
      <c r="J68" s="96"/>
      <c r="K68" s="144">
        <v>1</v>
      </c>
      <c r="L68" s="96"/>
      <c r="M68" s="96"/>
      <c r="N68" s="101"/>
      <c r="O68" s="250"/>
      <c r="P68" s="232"/>
      <c r="Q68" s="105"/>
      <c r="R68" s="273"/>
      <c r="S68" s="106"/>
      <c r="T68" s="277">
        <v>2</v>
      </c>
      <c r="U68" s="105"/>
      <c r="V68" s="163"/>
      <c r="W68" s="96"/>
      <c r="X68" s="101">
        <v>2</v>
      </c>
      <c r="Y68" s="105"/>
      <c r="Z68" s="96"/>
      <c r="AA68" s="106"/>
      <c r="AB68" s="232">
        <v>2</v>
      </c>
      <c r="AC68" s="177"/>
      <c r="AD68" s="240"/>
      <c r="AE68" s="179"/>
      <c r="AF68" s="232"/>
      <c r="AG68" s="105"/>
      <c r="AH68" s="163"/>
      <c r="AI68" s="147"/>
    </row>
    <row r="69" spans="1:36" hidden="1" x14ac:dyDescent="0.25">
      <c r="A69" s="109">
        <v>63</v>
      </c>
      <c r="B69" s="95" t="str">
        <f>IF(F69="","",基本情報!$C$8)</f>
        <v/>
      </c>
      <c r="C69" s="95"/>
      <c r="D69" s="95"/>
      <c r="E69" s="95"/>
      <c r="F69" s="95"/>
      <c r="G69" s="95" t="str">
        <f t="shared" si="0"/>
        <v/>
      </c>
      <c r="H69" s="95" t="str">
        <f t="shared" si="2"/>
        <v/>
      </c>
      <c r="I69" s="95"/>
      <c r="J69" s="95"/>
      <c r="K69" s="145">
        <v>1</v>
      </c>
      <c r="L69" s="95"/>
      <c r="M69" s="95"/>
      <c r="N69" s="100"/>
      <c r="O69" s="251"/>
      <c r="P69" s="233"/>
      <c r="Q69" s="107"/>
      <c r="R69" s="274"/>
      <c r="S69" s="108"/>
      <c r="T69" s="278">
        <v>2</v>
      </c>
      <c r="U69" s="107"/>
      <c r="V69" s="164"/>
      <c r="W69" s="95"/>
      <c r="X69" s="100">
        <v>2</v>
      </c>
      <c r="Y69" s="107"/>
      <c r="Z69" s="95"/>
      <c r="AA69" s="108"/>
      <c r="AB69" s="233">
        <v>2</v>
      </c>
      <c r="AC69" s="184"/>
      <c r="AD69" s="241"/>
      <c r="AE69" s="186"/>
      <c r="AF69" s="233"/>
      <c r="AG69" s="107"/>
      <c r="AH69" s="164"/>
      <c r="AI69" s="148"/>
    </row>
    <row r="70" spans="1:36" hidden="1" x14ac:dyDescent="0.25">
      <c r="A70" s="110">
        <v>64</v>
      </c>
      <c r="B70" s="96" t="str">
        <f>IF(F70="","",基本情報!$C$8)</f>
        <v/>
      </c>
      <c r="C70" s="96"/>
      <c r="D70" s="96"/>
      <c r="E70" s="96"/>
      <c r="F70" s="96"/>
      <c r="G70" s="96" t="str">
        <f t="shared" si="0"/>
        <v/>
      </c>
      <c r="H70" s="96" t="str">
        <f t="shared" si="2"/>
        <v/>
      </c>
      <c r="I70" s="96"/>
      <c r="J70" s="96"/>
      <c r="K70" s="144">
        <v>1</v>
      </c>
      <c r="L70" s="96"/>
      <c r="M70" s="96"/>
      <c r="N70" s="101"/>
      <c r="O70" s="250"/>
      <c r="P70" s="232"/>
      <c r="Q70" s="105"/>
      <c r="R70" s="273"/>
      <c r="S70" s="106"/>
      <c r="T70" s="277">
        <v>2</v>
      </c>
      <c r="U70" s="105"/>
      <c r="V70" s="163"/>
      <c r="W70" s="96"/>
      <c r="X70" s="101">
        <v>2</v>
      </c>
      <c r="Y70" s="105"/>
      <c r="Z70" s="96"/>
      <c r="AA70" s="106"/>
      <c r="AB70" s="232">
        <v>2</v>
      </c>
      <c r="AC70" s="177"/>
      <c r="AD70" s="240"/>
      <c r="AE70" s="179"/>
      <c r="AF70" s="232"/>
      <c r="AG70" s="105"/>
      <c r="AH70" s="163"/>
      <c r="AI70" s="147"/>
    </row>
    <row r="71" spans="1:36" hidden="1" x14ac:dyDescent="0.25">
      <c r="A71" s="109">
        <v>65</v>
      </c>
      <c r="B71" s="95" t="str">
        <f>IF(F71="","",基本情報!$C$8)</f>
        <v/>
      </c>
      <c r="C71" s="95"/>
      <c r="D71" s="95"/>
      <c r="E71" s="95"/>
      <c r="F71" s="95"/>
      <c r="G71" s="95" t="str">
        <f t="shared" ref="G71:G76" si="3">IF(F71="","",ASC(PHONETIC(F71)))</f>
        <v/>
      </c>
      <c r="H71" s="95" t="str">
        <f t="shared" ref="H71:H76" si="4">IF(F71="","",F71)</f>
        <v/>
      </c>
      <c r="I71" s="95"/>
      <c r="J71" s="95"/>
      <c r="K71" s="145">
        <v>1</v>
      </c>
      <c r="L71" s="95"/>
      <c r="M71" s="95"/>
      <c r="N71" s="100"/>
      <c r="O71" s="251"/>
      <c r="P71" s="233"/>
      <c r="Q71" s="107"/>
      <c r="R71" s="274"/>
      <c r="S71" s="108"/>
      <c r="T71" s="278">
        <v>2</v>
      </c>
      <c r="U71" s="107"/>
      <c r="V71" s="164"/>
      <c r="W71" s="95"/>
      <c r="X71" s="100">
        <v>2</v>
      </c>
      <c r="Y71" s="107"/>
      <c r="Z71" s="95"/>
      <c r="AA71" s="108"/>
      <c r="AB71" s="233">
        <v>2</v>
      </c>
      <c r="AC71" s="184"/>
      <c r="AD71" s="241"/>
      <c r="AE71" s="186"/>
      <c r="AF71" s="233"/>
      <c r="AG71" s="107"/>
      <c r="AH71" s="164"/>
      <c r="AI71" s="148"/>
    </row>
    <row r="72" spans="1:36" hidden="1" x14ac:dyDescent="0.25">
      <c r="A72" s="110">
        <v>66</v>
      </c>
      <c r="B72" s="96" t="str">
        <f>IF(F72="","",基本情報!$C$8)</f>
        <v/>
      </c>
      <c r="C72" s="96"/>
      <c r="D72" s="96"/>
      <c r="E72" s="96"/>
      <c r="F72" s="96"/>
      <c r="G72" s="96" t="str">
        <f t="shared" si="3"/>
        <v/>
      </c>
      <c r="H72" s="96" t="str">
        <f t="shared" si="4"/>
        <v/>
      </c>
      <c r="I72" s="96"/>
      <c r="J72" s="96"/>
      <c r="K72" s="144">
        <v>1</v>
      </c>
      <c r="L72" s="96"/>
      <c r="M72" s="96"/>
      <c r="N72" s="101"/>
      <c r="O72" s="250"/>
      <c r="P72" s="232"/>
      <c r="Q72" s="105"/>
      <c r="R72" s="273"/>
      <c r="S72" s="106"/>
      <c r="T72" s="277">
        <v>2</v>
      </c>
      <c r="U72" s="105"/>
      <c r="V72" s="163"/>
      <c r="W72" s="96"/>
      <c r="X72" s="101">
        <v>2</v>
      </c>
      <c r="Y72" s="105"/>
      <c r="Z72" s="96"/>
      <c r="AA72" s="106"/>
      <c r="AB72" s="232">
        <v>2</v>
      </c>
      <c r="AC72" s="177"/>
      <c r="AD72" s="240"/>
      <c r="AE72" s="179"/>
      <c r="AF72" s="232"/>
      <c r="AG72" s="105"/>
      <c r="AH72" s="163"/>
      <c r="AI72" s="147"/>
    </row>
    <row r="73" spans="1:36" hidden="1" x14ac:dyDescent="0.25">
      <c r="A73" s="109">
        <v>67</v>
      </c>
      <c r="B73" s="95" t="str">
        <f>IF(F73="","",基本情報!$C$8)</f>
        <v/>
      </c>
      <c r="C73" s="95"/>
      <c r="D73" s="95"/>
      <c r="E73" s="95"/>
      <c r="F73" s="95"/>
      <c r="G73" s="95" t="str">
        <f t="shared" si="3"/>
        <v/>
      </c>
      <c r="H73" s="95" t="str">
        <f t="shared" si="4"/>
        <v/>
      </c>
      <c r="I73" s="95"/>
      <c r="J73" s="95"/>
      <c r="K73" s="145">
        <v>1</v>
      </c>
      <c r="L73" s="95"/>
      <c r="M73" s="95"/>
      <c r="N73" s="100"/>
      <c r="O73" s="251"/>
      <c r="P73" s="233"/>
      <c r="Q73" s="107"/>
      <c r="R73" s="274"/>
      <c r="S73" s="108"/>
      <c r="T73" s="278">
        <v>2</v>
      </c>
      <c r="U73" s="107"/>
      <c r="V73" s="164"/>
      <c r="W73" s="95"/>
      <c r="X73" s="100">
        <v>2</v>
      </c>
      <c r="Y73" s="107"/>
      <c r="Z73" s="95"/>
      <c r="AA73" s="108"/>
      <c r="AB73" s="233">
        <v>2</v>
      </c>
      <c r="AC73" s="184"/>
      <c r="AD73" s="241"/>
      <c r="AE73" s="186"/>
      <c r="AF73" s="233"/>
      <c r="AG73" s="107"/>
      <c r="AH73" s="164"/>
      <c r="AI73" s="148"/>
    </row>
    <row r="74" spans="1:36" hidden="1" x14ac:dyDescent="0.25">
      <c r="A74" s="110">
        <v>68</v>
      </c>
      <c r="B74" s="96" t="str">
        <f>IF(F74="","",基本情報!$C$8)</f>
        <v/>
      </c>
      <c r="C74" s="96"/>
      <c r="D74" s="96"/>
      <c r="E74" s="96"/>
      <c r="F74" s="96"/>
      <c r="G74" s="96" t="str">
        <f t="shared" si="3"/>
        <v/>
      </c>
      <c r="H74" s="96" t="str">
        <f t="shared" si="4"/>
        <v/>
      </c>
      <c r="I74" s="96"/>
      <c r="J74" s="96"/>
      <c r="K74" s="144">
        <v>1</v>
      </c>
      <c r="L74" s="96"/>
      <c r="M74" s="96"/>
      <c r="N74" s="101"/>
      <c r="O74" s="250"/>
      <c r="P74" s="232"/>
      <c r="Q74" s="105"/>
      <c r="R74" s="273"/>
      <c r="S74" s="106"/>
      <c r="T74" s="277">
        <v>2</v>
      </c>
      <c r="U74" s="105"/>
      <c r="V74" s="163"/>
      <c r="W74" s="96"/>
      <c r="X74" s="101">
        <v>2</v>
      </c>
      <c r="Y74" s="105"/>
      <c r="Z74" s="96"/>
      <c r="AA74" s="106"/>
      <c r="AB74" s="232">
        <v>2</v>
      </c>
      <c r="AC74" s="177"/>
      <c r="AD74" s="240"/>
      <c r="AE74" s="179"/>
      <c r="AF74" s="232"/>
      <c r="AG74" s="105"/>
      <c r="AH74" s="163"/>
      <c r="AI74" s="147"/>
    </row>
    <row r="75" spans="1:36" hidden="1" x14ac:dyDescent="0.25">
      <c r="A75" s="109">
        <v>69</v>
      </c>
      <c r="B75" s="95" t="str">
        <f>IF(F75="","",基本情報!$C$8)</f>
        <v/>
      </c>
      <c r="C75" s="95"/>
      <c r="D75" s="95"/>
      <c r="E75" s="95"/>
      <c r="F75" s="95"/>
      <c r="G75" s="95" t="str">
        <f t="shared" si="3"/>
        <v/>
      </c>
      <c r="H75" s="95" t="str">
        <f t="shared" si="4"/>
        <v/>
      </c>
      <c r="I75" s="95"/>
      <c r="J75" s="95"/>
      <c r="K75" s="145">
        <v>1</v>
      </c>
      <c r="L75" s="95"/>
      <c r="M75" s="95"/>
      <c r="N75" s="100"/>
      <c r="O75" s="251"/>
      <c r="P75" s="233"/>
      <c r="Q75" s="107"/>
      <c r="R75" s="274"/>
      <c r="S75" s="108"/>
      <c r="T75" s="278">
        <v>2</v>
      </c>
      <c r="U75" s="107"/>
      <c r="V75" s="164"/>
      <c r="W75" s="95"/>
      <c r="X75" s="100">
        <v>2</v>
      </c>
      <c r="Y75" s="107"/>
      <c r="Z75" s="95"/>
      <c r="AA75" s="108"/>
      <c r="AB75" s="233">
        <v>2</v>
      </c>
      <c r="AC75" s="184"/>
      <c r="AD75" s="241"/>
      <c r="AE75" s="186"/>
      <c r="AF75" s="233"/>
      <c r="AG75" s="107"/>
      <c r="AH75" s="164"/>
      <c r="AI75" s="148"/>
    </row>
    <row r="76" spans="1:36" ht="13.15" hidden="1" thickBot="1" x14ac:dyDescent="0.3">
      <c r="A76" s="111">
        <v>70</v>
      </c>
      <c r="B76" s="112" t="str">
        <f>IF(F76="","",基本情報!$C$8)</f>
        <v/>
      </c>
      <c r="C76" s="112"/>
      <c r="D76" s="112"/>
      <c r="E76" s="112"/>
      <c r="F76" s="112"/>
      <c r="G76" s="112" t="str">
        <f t="shared" si="3"/>
        <v/>
      </c>
      <c r="H76" s="112" t="str">
        <f t="shared" si="4"/>
        <v/>
      </c>
      <c r="I76" s="112"/>
      <c r="J76" s="112"/>
      <c r="K76" s="146">
        <v>1</v>
      </c>
      <c r="L76" s="112"/>
      <c r="M76" s="112"/>
      <c r="N76" s="113"/>
      <c r="O76" s="252"/>
      <c r="P76" s="234"/>
      <c r="Q76" s="114"/>
      <c r="R76" s="275"/>
      <c r="S76" s="115"/>
      <c r="T76" s="279">
        <v>2</v>
      </c>
      <c r="U76" s="114"/>
      <c r="V76" s="165"/>
      <c r="W76" s="112"/>
      <c r="X76" s="113">
        <v>2</v>
      </c>
      <c r="Y76" s="114"/>
      <c r="Z76" s="112"/>
      <c r="AA76" s="115"/>
      <c r="AB76" s="234">
        <v>2</v>
      </c>
      <c r="AC76" s="191"/>
      <c r="AD76" s="242"/>
      <c r="AE76" s="193"/>
      <c r="AF76" s="234"/>
      <c r="AG76" s="114"/>
      <c r="AH76" s="165"/>
      <c r="AI76" s="149"/>
    </row>
    <row r="77" spans="1:36" hidden="1" x14ac:dyDescent="0.25">
      <c r="Q77">
        <f>COUNTA(Q7:Q76)</f>
        <v>0</v>
      </c>
      <c r="R77" s="166"/>
      <c r="U77">
        <f>COUNTA(U7:U76)</f>
        <v>0</v>
      </c>
      <c r="V77" s="166"/>
      <c r="Y77">
        <f>COUNTA(Y7:Y76)</f>
        <v>0</v>
      </c>
      <c r="AC77">
        <f>COUNTIF($AC$7:$AC$76,"A")</f>
        <v>0</v>
      </c>
      <c r="AD77">
        <f>IF(AC77&gt;=4,1,0)</f>
        <v>0</v>
      </c>
      <c r="AH77" s="166"/>
      <c r="AJ77">
        <v>0</v>
      </c>
    </row>
    <row r="78" spans="1:36" hidden="1" x14ac:dyDescent="0.25">
      <c r="R78" s="166"/>
      <c r="V78" s="166"/>
      <c r="AC78">
        <f>COUNTIF($AC$7:$AC$76,"B")</f>
        <v>0</v>
      </c>
      <c r="AD78">
        <f t="shared" ref="AD78:AD82" si="5">IF(AC78&gt;=4,1,0)</f>
        <v>0</v>
      </c>
      <c r="AH78" s="166"/>
    </row>
    <row r="79" spans="1:36" hidden="1" x14ac:dyDescent="0.25">
      <c r="Q79" t="s">
        <v>123</v>
      </c>
      <c r="R79" s="166"/>
      <c r="S79">
        <f>Q77+U77+Y77</f>
        <v>0</v>
      </c>
      <c r="V79" s="166"/>
      <c r="AC79">
        <f>COUNTIF($AC$7:$AC$76,"C")</f>
        <v>0</v>
      </c>
      <c r="AD79">
        <f t="shared" si="5"/>
        <v>0</v>
      </c>
      <c r="AH79" s="166"/>
    </row>
    <row r="80" spans="1:36" x14ac:dyDescent="0.25">
      <c r="R80" s="166"/>
      <c r="V80" s="166"/>
      <c r="AC80">
        <f>COUNTIF($AC$7:$AC$76,"D")</f>
        <v>0</v>
      </c>
      <c r="AD80">
        <f t="shared" si="5"/>
        <v>0</v>
      </c>
      <c r="AH80" s="166"/>
    </row>
    <row r="81" spans="29:30" x14ac:dyDescent="0.25">
      <c r="AC81">
        <f>COUNTIF($AC$7:$AC$76,"E")</f>
        <v>0</v>
      </c>
      <c r="AD81">
        <f t="shared" si="5"/>
        <v>0</v>
      </c>
    </row>
    <row r="82" spans="29:30" x14ac:dyDescent="0.25">
      <c r="AC82">
        <f>COUNTIF($AC$7:$AC$76,"F")</f>
        <v>0</v>
      </c>
      <c r="AD82">
        <f t="shared" si="5"/>
        <v>0</v>
      </c>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xr:uid="{00000000-0002-0000-0100-000004000000}">
      <formula1>大会名</formula1>
    </dataValidation>
    <dataValidation type="list" imeMode="off" allowBlank="1" showInputMessage="1" showErrorMessage="1" sqref="AG7:AG76 S7:S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"A,B,C,D,E,F"</formula1>
    </dataValidation>
  </dataValidations>
  <pageMargins left="0.70866141732283472" right="0.70866141732283472" top="0.74803149606299213" bottom="0.74803149606299213" header="0.31496062992125984" footer="0.31496062992125984"/>
  <pageSetup paperSize="9" orientation="landscape" cellComments="asDisplayed" horizont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workbookViewId="0">
      <selection activeCell="AK13" sqref="AK13"/>
    </sheetView>
  </sheetViews>
  <sheetFormatPr defaultRowHeight="12.75" x14ac:dyDescent="0.25"/>
  <cols>
    <col min="1" max="1" width="7.1328125" bestFit="1" customWidth="1"/>
    <col min="2" max="2" width="11.53125" hidden="1" customWidth="1"/>
    <col min="3" max="3" width="9" hidden="1" customWidth="1"/>
    <col min="4" max="4" width="9" customWidth="1"/>
    <col min="6" max="7" width="13" customWidth="1"/>
    <col min="8" max="8" width="13" hidden="1" customWidth="1"/>
    <col min="9" max="9" width="16.86328125" hidden="1" customWidth="1"/>
    <col min="10" max="10" width="7.1328125" hidden="1" customWidth="1"/>
    <col min="11" max="11" width="4.53125" hidden="1" customWidth="1"/>
    <col min="12" max="12" width="7" customWidth="1"/>
    <col min="13" max="14" width="9" hidden="1" customWidth="1"/>
    <col min="15" max="15" width="8.53125" customWidth="1"/>
    <col min="16" max="16" width="9" hidden="1" customWidth="1"/>
    <col min="17" max="17" width="12.53125" customWidth="1"/>
    <col min="19" max="20" width="9" hidden="1" customWidth="1"/>
    <col min="21" max="21" width="12.53125" customWidth="1"/>
    <col min="23" max="24" width="9" hidden="1" customWidth="1"/>
    <col min="25" max="25" width="12.53125" hidden="1" customWidth="1"/>
    <col min="26" max="28" width="9" hidden="1" customWidth="1"/>
    <col min="29" max="30" width="9" customWidth="1"/>
    <col min="31" max="35" width="9" hidden="1" customWidth="1"/>
    <col min="36" max="38" width="9" customWidth="1"/>
  </cols>
  <sheetData>
    <row r="1" spans="1:35" ht="27.75" x14ac:dyDescent="0.5">
      <c r="A1" s="87" t="str">
        <f>管理者シート!C3</f>
        <v>2024年度　第4回出雲市陸協記録会（男子5000m）</v>
      </c>
      <c r="B1" s="87"/>
    </row>
    <row r="2" spans="1:35" x14ac:dyDescent="0.25">
      <c r="A2" s="151" t="s">
        <v>174</v>
      </c>
      <c r="B2" s="151"/>
    </row>
    <row r="3" spans="1:35" ht="28.15" x14ac:dyDescent="0.5">
      <c r="A3" s="88" t="s">
        <v>190</v>
      </c>
      <c r="B3" s="88"/>
      <c r="I3" s="214" t="s">
        <v>185</v>
      </c>
      <c r="J3" t="s">
        <v>182</v>
      </c>
      <c r="L3" s="215" t="s">
        <v>186</v>
      </c>
      <c r="M3" t="s">
        <v>187</v>
      </c>
    </row>
    <row r="4" spans="1:35" x14ac:dyDescent="0.25">
      <c r="A4" s="93" t="s">
        <v>67</v>
      </c>
      <c r="B4" s="89" t="s">
        <v>177</v>
      </c>
      <c r="C4" s="89"/>
      <c r="D4" s="89" t="s">
        <v>151</v>
      </c>
      <c r="E4" s="90">
        <v>2234</v>
      </c>
      <c r="F4" s="89" t="s">
        <v>152</v>
      </c>
      <c r="G4" s="89" t="s">
        <v>181</v>
      </c>
      <c r="H4" s="89"/>
      <c r="I4" s="89" t="s">
        <v>178</v>
      </c>
      <c r="J4" s="89" t="s">
        <v>183</v>
      </c>
      <c r="K4" s="89"/>
      <c r="L4" s="89">
        <v>2</v>
      </c>
      <c r="M4" s="89">
        <v>2000</v>
      </c>
      <c r="N4" s="89">
        <v>513</v>
      </c>
      <c r="O4" s="89" t="s">
        <v>137</v>
      </c>
      <c r="P4" s="89"/>
      <c r="Q4" s="90" t="s">
        <v>68</v>
      </c>
      <c r="R4" s="90">
        <v>12.34</v>
      </c>
      <c r="S4" s="91" t="s">
        <v>69</v>
      </c>
      <c r="T4" s="89"/>
      <c r="U4" s="90" t="s">
        <v>126</v>
      </c>
      <c r="V4" s="90" t="s">
        <v>127</v>
      </c>
      <c r="W4" s="90" t="s">
        <v>70</v>
      </c>
      <c r="X4" s="90"/>
      <c r="Y4" s="90" t="s">
        <v>71</v>
      </c>
      <c r="Z4" s="90" t="s">
        <v>72</v>
      </c>
      <c r="AA4" s="92" t="s">
        <v>73</v>
      </c>
      <c r="AB4" s="89"/>
      <c r="AC4" s="90" t="s">
        <v>141</v>
      </c>
      <c r="AD4" s="90">
        <v>42.99</v>
      </c>
      <c r="AE4" s="92" t="s">
        <v>163</v>
      </c>
      <c r="AF4" s="89"/>
      <c r="AG4" s="90" t="s">
        <v>74</v>
      </c>
      <c r="AH4" s="90" t="s">
        <v>75</v>
      </c>
      <c r="AI4" s="90" t="s">
        <v>164</v>
      </c>
    </row>
    <row r="5" spans="1:35" ht="13.15" thickBot="1" x14ac:dyDescent="0.3">
      <c r="B5" s="94" t="s">
        <v>76</v>
      </c>
    </row>
    <row r="6" spans="1:35" ht="13.15" thickBot="1" x14ac:dyDescent="0.3">
      <c r="A6" s="118" t="s">
        <v>65</v>
      </c>
      <c r="B6" s="126" t="s">
        <v>156</v>
      </c>
      <c r="C6" s="119" t="s">
        <v>2</v>
      </c>
      <c r="D6" s="119" t="s">
        <v>150</v>
      </c>
      <c r="E6" s="119" t="s">
        <v>34</v>
      </c>
      <c r="F6" s="119" t="s">
        <v>5</v>
      </c>
      <c r="G6" s="119" t="s">
        <v>6</v>
      </c>
      <c r="H6" s="119" t="s">
        <v>7</v>
      </c>
      <c r="I6" s="208" t="s">
        <v>175</v>
      </c>
      <c r="J6" s="119" t="s">
        <v>184</v>
      </c>
      <c r="K6" s="119" t="s">
        <v>8</v>
      </c>
      <c r="L6" s="127" t="s">
        <v>189</v>
      </c>
      <c r="M6" s="119" t="s">
        <v>10</v>
      </c>
      <c r="N6" s="127" t="s">
        <v>11</v>
      </c>
      <c r="O6" s="248" t="s">
        <v>135</v>
      </c>
      <c r="P6" s="246" t="s">
        <v>13</v>
      </c>
      <c r="Q6" s="120" t="s">
        <v>143</v>
      </c>
      <c r="R6" s="120" t="s">
        <v>145</v>
      </c>
      <c r="S6" s="129" t="s">
        <v>64</v>
      </c>
      <c r="T6" s="121" t="s">
        <v>17</v>
      </c>
      <c r="U6" s="128" t="s">
        <v>144</v>
      </c>
      <c r="V6" s="168" t="s">
        <v>146</v>
      </c>
      <c r="W6" s="120" t="s">
        <v>64</v>
      </c>
      <c r="X6" s="129" t="s">
        <v>21</v>
      </c>
      <c r="Y6" s="128" t="s">
        <v>161</v>
      </c>
      <c r="Z6" s="120" t="s">
        <v>162</v>
      </c>
      <c r="AA6" s="168" t="s">
        <v>64</v>
      </c>
      <c r="AB6" s="168" t="s">
        <v>25</v>
      </c>
      <c r="AC6" s="128" t="s">
        <v>35</v>
      </c>
      <c r="AD6" s="121" t="s">
        <v>36</v>
      </c>
      <c r="AE6" s="167" t="s">
        <v>140</v>
      </c>
      <c r="AF6" s="168" t="s">
        <v>29</v>
      </c>
      <c r="AG6" s="128" t="s">
        <v>37</v>
      </c>
      <c r="AH6" s="120" t="s">
        <v>36</v>
      </c>
      <c r="AI6" s="121" t="s">
        <v>140</v>
      </c>
    </row>
    <row r="7" spans="1:35" x14ac:dyDescent="0.25">
      <c r="A7" s="125">
        <v>1</v>
      </c>
      <c r="B7" s="143" t="str">
        <f>IF(F7="","",基本情報!$C$8)</f>
        <v/>
      </c>
      <c r="C7" s="143"/>
      <c r="D7" s="143"/>
      <c r="E7" s="143"/>
      <c r="F7" s="143"/>
      <c r="G7" s="143" t="str">
        <f t="shared" ref="G7:G70" si="0">IF(F7="","",ASC(PHONETIC(F7)))</f>
        <v/>
      </c>
      <c r="H7" s="143" t="str">
        <f>IF(F7="","",F7)</f>
        <v/>
      </c>
      <c r="I7" s="143"/>
      <c r="J7" s="143"/>
      <c r="K7" s="143">
        <v>2</v>
      </c>
      <c r="L7" s="254"/>
      <c r="M7" s="143"/>
      <c r="N7" s="169"/>
      <c r="O7" s="249" t="str">
        <f>基本情報!$C$4</f>
        <v>島根</v>
      </c>
      <c r="P7" s="173"/>
      <c r="Q7" s="170"/>
      <c r="R7" s="175"/>
      <c r="S7" s="173"/>
      <c r="T7" s="150">
        <v>2</v>
      </c>
      <c r="U7" s="170"/>
      <c r="V7" s="235"/>
      <c r="W7" s="143"/>
      <c r="X7" s="173">
        <v>2</v>
      </c>
      <c r="Y7" s="170"/>
      <c r="Z7" s="143"/>
      <c r="AA7" s="169"/>
      <c r="AB7" s="169">
        <v>2</v>
      </c>
      <c r="AC7" s="170"/>
      <c r="AD7" s="171"/>
      <c r="AE7" s="174"/>
      <c r="AF7" s="169"/>
      <c r="AG7" s="170"/>
      <c r="AH7" s="175"/>
      <c r="AI7" s="150"/>
    </row>
    <row r="8" spans="1:35" x14ac:dyDescent="0.25">
      <c r="A8" s="123">
        <v>2</v>
      </c>
      <c r="B8" s="181" t="str">
        <f>IF(F8="","",基本情報!$C$8)</f>
        <v/>
      </c>
      <c r="C8" s="144"/>
      <c r="D8" s="144"/>
      <c r="E8" s="144"/>
      <c r="F8" s="144"/>
      <c r="G8" s="144" t="str">
        <f t="shared" si="0"/>
        <v/>
      </c>
      <c r="H8" s="144" t="str">
        <f t="shared" ref="H8:H71" si="1">IF(F8="","",F8)</f>
        <v/>
      </c>
      <c r="I8" s="144"/>
      <c r="J8" s="144"/>
      <c r="K8" s="144">
        <v>2</v>
      </c>
      <c r="L8" s="255"/>
      <c r="M8" s="144"/>
      <c r="N8" s="176"/>
      <c r="O8" s="250" t="str">
        <f>基本情報!$C$4</f>
        <v>島根</v>
      </c>
      <c r="P8" s="180"/>
      <c r="Q8" s="177"/>
      <c r="R8" s="182"/>
      <c r="S8" s="180"/>
      <c r="T8" s="147">
        <v>2</v>
      </c>
      <c r="U8" s="177"/>
      <c r="V8" s="236"/>
      <c r="W8" s="144"/>
      <c r="X8" s="180">
        <v>2</v>
      </c>
      <c r="Y8" s="177"/>
      <c r="Z8" s="144"/>
      <c r="AA8" s="176"/>
      <c r="AB8" s="176">
        <v>2</v>
      </c>
      <c r="AC8" s="177"/>
      <c r="AD8" s="178"/>
      <c r="AE8" s="181"/>
      <c r="AF8" s="176"/>
      <c r="AG8" s="177"/>
      <c r="AH8" s="182"/>
      <c r="AI8" s="147"/>
    </row>
    <row r="9" spans="1:35" x14ac:dyDescent="0.25">
      <c r="A9" s="122">
        <v>3</v>
      </c>
      <c r="B9" s="188" t="str">
        <f>IF(F9="","",基本情報!$C$8)</f>
        <v/>
      </c>
      <c r="C9" s="145"/>
      <c r="D9" s="145"/>
      <c r="E9" s="145"/>
      <c r="F9" s="145"/>
      <c r="G9" s="145" t="str">
        <f t="shared" si="0"/>
        <v/>
      </c>
      <c r="H9" s="145" t="str">
        <f t="shared" si="1"/>
        <v/>
      </c>
      <c r="I9" s="145"/>
      <c r="J9" s="145"/>
      <c r="K9" s="145">
        <v>2</v>
      </c>
      <c r="L9" s="256"/>
      <c r="M9" s="145"/>
      <c r="N9" s="183"/>
      <c r="O9" s="251" t="str">
        <f>基本情報!$C$4</f>
        <v>島根</v>
      </c>
      <c r="P9" s="187"/>
      <c r="Q9" s="184"/>
      <c r="R9" s="189"/>
      <c r="S9" s="187"/>
      <c r="T9" s="148">
        <v>2</v>
      </c>
      <c r="U9" s="184"/>
      <c r="V9" s="237"/>
      <c r="W9" s="145"/>
      <c r="X9" s="187">
        <v>2</v>
      </c>
      <c r="Y9" s="184"/>
      <c r="Z9" s="145"/>
      <c r="AA9" s="183"/>
      <c r="AB9" s="183">
        <v>2</v>
      </c>
      <c r="AC9" s="184"/>
      <c r="AD9" s="185"/>
      <c r="AE9" s="188"/>
      <c r="AF9" s="183"/>
      <c r="AG9" s="184"/>
      <c r="AH9" s="189"/>
      <c r="AI9" s="148"/>
    </row>
    <row r="10" spans="1:35" x14ac:dyDescent="0.25">
      <c r="A10" s="123">
        <v>4</v>
      </c>
      <c r="B10" s="181" t="str">
        <f>IF(F10="","",基本情報!$C$8)</f>
        <v/>
      </c>
      <c r="C10" s="144"/>
      <c r="D10" s="144"/>
      <c r="E10" s="144"/>
      <c r="F10" s="144"/>
      <c r="G10" s="144" t="str">
        <f t="shared" si="0"/>
        <v/>
      </c>
      <c r="H10" s="144" t="str">
        <f t="shared" si="1"/>
        <v/>
      </c>
      <c r="I10" s="144"/>
      <c r="J10" s="144"/>
      <c r="K10" s="144">
        <v>2</v>
      </c>
      <c r="L10" s="255"/>
      <c r="M10" s="144"/>
      <c r="N10" s="176"/>
      <c r="O10" s="250" t="str">
        <f>基本情報!$C$4</f>
        <v>島根</v>
      </c>
      <c r="P10" s="180"/>
      <c r="Q10" s="177"/>
      <c r="R10" s="182"/>
      <c r="S10" s="180"/>
      <c r="T10" s="147">
        <v>2</v>
      </c>
      <c r="U10" s="177"/>
      <c r="V10" s="236"/>
      <c r="W10" s="144"/>
      <c r="X10" s="180">
        <v>2</v>
      </c>
      <c r="Y10" s="177"/>
      <c r="Z10" s="144"/>
      <c r="AA10" s="176"/>
      <c r="AB10" s="176">
        <v>2</v>
      </c>
      <c r="AC10" s="177"/>
      <c r="AD10" s="178"/>
      <c r="AE10" s="181"/>
      <c r="AF10" s="176"/>
      <c r="AG10" s="177"/>
      <c r="AH10" s="182"/>
      <c r="AI10" s="147"/>
    </row>
    <row r="11" spans="1:35" x14ac:dyDescent="0.25">
      <c r="A11" s="122">
        <v>5</v>
      </c>
      <c r="B11" s="188" t="str">
        <f>IF(F11="","",基本情報!$C$8)</f>
        <v/>
      </c>
      <c r="C11" s="145"/>
      <c r="D11" s="145"/>
      <c r="E11" s="145"/>
      <c r="F11" s="145"/>
      <c r="G11" s="145" t="str">
        <f t="shared" si="0"/>
        <v/>
      </c>
      <c r="H11" s="145" t="str">
        <f t="shared" si="1"/>
        <v/>
      </c>
      <c r="I11" s="145"/>
      <c r="J11" s="145"/>
      <c r="K11" s="145">
        <v>2</v>
      </c>
      <c r="L11" s="256"/>
      <c r="M11" s="145"/>
      <c r="N11" s="183"/>
      <c r="O11" s="251" t="str">
        <f>基本情報!$C$4</f>
        <v>島根</v>
      </c>
      <c r="P11" s="187"/>
      <c r="Q11" s="184"/>
      <c r="R11" s="189"/>
      <c r="S11" s="187"/>
      <c r="T11" s="148">
        <v>2</v>
      </c>
      <c r="U11" s="184"/>
      <c r="V11" s="237"/>
      <c r="W11" s="145"/>
      <c r="X11" s="187">
        <v>2</v>
      </c>
      <c r="Y11" s="184"/>
      <c r="Z11" s="145"/>
      <c r="AA11" s="183"/>
      <c r="AB11" s="183">
        <v>2</v>
      </c>
      <c r="AC11" s="184"/>
      <c r="AD11" s="185"/>
      <c r="AE11" s="188"/>
      <c r="AF11" s="183"/>
      <c r="AG11" s="184"/>
      <c r="AH11" s="189"/>
      <c r="AI11" s="148"/>
    </row>
    <row r="12" spans="1:35" x14ac:dyDescent="0.25">
      <c r="A12" s="123">
        <v>6</v>
      </c>
      <c r="B12" s="181" t="str">
        <f>IF(F12="","",基本情報!$C$8)</f>
        <v/>
      </c>
      <c r="C12" s="144"/>
      <c r="D12" s="144"/>
      <c r="E12" s="144"/>
      <c r="F12" s="144"/>
      <c r="G12" s="144" t="str">
        <f t="shared" si="0"/>
        <v/>
      </c>
      <c r="H12" s="144" t="str">
        <f t="shared" si="1"/>
        <v/>
      </c>
      <c r="I12" s="144"/>
      <c r="J12" s="144"/>
      <c r="K12" s="144">
        <v>2</v>
      </c>
      <c r="L12" s="255"/>
      <c r="M12" s="144"/>
      <c r="N12" s="176"/>
      <c r="O12" s="250" t="str">
        <f>基本情報!$C$4</f>
        <v>島根</v>
      </c>
      <c r="P12" s="180"/>
      <c r="Q12" s="177"/>
      <c r="R12" s="182"/>
      <c r="S12" s="180"/>
      <c r="T12" s="147">
        <v>2</v>
      </c>
      <c r="U12" s="177"/>
      <c r="V12" s="236"/>
      <c r="W12" s="144"/>
      <c r="X12" s="180">
        <v>2</v>
      </c>
      <c r="Y12" s="177"/>
      <c r="Z12" s="144"/>
      <c r="AA12" s="176"/>
      <c r="AB12" s="176">
        <v>2</v>
      </c>
      <c r="AC12" s="177"/>
      <c r="AD12" s="178"/>
      <c r="AE12" s="181"/>
      <c r="AF12" s="176"/>
      <c r="AG12" s="177"/>
      <c r="AH12" s="182"/>
      <c r="AI12" s="147"/>
    </row>
    <row r="13" spans="1:35" x14ac:dyDescent="0.25">
      <c r="A13" s="122">
        <v>7</v>
      </c>
      <c r="B13" s="188" t="str">
        <f>IF(F13="","",基本情報!$C$8)</f>
        <v/>
      </c>
      <c r="C13" s="145"/>
      <c r="D13" s="145"/>
      <c r="E13" s="145"/>
      <c r="F13" s="145"/>
      <c r="G13" s="145" t="str">
        <f t="shared" si="0"/>
        <v/>
      </c>
      <c r="H13" s="145" t="str">
        <f t="shared" si="1"/>
        <v/>
      </c>
      <c r="I13" s="145"/>
      <c r="J13" s="145"/>
      <c r="K13" s="145">
        <v>2</v>
      </c>
      <c r="L13" s="256"/>
      <c r="M13" s="145"/>
      <c r="N13" s="183"/>
      <c r="O13" s="251" t="str">
        <f>基本情報!$C$4</f>
        <v>島根</v>
      </c>
      <c r="P13" s="187"/>
      <c r="Q13" s="184"/>
      <c r="R13" s="189"/>
      <c r="S13" s="187"/>
      <c r="T13" s="148">
        <v>2</v>
      </c>
      <c r="U13" s="184"/>
      <c r="V13" s="237"/>
      <c r="W13" s="145"/>
      <c r="X13" s="187">
        <v>2</v>
      </c>
      <c r="Y13" s="184"/>
      <c r="Z13" s="145"/>
      <c r="AA13" s="183"/>
      <c r="AB13" s="183">
        <v>2</v>
      </c>
      <c r="AC13" s="184"/>
      <c r="AD13" s="185"/>
      <c r="AE13" s="188"/>
      <c r="AF13" s="183"/>
      <c r="AG13" s="184"/>
      <c r="AH13" s="189"/>
      <c r="AI13" s="148"/>
    </row>
    <row r="14" spans="1:35" x14ac:dyDescent="0.25">
      <c r="A14" s="123">
        <v>8</v>
      </c>
      <c r="B14" s="181" t="str">
        <f>IF(F14="","",基本情報!$C$8)</f>
        <v/>
      </c>
      <c r="C14" s="144"/>
      <c r="D14" s="144"/>
      <c r="E14" s="144"/>
      <c r="F14" s="144"/>
      <c r="G14" s="144" t="str">
        <f t="shared" si="0"/>
        <v/>
      </c>
      <c r="H14" s="144" t="str">
        <f t="shared" si="1"/>
        <v/>
      </c>
      <c r="I14" s="144"/>
      <c r="J14" s="144"/>
      <c r="K14" s="144">
        <v>2</v>
      </c>
      <c r="L14" s="255"/>
      <c r="M14" s="144"/>
      <c r="N14" s="176"/>
      <c r="O14" s="250" t="str">
        <f>基本情報!$C$4</f>
        <v>島根</v>
      </c>
      <c r="P14" s="180"/>
      <c r="Q14" s="177"/>
      <c r="R14" s="182"/>
      <c r="S14" s="180"/>
      <c r="T14" s="147">
        <v>2</v>
      </c>
      <c r="U14" s="177"/>
      <c r="V14" s="236"/>
      <c r="W14" s="144"/>
      <c r="X14" s="180">
        <v>2</v>
      </c>
      <c r="Y14" s="177"/>
      <c r="Z14" s="144"/>
      <c r="AA14" s="176"/>
      <c r="AB14" s="176">
        <v>2</v>
      </c>
      <c r="AC14" s="177"/>
      <c r="AD14" s="178"/>
      <c r="AE14" s="181"/>
      <c r="AF14" s="176"/>
      <c r="AG14" s="177"/>
      <c r="AH14" s="182"/>
      <c r="AI14" s="147"/>
    </row>
    <row r="15" spans="1:35" x14ac:dyDescent="0.25">
      <c r="A15" s="122">
        <v>9</v>
      </c>
      <c r="B15" s="188" t="str">
        <f>IF(F15="","",基本情報!$C$8)</f>
        <v/>
      </c>
      <c r="C15" s="145"/>
      <c r="D15" s="145"/>
      <c r="E15" s="145"/>
      <c r="F15" s="145"/>
      <c r="G15" s="145" t="str">
        <f t="shared" si="0"/>
        <v/>
      </c>
      <c r="H15" s="145" t="str">
        <f t="shared" si="1"/>
        <v/>
      </c>
      <c r="I15" s="145"/>
      <c r="J15" s="145"/>
      <c r="K15" s="145">
        <v>2</v>
      </c>
      <c r="L15" s="183"/>
      <c r="M15" s="145"/>
      <c r="N15" s="183"/>
      <c r="O15" s="251" t="str">
        <f>基本情報!$C$4</f>
        <v>島根</v>
      </c>
      <c r="P15" s="187"/>
      <c r="Q15" s="184"/>
      <c r="R15" s="189"/>
      <c r="S15" s="187"/>
      <c r="T15" s="148">
        <v>2</v>
      </c>
      <c r="U15" s="184"/>
      <c r="V15" s="237"/>
      <c r="W15" s="145"/>
      <c r="X15" s="187">
        <v>2</v>
      </c>
      <c r="Y15" s="184"/>
      <c r="Z15" s="145"/>
      <c r="AA15" s="183"/>
      <c r="AB15" s="183">
        <v>2</v>
      </c>
      <c r="AC15" s="184"/>
      <c r="AD15" s="185"/>
      <c r="AE15" s="188"/>
      <c r="AF15" s="183"/>
      <c r="AG15" s="184"/>
      <c r="AH15" s="189"/>
      <c r="AI15" s="148"/>
    </row>
    <row r="16" spans="1:35" x14ac:dyDescent="0.25">
      <c r="A16" s="123">
        <v>10</v>
      </c>
      <c r="B16" s="181" t="str">
        <f>IF(F16="","",基本情報!$C$8)</f>
        <v/>
      </c>
      <c r="C16" s="144"/>
      <c r="D16" s="144"/>
      <c r="E16" s="144"/>
      <c r="F16" s="144"/>
      <c r="G16" s="144" t="str">
        <f t="shared" si="0"/>
        <v/>
      </c>
      <c r="H16" s="144" t="str">
        <f t="shared" si="1"/>
        <v/>
      </c>
      <c r="I16" s="144"/>
      <c r="J16" s="144"/>
      <c r="K16" s="144">
        <v>2</v>
      </c>
      <c r="L16" s="176"/>
      <c r="M16" s="144"/>
      <c r="N16" s="176"/>
      <c r="O16" s="250" t="str">
        <f>基本情報!$C$4</f>
        <v>島根</v>
      </c>
      <c r="P16" s="180"/>
      <c r="Q16" s="177"/>
      <c r="R16" s="182"/>
      <c r="S16" s="180"/>
      <c r="T16" s="147">
        <v>2</v>
      </c>
      <c r="U16" s="177"/>
      <c r="V16" s="236"/>
      <c r="W16" s="144"/>
      <c r="X16" s="180">
        <v>2</v>
      </c>
      <c r="Y16" s="177"/>
      <c r="Z16" s="144"/>
      <c r="AA16" s="176"/>
      <c r="AB16" s="176">
        <v>2</v>
      </c>
      <c r="AC16" s="177"/>
      <c r="AD16" s="178"/>
      <c r="AE16" s="181"/>
      <c r="AF16" s="176"/>
      <c r="AG16" s="177"/>
      <c r="AH16" s="182"/>
      <c r="AI16" s="147"/>
    </row>
    <row r="17" spans="1:35" x14ac:dyDescent="0.25">
      <c r="A17" s="122">
        <v>11</v>
      </c>
      <c r="B17" s="188" t="str">
        <f>IF(F17="","",基本情報!$C$8)</f>
        <v/>
      </c>
      <c r="C17" s="145"/>
      <c r="D17" s="145"/>
      <c r="E17" s="145"/>
      <c r="F17" s="145"/>
      <c r="G17" s="145" t="str">
        <f t="shared" si="0"/>
        <v/>
      </c>
      <c r="H17" s="145" t="str">
        <f t="shared" si="1"/>
        <v/>
      </c>
      <c r="I17" s="145"/>
      <c r="J17" s="145"/>
      <c r="K17" s="145">
        <v>2</v>
      </c>
      <c r="L17" s="183"/>
      <c r="M17" s="145"/>
      <c r="N17" s="183"/>
      <c r="O17" s="251" t="str">
        <f>基本情報!$C$4</f>
        <v>島根</v>
      </c>
      <c r="P17" s="187"/>
      <c r="Q17" s="184"/>
      <c r="R17" s="189"/>
      <c r="S17" s="187"/>
      <c r="T17" s="148">
        <v>2</v>
      </c>
      <c r="U17" s="184"/>
      <c r="V17" s="237"/>
      <c r="W17" s="145"/>
      <c r="X17" s="187">
        <v>2</v>
      </c>
      <c r="Y17" s="184"/>
      <c r="Z17" s="145"/>
      <c r="AA17" s="183"/>
      <c r="AB17" s="183">
        <v>2</v>
      </c>
      <c r="AC17" s="184"/>
      <c r="AD17" s="185"/>
      <c r="AE17" s="188"/>
      <c r="AF17" s="183"/>
      <c r="AG17" s="184"/>
      <c r="AH17" s="189"/>
      <c r="AI17" s="148"/>
    </row>
    <row r="18" spans="1:35" x14ac:dyDescent="0.25">
      <c r="A18" s="123">
        <v>12</v>
      </c>
      <c r="B18" s="181" t="str">
        <f>IF(F18="","",基本情報!$C$8)</f>
        <v/>
      </c>
      <c r="C18" s="144"/>
      <c r="D18" s="144"/>
      <c r="E18" s="144"/>
      <c r="F18" s="144"/>
      <c r="G18" s="144" t="str">
        <f t="shared" si="0"/>
        <v/>
      </c>
      <c r="H18" s="144" t="str">
        <f t="shared" si="1"/>
        <v/>
      </c>
      <c r="I18" s="144"/>
      <c r="J18" s="144"/>
      <c r="K18" s="144">
        <v>2</v>
      </c>
      <c r="L18" s="176"/>
      <c r="M18" s="144"/>
      <c r="N18" s="176"/>
      <c r="O18" s="250" t="str">
        <f>基本情報!$C$4</f>
        <v>島根</v>
      </c>
      <c r="P18" s="180"/>
      <c r="Q18" s="177"/>
      <c r="R18" s="182"/>
      <c r="S18" s="180"/>
      <c r="T18" s="147">
        <v>2</v>
      </c>
      <c r="U18" s="177"/>
      <c r="V18" s="236"/>
      <c r="W18" s="144"/>
      <c r="X18" s="180">
        <v>2</v>
      </c>
      <c r="Y18" s="177"/>
      <c r="Z18" s="144"/>
      <c r="AA18" s="176"/>
      <c r="AB18" s="176">
        <v>2</v>
      </c>
      <c r="AC18" s="177"/>
      <c r="AD18" s="178"/>
      <c r="AE18" s="181"/>
      <c r="AF18" s="176"/>
      <c r="AG18" s="177"/>
      <c r="AH18" s="182"/>
      <c r="AI18" s="147"/>
    </row>
    <row r="19" spans="1:35" x14ac:dyDescent="0.25">
      <c r="A19" s="122">
        <v>13</v>
      </c>
      <c r="B19" s="188" t="str">
        <f>IF(F19="","",基本情報!$C$8)</f>
        <v/>
      </c>
      <c r="C19" s="145"/>
      <c r="D19" s="145"/>
      <c r="E19" s="145"/>
      <c r="F19" s="145"/>
      <c r="G19" s="145" t="str">
        <f t="shared" si="0"/>
        <v/>
      </c>
      <c r="H19" s="145" t="str">
        <f t="shared" si="1"/>
        <v/>
      </c>
      <c r="I19" s="145"/>
      <c r="J19" s="145"/>
      <c r="K19" s="145">
        <v>2</v>
      </c>
      <c r="L19" s="183"/>
      <c r="M19" s="145"/>
      <c r="N19" s="183"/>
      <c r="O19" s="251" t="str">
        <f>基本情報!$C$4</f>
        <v>島根</v>
      </c>
      <c r="P19" s="187"/>
      <c r="Q19" s="184"/>
      <c r="R19" s="189"/>
      <c r="S19" s="187"/>
      <c r="T19" s="148">
        <v>2</v>
      </c>
      <c r="U19" s="184"/>
      <c r="V19" s="237"/>
      <c r="W19" s="145"/>
      <c r="X19" s="187">
        <v>2</v>
      </c>
      <c r="Y19" s="184"/>
      <c r="Z19" s="145"/>
      <c r="AA19" s="183"/>
      <c r="AB19" s="183">
        <v>2</v>
      </c>
      <c r="AC19" s="184"/>
      <c r="AD19" s="185"/>
      <c r="AE19" s="188"/>
      <c r="AF19" s="183"/>
      <c r="AG19" s="184"/>
      <c r="AH19" s="189"/>
      <c r="AI19" s="148"/>
    </row>
    <row r="20" spans="1:35" x14ac:dyDescent="0.25">
      <c r="A20" s="123">
        <v>14</v>
      </c>
      <c r="B20" s="181" t="str">
        <f>IF(F20="","",基本情報!$C$8)</f>
        <v/>
      </c>
      <c r="C20" s="144"/>
      <c r="D20" s="144"/>
      <c r="E20" s="144"/>
      <c r="F20" s="144"/>
      <c r="G20" s="144" t="str">
        <f t="shared" si="0"/>
        <v/>
      </c>
      <c r="H20" s="144" t="str">
        <f t="shared" si="1"/>
        <v/>
      </c>
      <c r="I20" s="144"/>
      <c r="J20" s="144"/>
      <c r="K20" s="144">
        <v>2</v>
      </c>
      <c r="L20" s="176"/>
      <c r="M20" s="144"/>
      <c r="N20" s="176"/>
      <c r="O20" s="250" t="str">
        <f>基本情報!$C$4</f>
        <v>島根</v>
      </c>
      <c r="P20" s="180"/>
      <c r="Q20" s="177"/>
      <c r="R20" s="182"/>
      <c r="S20" s="180"/>
      <c r="T20" s="147">
        <v>2</v>
      </c>
      <c r="U20" s="177"/>
      <c r="V20" s="236"/>
      <c r="W20" s="144"/>
      <c r="X20" s="180">
        <v>2</v>
      </c>
      <c r="Y20" s="177"/>
      <c r="Z20" s="144"/>
      <c r="AA20" s="176"/>
      <c r="AB20" s="176">
        <v>2</v>
      </c>
      <c r="AC20" s="177"/>
      <c r="AD20" s="178"/>
      <c r="AE20" s="181"/>
      <c r="AF20" s="176"/>
      <c r="AG20" s="177"/>
      <c r="AH20" s="182"/>
      <c r="AI20" s="147"/>
    </row>
    <row r="21" spans="1:35" x14ac:dyDescent="0.25">
      <c r="A21" s="122">
        <v>15</v>
      </c>
      <c r="B21" s="188" t="str">
        <f>IF(F21="","",基本情報!$C$8)</f>
        <v/>
      </c>
      <c r="C21" s="145"/>
      <c r="D21" s="145"/>
      <c r="E21" s="145"/>
      <c r="F21" s="145"/>
      <c r="G21" s="145" t="str">
        <f t="shared" si="0"/>
        <v/>
      </c>
      <c r="H21" s="145" t="str">
        <f t="shared" si="1"/>
        <v/>
      </c>
      <c r="I21" s="145"/>
      <c r="J21" s="145"/>
      <c r="K21" s="145">
        <v>2</v>
      </c>
      <c r="L21" s="183"/>
      <c r="M21" s="145"/>
      <c r="N21" s="183"/>
      <c r="O21" s="251" t="str">
        <f>基本情報!$C$4</f>
        <v>島根</v>
      </c>
      <c r="P21" s="187"/>
      <c r="Q21" s="184"/>
      <c r="R21" s="189"/>
      <c r="S21" s="187"/>
      <c r="T21" s="148">
        <v>2</v>
      </c>
      <c r="U21" s="184"/>
      <c r="V21" s="237"/>
      <c r="W21" s="145"/>
      <c r="X21" s="187">
        <v>2</v>
      </c>
      <c r="Y21" s="184"/>
      <c r="Z21" s="145"/>
      <c r="AA21" s="183"/>
      <c r="AB21" s="183">
        <v>2</v>
      </c>
      <c r="AC21" s="184"/>
      <c r="AD21" s="185"/>
      <c r="AE21" s="188"/>
      <c r="AF21" s="183"/>
      <c r="AG21" s="184"/>
      <c r="AH21" s="189"/>
      <c r="AI21" s="148"/>
    </row>
    <row r="22" spans="1:35" x14ac:dyDescent="0.25">
      <c r="A22" s="123">
        <v>16</v>
      </c>
      <c r="B22" s="181" t="str">
        <f>IF(F22="","",基本情報!$C$8)</f>
        <v/>
      </c>
      <c r="C22" s="144"/>
      <c r="D22" s="144"/>
      <c r="E22" s="144"/>
      <c r="F22" s="144"/>
      <c r="G22" s="144" t="str">
        <f t="shared" si="0"/>
        <v/>
      </c>
      <c r="H22" s="144" t="str">
        <f t="shared" si="1"/>
        <v/>
      </c>
      <c r="I22" s="144"/>
      <c r="J22" s="144"/>
      <c r="K22" s="144">
        <v>2</v>
      </c>
      <c r="L22" s="176"/>
      <c r="M22" s="144"/>
      <c r="N22" s="176"/>
      <c r="O22" s="250" t="str">
        <f>基本情報!$C$4</f>
        <v>島根</v>
      </c>
      <c r="P22" s="180"/>
      <c r="Q22" s="177"/>
      <c r="R22" s="182"/>
      <c r="S22" s="180"/>
      <c r="T22" s="147">
        <v>2</v>
      </c>
      <c r="U22" s="177"/>
      <c r="V22" s="236"/>
      <c r="W22" s="144"/>
      <c r="X22" s="180">
        <v>2</v>
      </c>
      <c r="Y22" s="177"/>
      <c r="Z22" s="144"/>
      <c r="AA22" s="176"/>
      <c r="AB22" s="176">
        <v>2</v>
      </c>
      <c r="AC22" s="177"/>
      <c r="AD22" s="178"/>
      <c r="AE22" s="181"/>
      <c r="AF22" s="176"/>
      <c r="AG22" s="177"/>
      <c r="AH22" s="182"/>
      <c r="AI22" s="147"/>
    </row>
    <row r="23" spans="1:35" x14ac:dyDescent="0.25">
      <c r="A23" s="122">
        <v>17</v>
      </c>
      <c r="B23" s="188" t="str">
        <f>IF(F23="","",基本情報!$C$8)</f>
        <v/>
      </c>
      <c r="C23" s="145"/>
      <c r="D23" s="145"/>
      <c r="E23" s="145"/>
      <c r="F23" s="145"/>
      <c r="G23" s="145" t="str">
        <f t="shared" si="0"/>
        <v/>
      </c>
      <c r="H23" s="145" t="str">
        <f t="shared" si="1"/>
        <v/>
      </c>
      <c r="I23" s="145"/>
      <c r="J23" s="145"/>
      <c r="K23" s="145">
        <v>2</v>
      </c>
      <c r="L23" s="183"/>
      <c r="M23" s="145"/>
      <c r="N23" s="183"/>
      <c r="O23" s="251" t="str">
        <f>基本情報!$C$4</f>
        <v>島根</v>
      </c>
      <c r="P23" s="187"/>
      <c r="Q23" s="184"/>
      <c r="R23" s="189"/>
      <c r="S23" s="187"/>
      <c r="T23" s="148">
        <v>2</v>
      </c>
      <c r="U23" s="184"/>
      <c r="V23" s="237"/>
      <c r="W23" s="145"/>
      <c r="X23" s="187">
        <v>2</v>
      </c>
      <c r="Y23" s="184"/>
      <c r="Z23" s="145"/>
      <c r="AA23" s="183"/>
      <c r="AB23" s="183">
        <v>2</v>
      </c>
      <c r="AC23" s="184"/>
      <c r="AD23" s="185"/>
      <c r="AE23" s="188"/>
      <c r="AF23" s="183"/>
      <c r="AG23" s="184"/>
      <c r="AH23" s="189"/>
      <c r="AI23" s="148"/>
    </row>
    <row r="24" spans="1:35" x14ac:dyDescent="0.25">
      <c r="A24" s="123">
        <v>18</v>
      </c>
      <c r="B24" s="181" t="str">
        <f>IF(F24="","",基本情報!$C$8)</f>
        <v/>
      </c>
      <c r="C24" s="144"/>
      <c r="D24" s="144"/>
      <c r="E24" s="144"/>
      <c r="F24" s="144"/>
      <c r="G24" s="144" t="str">
        <f t="shared" si="0"/>
        <v/>
      </c>
      <c r="H24" s="144" t="str">
        <f t="shared" si="1"/>
        <v/>
      </c>
      <c r="I24" s="144"/>
      <c r="J24" s="144"/>
      <c r="K24" s="144">
        <v>2</v>
      </c>
      <c r="L24" s="176"/>
      <c r="M24" s="144"/>
      <c r="N24" s="176"/>
      <c r="O24" s="250" t="str">
        <f>基本情報!$C$4</f>
        <v>島根</v>
      </c>
      <c r="P24" s="180"/>
      <c r="Q24" s="177"/>
      <c r="R24" s="182"/>
      <c r="S24" s="180"/>
      <c r="T24" s="147">
        <v>2</v>
      </c>
      <c r="U24" s="177"/>
      <c r="V24" s="236"/>
      <c r="W24" s="144"/>
      <c r="X24" s="180">
        <v>2</v>
      </c>
      <c r="Y24" s="177"/>
      <c r="Z24" s="144"/>
      <c r="AA24" s="176"/>
      <c r="AB24" s="176">
        <v>2</v>
      </c>
      <c r="AC24" s="177"/>
      <c r="AD24" s="178"/>
      <c r="AE24" s="181"/>
      <c r="AF24" s="176"/>
      <c r="AG24" s="177"/>
      <c r="AH24" s="182"/>
      <c r="AI24" s="147"/>
    </row>
    <row r="25" spans="1:35" x14ac:dyDescent="0.25">
      <c r="A25" s="122">
        <v>19</v>
      </c>
      <c r="B25" s="188" t="str">
        <f>IF(F25="","",基本情報!$C$8)</f>
        <v/>
      </c>
      <c r="C25" s="145"/>
      <c r="D25" s="145"/>
      <c r="E25" s="145"/>
      <c r="F25" s="145"/>
      <c r="G25" s="145" t="str">
        <f t="shared" si="0"/>
        <v/>
      </c>
      <c r="H25" s="145" t="str">
        <f t="shared" si="1"/>
        <v/>
      </c>
      <c r="I25" s="145"/>
      <c r="J25" s="145"/>
      <c r="K25" s="145">
        <v>2</v>
      </c>
      <c r="L25" s="183"/>
      <c r="M25" s="145"/>
      <c r="N25" s="183"/>
      <c r="O25" s="251" t="str">
        <f>基本情報!$C$4</f>
        <v>島根</v>
      </c>
      <c r="P25" s="187"/>
      <c r="Q25" s="184"/>
      <c r="R25" s="189"/>
      <c r="S25" s="187"/>
      <c r="T25" s="148">
        <v>2</v>
      </c>
      <c r="U25" s="184"/>
      <c r="V25" s="237"/>
      <c r="W25" s="145"/>
      <c r="X25" s="187">
        <v>2</v>
      </c>
      <c r="Y25" s="184"/>
      <c r="Z25" s="145"/>
      <c r="AA25" s="183"/>
      <c r="AB25" s="183">
        <v>2</v>
      </c>
      <c r="AC25" s="184"/>
      <c r="AD25" s="185"/>
      <c r="AE25" s="188"/>
      <c r="AF25" s="183"/>
      <c r="AG25" s="184"/>
      <c r="AH25" s="189"/>
      <c r="AI25" s="148"/>
    </row>
    <row r="26" spans="1:35" x14ac:dyDescent="0.25">
      <c r="A26" s="123">
        <v>20</v>
      </c>
      <c r="B26" s="181" t="str">
        <f>IF(F26="","",基本情報!$C$8)</f>
        <v/>
      </c>
      <c r="C26" s="144"/>
      <c r="D26" s="144"/>
      <c r="E26" s="144"/>
      <c r="F26" s="144"/>
      <c r="G26" s="144" t="str">
        <f t="shared" si="0"/>
        <v/>
      </c>
      <c r="H26" s="144" t="str">
        <f t="shared" si="1"/>
        <v/>
      </c>
      <c r="I26" s="144"/>
      <c r="J26" s="144"/>
      <c r="K26" s="144">
        <v>2</v>
      </c>
      <c r="L26" s="176"/>
      <c r="M26" s="144"/>
      <c r="N26" s="176"/>
      <c r="O26" s="250" t="str">
        <f>基本情報!$C$4</f>
        <v>島根</v>
      </c>
      <c r="P26" s="180"/>
      <c r="Q26" s="177"/>
      <c r="R26" s="182"/>
      <c r="S26" s="180"/>
      <c r="T26" s="147">
        <v>2</v>
      </c>
      <c r="U26" s="177"/>
      <c r="V26" s="236"/>
      <c r="W26" s="144"/>
      <c r="X26" s="180">
        <v>2</v>
      </c>
      <c r="Y26" s="177"/>
      <c r="Z26" s="144"/>
      <c r="AA26" s="176"/>
      <c r="AB26" s="176">
        <v>2</v>
      </c>
      <c r="AC26" s="177"/>
      <c r="AD26" s="178"/>
      <c r="AE26" s="181"/>
      <c r="AF26" s="176"/>
      <c r="AG26" s="177"/>
      <c r="AH26" s="182"/>
      <c r="AI26" s="147"/>
    </row>
    <row r="27" spans="1:35" x14ac:dyDescent="0.25">
      <c r="A27" s="122">
        <v>21</v>
      </c>
      <c r="B27" s="188" t="str">
        <f>IF(F27="","",基本情報!$C$8)</f>
        <v/>
      </c>
      <c r="C27" s="145"/>
      <c r="D27" s="145"/>
      <c r="E27" s="145"/>
      <c r="F27" s="145"/>
      <c r="G27" s="145" t="str">
        <f t="shared" si="0"/>
        <v/>
      </c>
      <c r="H27" s="145" t="str">
        <f t="shared" si="1"/>
        <v/>
      </c>
      <c r="I27" s="145"/>
      <c r="J27" s="145"/>
      <c r="K27" s="145">
        <v>2</v>
      </c>
      <c r="L27" s="183"/>
      <c r="M27" s="145"/>
      <c r="N27" s="183"/>
      <c r="O27" s="251" t="str">
        <f>基本情報!$C$4</f>
        <v>島根</v>
      </c>
      <c r="P27" s="187"/>
      <c r="Q27" s="184"/>
      <c r="R27" s="189"/>
      <c r="S27" s="187"/>
      <c r="T27" s="148">
        <v>2</v>
      </c>
      <c r="U27" s="184"/>
      <c r="V27" s="237"/>
      <c r="W27" s="145"/>
      <c r="X27" s="187">
        <v>2</v>
      </c>
      <c r="Y27" s="184"/>
      <c r="Z27" s="145"/>
      <c r="AA27" s="183"/>
      <c r="AB27" s="183">
        <v>2</v>
      </c>
      <c r="AC27" s="184"/>
      <c r="AD27" s="185"/>
      <c r="AE27" s="188"/>
      <c r="AF27" s="183"/>
      <c r="AG27" s="184"/>
      <c r="AH27" s="189"/>
      <c r="AI27" s="148"/>
    </row>
    <row r="28" spans="1:35" x14ac:dyDescent="0.25">
      <c r="A28" s="123">
        <v>22</v>
      </c>
      <c r="B28" s="181" t="str">
        <f>IF(F28="","",基本情報!$C$8)</f>
        <v/>
      </c>
      <c r="C28" s="144"/>
      <c r="D28" s="144"/>
      <c r="E28" s="144"/>
      <c r="F28" s="144"/>
      <c r="G28" s="144" t="str">
        <f t="shared" si="0"/>
        <v/>
      </c>
      <c r="H28" s="144" t="str">
        <f t="shared" si="1"/>
        <v/>
      </c>
      <c r="I28" s="144"/>
      <c r="J28" s="144"/>
      <c r="K28" s="144">
        <v>2</v>
      </c>
      <c r="L28" s="176"/>
      <c r="M28" s="144"/>
      <c r="N28" s="176"/>
      <c r="O28" s="250" t="str">
        <f>基本情報!$C$4</f>
        <v>島根</v>
      </c>
      <c r="P28" s="180"/>
      <c r="Q28" s="177"/>
      <c r="R28" s="182"/>
      <c r="S28" s="180"/>
      <c r="T28" s="147">
        <v>2</v>
      </c>
      <c r="U28" s="177"/>
      <c r="V28" s="236"/>
      <c r="W28" s="144"/>
      <c r="X28" s="180">
        <v>2</v>
      </c>
      <c r="Y28" s="177"/>
      <c r="Z28" s="144"/>
      <c r="AA28" s="176"/>
      <c r="AB28" s="176">
        <v>2</v>
      </c>
      <c r="AC28" s="177"/>
      <c r="AD28" s="178"/>
      <c r="AE28" s="181"/>
      <c r="AF28" s="176"/>
      <c r="AG28" s="177"/>
      <c r="AH28" s="182"/>
      <c r="AI28" s="147"/>
    </row>
    <row r="29" spans="1:35" x14ac:dyDescent="0.25">
      <c r="A29" s="122">
        <v>23</v>
      </c>
      <c r="B29" s="188" t="str">
        <f>IF(F29="","",基本情報!$C$8)</f>
        <v/>
      </c>
      <c r="C29" s="145"/>
      <c r="D29" s="145"/>
      <c r="E29" s="145"/>
      <c r="F29" s="145"/>
      <c r="G29" s="145" t="str">
        <f t="shared" si="0"/>
        <v/>
      </c>
      <c r="H29" s="145" t="str">
        <f t="shared" si="1"/>
        <v/>
      </c>
      <c r="I29" s="145"/>
      <c r="J29" s="145"/>
      <c r="K29" s="145">
        <v>2</v>
      </c>
      <c r="L29" s="183"/>
      <c r="M29" s="145"/>
      <c r="N29" s="183"/>
      <c r="O29" s="251" t="str">
        <f>基本情報!$C$4</f>
        <v>島根</v>
      </c>
      <c r="P29" s="187"/>
      <c r="Q29" s="184"/>
      <c r="R29" s="189"/>
      <c r="S29" s="187"/>
      <c r="T29" s="148">
        <v>2</v>
      </c>
      <c r="U29" s="184"/>
      <c r="V29" s="237"/>
      <c r="W29" s="145"/>
      <c r="X29" s="187">
        <v>2</v>
      </c>
      <c r="Y29" s="184"/>
      <c r="Z29" s="145"/>
      <c r="AA29" s="183"/>
      <c r="AB29" s="183">
        <v>2</v>
      </c>
      <c r="AC29" s="184"/>
      <c r="AD29" s="185"/>
      <c r="AE29" s="188"/>
      <c r="AF29" s="183"/>
      <c r="AG29" s="184"/>
      <c r="AH29" s="189"/>
      <c r="AI29" s="148"/>
    </row>
    <row r="30" spans="1:35" x14ac:dyDescent="0.25">
      <c r="A30" s="123">
        <v>24</v>
      </c>
      <c r="B30" s="181" t="str">
        <f>IF(F30="","",基本情報!$C$8)</f>
        <v/>
      </c>
      <c r="C30" s="144"/>
      <c r="D30" s="144"/>
      <c r="E30" s="144"/>
      <c r="F30" s="144"/>
      <c r="G30" s="144" t="str">
        <f t="shared" si="0"/>
        <v/>
      </c>
      <c r="H30" s="144" t="str">
        <f t="shared" si="1"/>
        <v/>
      </c>
      <c r="I30" s="144"/>
      <c r="J30" s="144"/>
      <c r="K30" s="144">
        <v>2</v>
      </c>
      <c r="L30" s="176"/>
      <c r="M30" s="144"/>
      <c r="N30" s="176"/>
      <c r="O30" s="250" t="str">
        <f>基本情報!$C$4</f>
        <v>島根</v>
      </c>
      <c r="P30" s="180"/>
      <c r="Q30" s="177"/>
      <c r="R30" s="182"/>
      <c r="S30" s="180"/>
      <c r="T30" s="147">
        <v>2</v>
      </c>
      <c r="U30" s="177"/>
      <c r="V30" s="236"/>
      <c r="W30" s="144"/>
      <c r="X30" s="180">
        <v>2</v>
      </c>
      <c r="Y30" s="177"/>
      <c r="Z30" s="144"/>
      <c r="AA30" s="176"/>
      <c r="AB30" s="176">
        <v>2</v>
      </c>
      <c r="AC30" s="177"/>
      <c r="AD30" s="178"/>
      <c r="AE30" s="181"/>
      <c r="AF30" s="176"/>
      <c r="AG30" s="177"/>
      <c r="AH30" s="182"/>
      <c r="AI30" s="147"/>
    </row>
    <row r="31" spans="1:35" x14ac:dyDescent="0.25">
      <c r="A31" s="122">
        <v>25</v>
      </c>
      <c r="B31" s="188" t="str">
        <f>IF(F31="","",基本情報!$C$8)</f>
        <v/>
      </c>
      <c r="C31" s="145"/>
      <c r="D31" s="145"/>
      <c r="E31" s="145"/>
      <c r="F31" s="145"/>
      <c r="G31" s="145" t="str">
        <f t="shared" si="0"/>
        <v/>
      </c>
      <c r="H31" s="145" t="str">
        <f t="shared" si="1"/>
        <v/>
      </c>
      <c r="I31" s="145"/>
      <c r="J31" s="145"/>
      <c r="K31" s="145">
        <v>2</v>
      </c>
      <c r="L31" s="183"/>
      <c r="M31" s="145"/>
      <c r="N31" s="183"/>
      <c r="O31" s="251" t="str">
        <f>基本情報!$C$4</f>
        <v>島根</v>
      </c>
      <c r="P31" s="187"/>
      <c r="Q31" s="184"/>
      <c r="R31" s="189"/>
      <c r="S31" s="187"/>
      <c r="T31" s="148">
        <v>2</v>
      </c>
      <c r="U31" s="184"/>
      <c r="V31" s="237"/>
      <c r="W31" s="145"/>
      <c r="X31" s="187">
        <v>2</v>
      </c>
      <c r="Y31" s="184"/>
      <c r="Z31" s="145"/>
      <c r="AA31" s="183"/>
      <c r="AB31" s="183">
        <v>2</v>
      </c>
      <c r="AC31" s="184"/>
      <c r="AD31" s="185"/>
      <c r="AE31" s="188"/>
      <c r="AF31" s="183"/>
      <c r="AG31" s="184"/>
      <c r="AH31" s="189"/>
      <c r="AI31" s="148"/>
    </row>
    <row r="32" spans="1:35" x14ac:dyDescent="0.25">
      <c r="A32" s="123">
        <v>26</v>
      </c>
      <c r="B32" s="181" t="str">
        <f>IF(F32="","",基本情報!$C$8)</f>
        <v/>
      </c>
      <c r="C32" s="144"/>
      <c r="D32" s="144"/>
      <c r="E32" s="144"/>
      <c r="F32" s="144"/>
      <c r="G32" s="144" t="str">
        <f t="shared" si="0"/>
        <v/>
      </c>
      <c r="H32" s="144" t="str">
        <f t="shared" si="1"/>
        <v/>
      </c>
      <c r="I32" s="144"/>
      <c r="J32" s="144"/>
      <c r="K32" s="144">
        <v>2</v>
      </c>
      <c r="L32" s="176"/>
      <c r="M32" s="144"/>
      <c r="N32" s="176"/>
      <c r="O32" s="250" t="str">
        <f>基本情報!$C$4</f>
        <v>島根</v>
      </c>
      <c r="P32" s="180"/>
      <c r="Q32" s="177"/>
      <c r="R32" s="182"/>
      <c r="S32" s="180"/>
      <c r="T32" s="147">
        <v>2</v>
      </c>
      <c r="U32" s="177"/>
      <c r="V32" s="236"/>
      <c r="W32" s="144"/>
      <c r="X32" s="180">
        <v>2</v>
      </c>
      <c r="Y32" s="177"/>
      <c r="Z32" s="144"/>
      <c r="AA32" s="176"/>
      <c r="AB32" s="176">
        <v>2</v>
      </c>
      <c r="AC32" s="177"/>
      <c r="AD32" s="178"/>
      <c r="AE32" s="181"/>
      <c r="AF32" s="176"/>
      <c r="AG32" s="177"/>
      <c r="AH32" s="182"/>
      <c r="AI32" s="147"/>
    </row>
    <row r="33" spans="1:35" x14ac:dyDescent="0.25">
      <c r="A33" s="122">
        <v>27</v>
      </c>
      <c r="B33" s="188" t="str">
        <f>IF(F33="","",基本情報!$C$8)</f>
        <v/>
      </c>
      <c r="C33" s="145"/>
      <c r="D33" s="145"/>
      <c r="E33" s="145"/>
      <c r="F33" s="145"/>
      <c r="G33" s="145" t="str">
        <f t="shared" si="0"/>
        <v/>
      </c>
      <c r="H33" s="145" t="str">
        <f t="shared" si="1"/>
        <v/>
      </c>
      <c r="I33" s="145"/>
      <c r="J33" s="145"/>
      <c r="K33" s="145">
        <v>2</v>
      </c>
      <c r="L33" s="183"/>
      <c r="M33" s="145"/>
      <c r="N33" s="183"/>
      <c r="O33" s="251" t="str">
        <f>基本情報!$C$4</f>
        <v>島根</v>
      </c>
      <c r="P33" s="187"/>
      <c r="Q33" s="184"/>
      <c r="R33" s="189"/>
      <c r="S33" s="187"/>
      <c r="T33" s="148">
        <v>2</v>
      </c>
      <c r="U33" s="184"/>
      <c r="V33" s="237"/>
      <c r="W33" s="145"/>
      <c r="X33" s="187">
        <v>2</v>
      </c>
      <c r="Y33" s="184"/>
      <c r="Z33" s="145"/>
      <c r="AA33" s="183"/>
      <c r="AB33" s="183">
        <v>2</v>
      </c>
      <c r="AC33" s="184"/>
      <c r="AD33" s="185"/>
      <c r="AE33" s="188"/>
      <c r="AF33" s="183"/>
      <c r="AG33" s="184"/>
      <c r="AH33" s="189"/>
      <c r="AI33" s="148"/>
    </row>
    <row r="34" spans="1:35" x14ac:dyDescent="0.25">
      <c r="A34" s="123">
        <v>28</v>
      </c>
      <c r="B34" s="181" t="str">
        <f>IF(F34="","",基本情報!$C$8)</f>
        <v/>
      </c>
      <c r="C34" s="144"/>
      <c r="D34" s="144"/>
      <c r="E34" s="144"/>
      <c r="F34" s="144"/>
      <c r="G34" s="144" t="str">
        <f t="shared" si="0"/>
        <v/>
      </c>
      <c r="H34" s="144" t="str">
        <f t="shared" si="1"/>
        <v/>
      </c>
      <c r="I34" s="144"/>
      <c r="J34" s="144"/>
      <c r="K34" s="144">
        <v>2</v>
      </c>
      <c r="L34" s="176"/>
      <c r="M34" s="144"/>
      <c r="N34" s="176"/>
      <c r="O34" s="250" t="str">
        <f>基本情報!$C$4</f>
        <v>島根</v>
      </c>
      <c r="P34" s="180"/>
      <c r="Q34" s="177"/>
      <c r="R34" s="182"/>
      <c r="S34" s="180"/>
      <c r="T34" s="147">
        <v>2</v>
      </c>
      <c r="U34" s="177"/>
      <c r="V34" s="236"/>
      <c r="W34" s="144"/>
      <c r="X34" s="180">
        <v>2</v>
      </c>
      <c r="Y34" s="177"/>
      <c r="Z34" s="144"/>
      <c r="AA34" s="176"/>
      <c r="AB34" s="176">
        <v>2</v>
      </c>
      <c r="AC34" s="177"/>
      <c r="AD34" s="178"/>
      <c r="AE34" s="181"/>
      <c r="AF34" s="176"/>
      <c r="AG34" s="177"/>
      <c r="AH34" s="182"/>
      <c r="AI34" s="147"/>
    </row>
    <row r="35" spans="1:35" x14ac:dyDescent="0.25">
      <c r="A35" s="122">
        <v>29</v>
      </c>
      <c r="B35" s="188" t="str">
        <f>IF(F35="","",基本情報!$C$8)</f>
        <v/>
      </c>
      <c r="C35" s="145"/>
      <c r="D35" s="145"/>
      <c r="E35" s="145"/>
      <c r="F35" s="145"/>
      <c r="G35" s="145" t="str">
        <f t="shared" si="0"/>
        <v/>
      </c>
      <c r="H35" s="145" t="str">
        <f t="shared" si="1"/>
        <v/>
      </c>
      <c r="I35" s="145"/>
      <c r="J35" s="145"/>
      <c r="K35" s="145">
        <v>2</v>
      </c>
      <c r="L35" s="183"/>
      <c r="M35" s="145"/>
      <c r="N35" s="183"/>
      <c r="O35" s="251" t="str">
        <f>基本情報!$C$4</f>
        <v>島根</v>
      </c>
      <c r="P35" s="187"/>
      <c r="Q35" s="184"/>
      <c r="R35" s="189"/>
      <c r="S35" s="187"/>
      <c r="T35" s="148">
        <v>2</v>
      </c>
      <c r="U35" s="184"/>
      <c r="V35" s="237"/>
      <c r="W35" s="145"/>
      <c r="X35" s="187">
        <v>2</v>
      </c>
      <c r="Y35" s="184"/>
      <c r="Z35" s="145"/>
      <c r="AA35" s="183"/>
      <c r="AB35" s="183">
        <v>2</v>
      </c>
      <c r="AC35" s="184"/>
      <c r="AD35" s="185"/>
      <c r="AE35" s="188"/>
      <c r="AF35" s="183"/>
      <c r="AG35" s="184"/>
      <c r="AH35" s="189"/>
      <c r="AI35" s="148"/>
    </row>
    <row r="36" spans="1:35" x14ac:dyDescent="0.25">
      <c r="A36" s="123">
        <v>30</v>
      </c>
      <c r="B36" s="181" t="str">
        <f>IF(F36="","",基本情報!$C$8)</f>
        <v/>
      </c>
      <c r="C36" s="144"/>
      <c r="D36" s="144"/>
      <c r="E36" s="144"/>
      <c r="F36" s="144"/>
      <c r="G36" s="144" t="str">
        <f t="shared" si="0"/>
        <v/>
      </c>
      <c r="H36" s="144" t="str">
        <f t="shared" si="1"/>
        <v/>
      </c>
      <c r="I36" s="144"/>
      <c r="J36" s="144"/>
      <c r="K36" s="144">
        <v>2</v>
      </c>
      <c r="L36" s="176"/>
      <c r="M36" s="144"/>
      <c r="N36" s="176"/>
      <c r="O36" s="250" t="str">
        <f>基本情報!$C$4</f>
        <v>島根</v>
      </c>
      <c r="P36" s="180"/>
      <c r="Q36" s="177"/>
      <c r="R36" s="182"/>
      <c r="S36" s="180"/>
      <c r="T36" s="147">
        <v>2</v>
      </c>
      <c r="U36" s="177"/>
      <c r="V36" s="236"/>
      <c r="W36" s="144"/>
      <c r="X36" s="180">
        <v>2</v>
      </c>
      <c r="Y36" s="177"/>
      <c r="Z36" s="144"/>
      <c r="AA36" s="176"/>
      <c r="AB36" s="176">
        <v>2</v>
      </c>
      <c r="AC36" s="177"/>
      <c r="AD36" s="178"/>
      <c r="AE36" s="181"/>
      <c r="AF36" s="176"/>
      <c r="AG36" s="177"/>
      <c r="AH36" s="182"/>
      <c r="AI36" s="147"/>
    </row>
    <row r="37" spans="1:35" x14ac:dyDescent="0.25">
      <c r="A37" s="122">
        <v>31</v>
      </c>
      <c r="B37" s="188" t="str">
        <f>IF(F37="","",基本情報!$C$8)</f>
        <v/>
      </c>
      <c r="C37" s="145"/>
      <c r="D37" s="145"/>
      <c r="E37" s="145"/>
      <c r="F37" s="145"/>
      <c r="G37" s="145" t="str">
        <f t="shared" si="0"/>
        <v/>
      </c>
      <c r="H37" s="145" t="str">
        <f t="shared" si="1"/>
        <v/>
      </c>
      <c r="I37" s="145"/>
      <c r="J37" s="145"/>
      <c r="K37" s="145">
        <v>2</v>
      </c>
      <c r="L37" s="183"/>
      <c r="M37" s="145"/>
      <c r="N37" s="183"/>
      <c r="O37" s="251" t="str">
        <f>基本情報!$C$4</f>
        <v>島根</v>
      </c>
      <c r="P37" s="187"/>
      <c r="Q37" s="184"/>
      <c r="R37" s="189"/>
      <c r="S37" s="187"/>
      <c r="T37" s="148">
        <v>2</v>
      </c>
      <c r="U37" s="184"/>
      <c r="V37" s="237"/>
      <c r="W37" s="145"/>
      <c r="X37" s="187">
        <v>2</v>
      </c>
      <c r="Y37" s="184"/>
      <c r="Z37" s="145"/>
      <c r="AA37" s="183"/>
      <c r="AB37" s="183">
        <v>2</v>
      </c>
      <c r="AC37" s="184"/>
      <c r="AD37" s="185"/>
      <c r="AE37" s="188"/>
      <c r="AF37" s="183"/>
      <c r="AG37" s="184"/>
      <c r="AH37" s="189"/>
      <c r="AI37" s="148"/>
    </row>
    <row r="38" spans="1:35" x14ac:dyDescent="0.25">
      <c r="A38" s="123">
        <v>32</v>
      </c>
      <c r="B38" s="181" t="str">
        <f>IF(F38="","",基本情報!$C$8)</f>
        <v/>
      </c>
      <c r="C38" s="144"/>
      <c r="D38" s="144"/>
      <c r="E38" s="144"/>
      <c r="F38" s="144"/>
      <c r="G38" s="144" t="str">
        <f t="shared" si="0"/>
        <v/>
      </c>
      <c r="H38" s="144" t="str">
        <f t="shared" si="1"/>
        <v/>
      </c>
      <c r="I38" s="144"/>
      <c r="J38" s="144"/>
      <c r="K38" s="144">
        <v>2</v>
      </c>
      <c r="L38" s="176"/>
      <c r="M38" s="144"/>
      <c r="N38" s="176"/>
      <c r="O38" s="250" t="str">
        <f>基本情報!$C$4</f>
        <v>島根</v>
      </c>
      <c r="P38" s="180"/>
      <c r="Q38" s="177"/>
      <c r="R38" s="182"/>
      <c r="S38" s="180"/>
      <c r="T38" s="147">
        <v>2</v>
      </c>
      <c r="U38" s="177"/>
      <c r="V38" s="236"/>
      <c r="W38" s="144"/>
      <c r="X38" s="180">
        <v>2</v>
      </c>
      <c r="Y38" s="177"/>
      <c r="Z38" s="144"/>
      <c r="AA38" s="176"/>
      <c r="AB38" s="176">
        <v>2</v>
      </c>
      <c r="AC38" s="177"/>
      <c r="AD38" s="178"/>
      <c r="AE38" s="181"/>
      <c r="AF38" s="176"/>
      <c r="AG38" s="177"/>
      <c r="AH38" s="182"/>
      <c r="AI38" s="147"/>
    </row>
    <row r="39" spans="1:35" x14ac:dyDescent="0.25">
      <c r="A39" s="122">
        <v>33</v>
      </c>
      <c r="B39" s="188" t="str">
        <f>IF(F39="","",基本情報!$C$8)</f>
        <v/>
      </c>
      <c r="C39" s="145"/>
      <c r="D39" s="145"/>
      <c r="E39" s="145"/>
      <c r="F39" s="145"/>
      <c r="G39" s="145" t="str">
        <f t="shared" si="0"/>
        <v/>
      </c>
      <c r="H39" s="145" t="str">
        <f t="shared" si="1"/>
        <v/>
      </c>
      <c r="I39" s="145"/>
      <c r="J39" s="145"/>
      <c r="K39" s="145">
        <v>2</v>
      </c>
      <c r="L39" s="183"/>
      <c r="M39" s="145"/>
      <c r="N39" s="183"/>
      <c r="O39" s="251" t="str">
        <f>基本情報!$C$4</f>
        <v>島根</v>
      </c>
      <c r="P39" s="187"/>
      <c r="Q39" s="184"/>
      <c r="R39" s="189"/>
      <c r="S39" s="187"/>
      <c r="T39" s="148">
        <v>2</v>
      </c>
      <c r="U39" s="184"/>
      <c r="V39" s="237"/>
      <c r="W39" s="145"/>
      <c r="X39" s="187">
        <v>2</v>
      </c>
      <c r="Y39" s="184"/>
      <c r="Z39" s="145"/>
      <c r="AA39" s="183"/>
      <c r="AB39" s="183">
        <v>2</v>
      </c>
      <c r="AC39" s="184"/>
      <c r="AD39" s="185"/>
      <c r="AE39" s="188"/>
      <c r="AF39" s="183"/>
      <c r="AG39" s="184"/>
      <c r="AH39" s="189"/>
      <c r="AI39" s="148"/>
    </row>
    <row r="40" spans="1:35" x14ac:dyDescent="0.25">
      <c r="A40" s="123">
        <v>34</v>
      </c>
      <c r="B40" s="181" t="str">
        <f>IF(F40="","",基本情報!$C$8)</f>
        <v/>
      </c>
      <c r="C40" s="144"/>
      <c r="D40" s="144"/>
      <c r="E40" s="144"/>
      <c r="F40" s="144"/>
      <c r="G40" s="144" t="str">
        <f t="shared" si="0"/>
        <v/>
      </c>
      <c r="H40" s="144" t="str">
        <f t="shared" si="1"/>
        <v/>
      </c>
      <c r="I40" s="144"/>
      <c r="J40" s="144"/>
      <c r="K40" s="144">
        <v>2</v>
      </c>
      <c r="L40" s="176"/>
      <c r="M40" s="144"/>
      <c r="N40" s="176"/>
      <c r="O40" s="250" t="str">
        <f>基本情報!$C$4</f>
        <v>島根</v>
      </c>
      <c r="P40" s="180"/>
      <c r="Q40" s="177"/>
      <c r="R40" s="182"/>
      <c r="S40" s="180"/>
      <c r="T40" s="147">
        <v>2</v>
      </c>
      <c r="U40" s="177"/>
      <c r="V40" s="236"/>
      <c r="W40" s="144"/>
      <c r="X40" s="180">
        <v>2</v>
      </c>
      <c r="Y40" s="177"/>
      <c r="Z40" s="144"/>
      <c r="AA40" s="176"/>
      <c r="AB40" s="176">
        <v>2</v>
      </c>
      <c r="AC40" s="177"/>
      <c r="AD40" s="178"/>
      <c r="AE40" s="181"/>
      <c r="AF40" s="176"/>
      <c r="AG40" s="177"/>
      <c r="AH40" s="182"/>
      <c r="AI40" s="147"/>
    </row>
    <row r="41" spans="1:35" x14ac:dyDescent="0.25">
      <c r="A41" s="122">
        <v>35</v>
      </c>
      <c r="B41" s="188" t="str">
        <f>IF(F41="","",基本情報!$C$8)</f>
        <v/>
      </c>
      <c r="C41" s="145"/>
      <c r="D41" s="145"/>
      <c r="E41" s="145"/>
      <c r="F41" s="145"/>
      <c r="G41" s="145" t="str">
        <f t="shared" si="0"/>
        <v/>
      </c>
      <c r="H41" s="145" t="str">
        <f t="shared" si="1"/>
        <v/>
      </c>
      <c r="I41" s="145"/>
      <c r="J41" s="145"/>
      <c r="K41" s="145">
        <v>2</v>
      </c>
      <c r="L41" s="183"/>
      <c r="M41" s="145"/>
      <c r="N41" s="183"/>
      <c r="O41" s="251" t="str">
        <f>基本情報!$C$4</f>
        <v>島根</v>
      </c>
      <c r="P41" s="187"/>
      <c r="Q41" s="184"/>
      <c r="R41" s="189"/>
      <c r="S41" s="187"/>
      <c r="T41" s="148">
        <v>2</v>
      </c>
      <c r="U41" s="184"/>
      <c r="V41" s="237"/>
      <c r="W41" s="145"/>
      <c r="X41" s="187">
        <v>2</v>
      </c>
      <c r="Y41" s="184"/>
      <c r="Z41" s="145"/>
      <c r="AA41" s="183"/>
      <c r="AB41" s="183">
        <v>2</v>
      </c>
      <c r="AC41" s="184"/>
      <c r="AD41" s="185"/>
      <c r="AE41" s="188"/>
      <c r="AF41" s="183"/>
      <c r="AG41" s="184"/>
      <c r="AH41" s="189"/>
      <c r="AI41" s="148"/>
    </row>
    <row r="42" spans="1:35" x14ac:dyDescent="0.25">
      <c r="A42" s="123">
        <v>36</v>
      </c>
      <c r="B42" s="181" t="str">
        <f>IF(F42="","",基本情報!$C$8)</f>
        <v/>
      </c>
      <c r="C42" s="144"/>
      <c r="D42" s="144"/>
      <c r="E42" s="144"/>
      <c r="F42" s="144"/>
      <c r="G42" s="144" t="str">
        <f t="shared" si="0"/>
        <v/>
      </c>
      <c r="H42" s="144" t="str">
        <f t="shared" si="1"/>
        <v/>
      </c>
      <c r="I42" s="144"/>
      <c r="J42" s="144"/>
      <c r="K42" s="144">
        <v>2</v>
      </c>
      <c r="L42" s="176"/>
      <c r="M42" s="144"/>
      <c r="N42" s="176"/>
      <c r="O42" s="250" t="str">
        <f>基本情報!$C$4</f>
        <v>島根</v>
      </c>
      <c r="P42" s="180"/>
      <c r="Q42" s="177"/>
      <c r="R42" s="182"/>
      <c r="S42" s="180"/>
      <c r="T42" s="147">
        <v>2</v>
      </c>
      <c r="U42" s="177"/>
      <c r="V42" s="236"/>
      <c r="W42" s="144"/>
      <c r="X42" s="180">
        <v>2</v>
      </c>
      <c r="Y42" s="177"/>
      <c r="Z42" s="144"/>
      <c r="AA42" s="176"/>
      <c r="AB42" s="176">
        <v>2</v>
      </c>
      <c r="AC42" s="177"/>
      <c r="AD42" s="178"/>
      <c r="AE42" s="181"/>
      <c r="AF42" s="176"/>
      <c r="AG42" s="177"/>
      <c r="AH42" s="182"/>
      <c r="AI42" s="147"/>
    </row>
    <row r="43" spans="1:35" x14ac:dyDescent="0.25">
      <c r="A43" s="122">
        <v>37</v>
      </c>
      <c r="B43" s="188" t="str">
        <f>IF(F43="","",基本情報!$C$8)</f>
        <v/>
      </c>
      <c r="C43" s="145"/>
      <c r="D43" s="145"/>
      <c r="E43" s="145"/>
      <c r="F43" s="145"/>
      <c r="G43" s="145" t="str">
        <f t="shared" si="0"/>
        <v/>
      </c>
      <c r="H43" s="145" t="str">
        <f t="shared" si="1"/>
        <v/>
      </c>
      <c r="I43" s="145"/>
      <c r="J43" s="145"/>
      <c r="K43" s="145">
        <v>2</v>
      </c>
      <c r="L43" s="183"/>
      <c r="M43" s="145"/>
      <c r="N43" s="183"/>
      <c r="O43" s="251" t="str">
        <f>基本情報!$C$4</f>
        <v>島根</v>
      </c>
      <c r="P43" s="187"/>
      <c r="Q43" s="184"/>
      <c r="R43" s="189"/>
      <c r="S43" s="187"/>
      <c r="T43" s="148">
        <v>2</v>
      </c>
      <c r="U43" s="184"/>
      <c r="V43" s="237"/>
      <c r="W43" s="145"/>
      <c r="X43" s="187">
        <v>2</v>
      </c>
      <c r="Y43" s="184"/>
      <c r="Z43" s="145"/>
      <c r="AA43" s="183"/>
      <c r="AB43" s="183">
        <v>2</v>
      </c>
      <c r="AC43" s="184"/>
      <c r="AD43" s="185"/>
      <c r="AE43" s="188"/>
      <c r="AF43" s="183"/>
      <c r="AG43" s="184"/>
      <c r="AH43" s="189"/>
      <c r="AI43" s="148"/>
    </row>
    <row r="44" spans="1:35" x14ac:dyDescent="0.25">
      <c r="A44" s="123">
        <v>38</v>
      </c>
      <c r="B44" s="181" t="str">
        <f>IF(F44="","",基本情報!$C$8)</f>
        <v/>
      </c>
      <c r="C44" s="144"/>
      <c r="D44" s="144"/>
      <c r="E44" s="144"/>
      <c r="F44" s="144"/>
      <c r="G44" s="144" t="str">
        <f t="shared" si="0"/>
        <v/>
      </c>
      <c r="H44" s="144" t="str">
        <f t="shared" si="1"/>
        <v/>
      </c>
      <c r="I44" s="144"/>
      <c r="J44" s="144"/>
      <c r="K44" s="144">
        <v>2</v>
      </c>
      <c r="L44" s="176"/>
      <c r="M44" s="144"/>
      <c r="N44" s="176"/>
      <c r="O44" s="250" t="str">
        <f>基本情報!$C$4</f>
        <v>島根</v>
      </c>
      <c r="P44" s="180"/>
      <c r="Q44" s="177"/>
      <c r="R44" s="182"/>
      <c r="S44" s="180"/>
      <c r="T44" s="147">
        <v>2</v>
      </c>
      <c r="U44" s="177"/>
      <c r="V44" s="236"/>
      <c r="W44" s="144"/>
      <c r="X44" s="180">
        <v>2</v>
      </c>
      <c r="Y44" s="177"/>
      <c r="Z44" s="144"/>
      <c r="AA44" s="176"/>
      <c r="AB44" s="176">
        <v>2</v>
      </c>
      <c r="AC44" s="177"/>
      <c r="AD44" s="178"/>
      <c r="AE44" s="181"/>
      <c r="AF44" s="176"/>
      <c r="AG44" s="177"/>
      <c r="AH44" s="182"/>
      <c r="AI44" s="147"/>
    </row>
    <row r="45" spans="1:35" x14ac:dyDescent="0.25">
      <c r="A45" s="122">
        <v>39</v>
      </c>
      <c r="B45" s="188" t="str">
        <f>IF(F45="","",基本情報!$C$8)</f>
        <v/>
      </c>
      <c r="C45" s="145"/>
      <c r="D45" s="145"/>
      <c r="E45" s="145"/>
      <c r="F45" s="145"/>
      <c r="G45" s="145" t="str">
        <f t="shared" si="0"/>
        <v/>
      </c>
      <c r="H45" s="145" t="str">
        <f t="shared" si="1"/>
        <v/>
      </c>
      <c r="I45" s="145"/>
      <c r="J45" s="145"/>
      <c r="K45" s="145">
        <v>2</v>
      </c>
      <c r="L45" s="183"/>
      <c r="M45" s="145"/>
      <c r="N45" s="183"/>
      <c r="O45" s="251" t="str">
        <f>基本情報!$C$4</f>
        <v>島根</v>
      </c>
      <c r="P45" s="187"/>
      <c r="Q45" s="184"/>
      <c r="R45" s="189"/>
      <c r="S45" s="187"/>
      <c r="T45" s="148">
        <v>2</v>
      </c>
      <c r="U45" s="184"/>
      <c r="V45" s="237"/>
      <c r="W45" s="145"/>
      <c r="X45" s="187">
        <v>2</v>
      </c>
      <c r="Y45" s="184"/>
      <c r="Z45" s="145"/>
      <c r="AA45" s="183"/>
      <c r="AB45" s="183">
        <v>2</v>
      </c>
      <c r="AC45" s="184"/>
      <c r="AD45" s="185"/>
      <c r="AE45" s="188"/>
      <c r="AF45" s="183"/>
      <c r="AG45" s="184"/>
      <c r="AH45" s="189"/>
      <c r="AI45" s="148"/>
    </row>
    <row r="46" spans="1:35" x14ac:dyDescent="0.25">
      <c r="A46" s="257">
        <v>40</v>
      </c>
      <c r="B46" s="247" t="str">
        <f>IF(F46="","",基本情報!$C$8)</f>
        <v/>
      </c>
      <c r="C46" s="243"/>
      <c r="D46" s="243"/>
      <c r="E46" s="243"/>
      <c r="F46" s="243"/>
      <c r="G46" s="243" t="str">
        <f t="shared" si="0"/>
        <v/>
      </c>
      <c r="H46" s="243" t="str">
        <f t="shared" si="1"/>
        <v/>
      </c>
      <c r="I46" s="243"/>
      <c r="J46" s="243"/>
      <c r="K46" s="243">
        <v>2</v>
      </c>
      <c r="L46" s="245"/>
      <c r="M46" s="243"/>
      <c r="N46" s="245"/>
      <c r="O46" s="253" t="str">
        <f>基本情報!$C$4</f>
        <v>島根</v>
      </c>
      <c r="P46" s="258"/>
      <c r="Q46" s="259"/>
      <c r="R46" s="244"/>
      <c r="S46" s="258"/>
      <c r="T46" s="260">
        <v>2</v>
      </c>
      <c r="U46" s="259"/>
      <c r="V46" s="262"/>
      <c r="W46" s="243"/>
      <c r="X46" s="258">
        <v>2</v>
      </c>
      <c r="Y46" s="259"/>
      <c r="Z46" s="243"/>
      <c r="AA46" s="245"/>
      <c r="AB46" s="245">
        <v>2</v>
      </c>
      <c r="AC46" s="259"/>
      <c r="AD46" s="261"/>
      <c r="AE46" s="247"/>
      <c r="AF46" s="245"/>
      <c r="AG46" s="259"/>
      <c r="AH46" s="244"/>
      <c r="AI46" s="260"/>
    </row>
    <row r="47" spans="1:35" x14ac:dyDescent="0.25">
      <c r="A47" s="122">
        <v>41</v>
      </c>
      <c r="B47" s="145" t="str">
        <f>IF(F47="","",基本情報!$C$8)</f>
        <v/>
      </c>
      <c r="C47" s="145"/>
      <c r="D47" s="145"/>
      <c r="E47" s="145"/>
      <c r="F47" s="145"/>
      <c r="G47" s="145" t="str">
        <f t="shared" si="0"/>
        <v/>
      </c>
      <c r="H47" s="145" t="str">
        <f t="shared" si="1"/>
        <v/>
      </c>
      <c r="I47" s="145" t="str">
        <f t="shared" ref="I47:I71" si="2">IF(F47="","",ASC(PHONETIC(F47)))</f>
        <v/>
      </c>
      <c r="J47" s="145"/>
      <c r="K47" s="145">
        <v>2</v>
      </c>
      <c r="L47" s="183"/>
      <c r="M47" s="145"/>
      <c r="N47" s="183"/>
      <c r="O47" s="251" t="str">
        <f>基本情報!$C$4</f>
        <v>島根</v>
      </c>
      <c r="P47" s="188"/>
      <c r="Q47" s="145"/>
      <c r="R47" s="189"/>
      <c r="S47" s="187"/>
      <c r="T47" s="148">
        <v>2</v>
      </c>
      <c r="U47" s="184"/>
      <c r="V47" s="237"/>
      <c r="W47" s="145"/>
      <c r="X47" s="148">
        <v>2</v>
      </c>
      <c r="Y47" s="184"/>
      <c r="Z47" s="145"/>
      <c r="AA47" s="183"/>
      <c r="AB47" s="148">
        <v>2</v>
      </c>
      <c r="AC47" s="184"/>
      <c r="AD47" s="185"/>
      <c r="AE47" s="188"/>
      <c r="AF47" s="183"/>
      <c r="AG47" s="184"/>
      <c r="AH47" s="189"/>
      <c r="AI47" s="148"/>
    </row>
    <row r="48" spans="1:35" x14ac:dyDescent="0.25">
      <c r="A48" s="123">
        <v>42</v>
      </c>
      <c r="B48" s="144" t="str">
        <f>IF(F48="","",基本情報!$C$8)</f>
        <v/>
      </c>
      <c r="C48" s="144"/>
      <c r="D48" s="144"/>
      <c r="E48" s="144"/>
      <c r="F48" s="144"/>
      <c r="G48" s="144" t="str">
        <f t="shared" si="0"/>
        <v/>
      </c>
      <c r="H48" s="144" t="str">
        <f t="shared" si="1"/>
        <v/>
      </c>
      <c r="I48" s="144" t="str">
        <f t="shared" si="2"/>
        <v/>
      </c>
      <c r="J48" s="144"/>
      <c r="K48" s="144">
        <v>2</v>
      </c>
      <c r="L48" s="176"/>
      <c r="M48" s="144"/>
      <c r="N48" s="176"/>
      <c r="O48" s="250" t="str">
        <f>基本情報!$C$4</f>
        <v>島根</v>
      </c>
      <c r="P48" s="181"/>
      <c r="Q48" s="144"/>
      <c r="R48" s="182"/>
      <c r="S48" s="180"/>
      <c r="T48" s="147">
        <v>2</v>
      </c>
      <c r="U48" s="177"/>
      <c r="V48" s="236"/>
      <c r="W48" s="144"/>
      <c r="X48" s="147">
        <v>2</v>
      </c>
      <c r="Y48" s="177"/>
      <c r="Z48" s="144"/>
      <c r="AA48" s="176"/>
      <c r="AB48" s="147">
        <v>2</v>
      </c>
      <c r="AC48" s="177"/>
      <c r="AD48" s="178"/>
      <c r="AE48" s="181"/>
      <c r="AF48" s="176"/>
      <c r="AG48" s="177"/>
      <c r="AH48" s="182"/>
      <c r="AI48" s="147"/>
    </row>
    <row r="49" spans="1:35" x14ac:dyDescent="0.25">
      <c r="A49" s="122">
        <v>43</v>
      </c>
      <c r="B49" s="145" t="str">
        <f>IF(F49="","",基本情報!$C$8)</f>
        <v/>
      </c>
      <c r="C49" s="145"/>
      <c r="D49" s="145"/>
      <c r="E49" s="145"/>
      <c r="F49" s="145"/>
      <c r="G49" s="145" t="str">
        <f t="shared" si="0"/>
        <v/>
      </c>
      <c r="H49" s="145" t="str">
        <f t="shared" si="1"/>
        <v/>
      </c>
      <c r="I49" s="145" t="str">
        <f t="shared" si="2"/>
        <v/>
      </c>
      <c r="J49" s="145"/>
      <c r="K49" s="145">
        <v>2</v>
      </c>
      <c r="L49" s="183"/>
      <c r="M49" s="145"/>
      <c r="N49" s="183"/>
      <c r="O49" s="251" t="str">
        <f>基本情報!$C$4</f>
        <v>島根</v>
      </c>
      <c r="P49" s="188"/>
      <c r="Q49" s="145"/>
      <c r="R49" s="189"/>
      <c r="S49" s="187"/>
      <c r="T49" s="148">
        <v>2</v>
      </c>
      <c r="U49" s="184"/>
      <c r="V49" s="237"/>
      <c r="W49" s="145"/>
      <c r="X49" s="148">
        <v>2</v>
      </c>
      <c r="Y49" s="184"/>
      <c r="Z49" s="145"/>
      <c r="AA49" s="183"/>
      <c r="AB49" s="148">
        <v>2</v>
      </c>
      <c r="AC49" s="184"/>
      <c r="AD49" s="185"/>
      <c r="AE49" s="188"/>
      <c r="AF49" s="183"/>
      <c r="AG49" s="184"/>
      <c r="AH49" s="189"/>
      <c r="AI49" s="148"/>
    </row>
    <row r="50" spans="1:35" x14ac:dyDescent="0.25">
      <c r="A50" s="123">
        <v>44</v>
      </c>
      <c r="B50" s="144" t="str">
        <f>IF(F50="","",基本情報!$C$8)</f>
        <v/>
      </c>
      <c r="C50" s="144"/>
      <c r="D50" s="144"/>
      <c r="E50" s="144"/>
      <c r="F50" s="144"/>
      <c r="G50" s="144" t="str">
        <f t="shared" si="0"/>
        <v/>
      </c>
      <c r="H50" s="144" t="str">
        <f t="shared" si="1"/>
        <v/>
      </c>
      <c r="I50" s="144" t="str">
        <f t="shared" si="2"/>
        <v/>
      </c>
      <c r="J50" s="144"/>
      <c r="K50" s="144">
        <v>2</v>
      </c>
      <c r="L50" s="176"/>
      <c r="M50" s="144"/>
      <c r="N50" s="176"/>
      <c r="O50" s="250" t="str">
        <f>基本情報!$C$4</f>
        <v>島根</v>
      </c>
      <c r="P50" s="181"/>
      <c r="Q50" s="144"/>
      <c r="R50" s="182"/>
      <c r="S50" s="180"/>
      <c r="T50" s="147">
        <v>2</v>
      </c>
      <c r="U50" s="177"/>
      <c r="V50" s="236"/>
      <c r="W50" s="144"/>
      <c r="X50" s="147">
        <v>2</v>
      </c>
      <c r="Y50" s="177"/>
      <c r="Z50" s="144"/>
      <c r="AA50" s="176"/>
      <c r="AB50" s="147">
        <v>2</v>
      </c>
      <c r="AC50" s="177"/>
      <c r="AD50" s="178"/>
      <c r="AE50" s="181"/>
      <c r="AF50" s="176"/>
      <c r="AG50" s="177"/>
      <c r="AH50" s="182"/>
      <c r="AI50" s="147"/>
    </row>
    <row r="51" spans="1:35" x14ac:dyDescent="0.25">
      <c r="A51" s="122">
        <v>45</v>
      </c>
      <c r="B51" s="145" t="str">
        <f>IF(F51="","",基本情報!$C$8)</f>
        <v/>
      </c>
      <c r="C51" s="145"/>
      <c r="D51" s="145"/>
      <c r="E51" s="145"/>
      <c r="F51" s="145"/>
      <c r="G51" s="145" t="str">
        <f t="shared" si="0"/>
        <v/>
      </c>
      <c r="H51" s="145" t="str">
        <f t="shared" si="1"/>
        <v/>
      </c>
      <c r="I51" s="145" t="str">
        <f t="shared" si="2"/>
        <v/>
      </c>
      <c r="J51" s="145"/>
      <c r="K51" s="145">
        <v>2</v>
      </c>
      <c r="L51" s="183"/>
      <c r="M51" s="145"/>
      <c r="N51" s="183"/>
      <c r="O51" s="251" t="str">
        <f>基本情報!$C$4</f>
        <v>島根</v>
      </c>
      <c r="P51" s="188"/>
      <c r="Q51" s="145"/>
      <c r="R51" s="189"/>
      <c r="S51" s="187"/>
      <c r="T51" s="148">
        <v>2</v>
      </c>
      <c r="U51" s="184"/>
      <c r="V51" s="237"/>
      <c r="W51" s="145"/>
      <c r="X51" s="148">
        <v>2</v>
      </c>
      <c r="Y51" s="184"/>
      <c r="Z51" s="145"/>
      <c r="AA51" s="183"/>
      <c r="AB51" s="148">
        <v>2</v>
      </c>
      <c r="AC51" s="184"/>
      <c r="AD51" s="185"/>
      <c r="AE51" s="188"/>
      <c r="AF51" s="183"/>
      <c r="AG51" s="184"/>
      <c r="AH51" s="189"/>
      <c r="AI51" s="148"/>
    </row>
    <row r="52" spans="1:35" x14ac:dyDescent="0.25">
      <c r="A52" s="123">
        <v>46</v>
      </c>
      <c r="B52" s="144" t="str">
        <f>IF(F52="","",基本情報!$C$8)</f>
        <v/>
      </c>
      <c r="C52" s="144"/>
      <c r="D52" s="144"/>
      <c r="E52" s="144"/>
      <c r="F52" s="144"/>
      <c r="G52" s="144" t="str">
        <f t="shared" si="0"/>
        <v/>
      </c>
      <c r="H52" s="144" t="str">
        <f t="shared" si="1"/>
        <v/>
      </c>
      <c r="I52" s="144" t="str">
        <f t="shared" si="2"/>
        <v/>
      </c>
      <c r="J52" s="144"/>
      <c r="K52" s="144">
        <v>2</v>
      </c>
      <c r="L52" s="176"/>
      <c r="M52" s="144"/>
      <c r="N52" s="176"/>
      <c r="O52" s="250" t="str">
        <f>基本情報!$C$4</f>
        <v>島根</v>
      </c>
      <c r="P52" s="181"/>
      <c r="Q52" s="144"/>
      <c r="R52" s="182"/>
      <c r="S52" s="180"/>
      <c r="T52" s="147">
        <v>2</v>
      </c>
      <c r="U52" s="177"/>
      <c r="V52" s="236"/>
      <c r="W52" s="144"/>
      <c r="X52" s="147">
        <v>2</v>
      </c>
      <c r="Y52" s="177"/>
      <c r="Z52" s="144"/>
      <c r="AA52" s="176"/>
      <c r="AB52" s="147">
        <v>2</v>
      </c>
      <c r="AC52" s="177"/>
      <c r="AD52" s="178"/>
      <c r="AE52" s="181"/>
      <c r="AF52" s="176"/>
      <c r="AG52" s="177"/>
      <c r="AH52" s="182"/>
      <c r="AI52" s="147"/>
    </row>
    <row r="53" spans="1:35" x14ac:dyDescent="0.25">
      <c r="A53" s="122">
        <v>47</v>
      </c>
      <c r="B53" s="145" t="str">
        <f>IF(F53="","",基本情報!$C$8)</f>
        <v/>
      </c>
      <c r="C53" s="145"/>
      <c r="D53" s="145"/>
      <c r="E53" s="145"/>
      <c r="F53" s="145"/>
      <c r="G53" s="145" t="str">
        <f t="shared" si="0"/>
        <v/>
      </c>
      <c r="H53" s="145" t="str">
        <f t="shared" si="1"/>
        <v/>
      </c>
      <c r="I53" s="145" t="str">
        <f t="shared" si="2"/>
        <v/>
      </c>
      <c r="J53" s="145"/>
      <c r="K53" s="145">
        <v>2</v>
      </c>
      <c r="L53" s="183"/>
      <c r="M53" s="145"/>
      <c r="N53" s="183"/>
      <c r="O53" s="251" t="str">
        <f>基本情報!$C$4</f>
        <v>島根</v>
      </c>
      <c r="P53" s="188"/>
      <c r="Q53" s="145"/>
      <c r="R53" s="189"/>
      <c r="S53" s="187"/>
      <c r="T53" s="148">
        <v>2</v>
      </c>
      <c r="U53" s="184"/>
      <c r="V53" s="237"/>
      <c r="W53" s="145"/>
      <c r="X53" s="148">
        <v>2</v>
      </c>
      <c r="Y53" s="184"/>
      <c r="Z53" s="145"/>
      <c r="AA53" s="183"/>
      <c r="AB53" s="148">
        <v>2</v>
      </c>
      <c r="AC53" s="184"/>
      <c r="AD53" s="185"/>
      <c r="AE53" s="188"/>
      <c r="AF53" s="183"/>
      <c r="AG53" s="184"/>
      <c r="AH53" s="189"/>
      <c r="AI53" s="148"/>
    </row>
    <row r="54" spans="1:35" x14ac:dyDescent="0.25">
      <c r="A54" s="123">
        <v>48</v>
      </c>
      <c r="B54" s="144" t="str">
        <f>IF(F54="","",基本情報!$C$8)</f>
        <v/>
      </c>
      <c r="C54" s="144"/>
      <c r="D54" s="144"/>
      <c r="E54" s="144"/>
      <c r="F54" s="144"/>
      <c r="G54" s="144" t="str">
        <f t="shared" si="0"/>
        <v/>
      </c>
      <c r="H54" s="144" t="str">
        <f t="shared" si="1"/>
        <v/>
      </c>
      <c r="I54" s="144" t="str">
        <f t="shared" si="2"/>
        <v/>
      </c>
      <c r="J54" s="144"/>
      <c r="K54" s="144">
        <v>2</v>
      </c>
      <c r="L54" s="176"/>
      <c r="M54" s="144"/>
      <c r="N54" s="176"/>
      <c r="O54" s="250" t="str">
        <f>基本情報!$C$4</f>
        <v>島根</v>
      </c>
      <c r="P54" s="181"/>
      <c r="Q54" s="144"/>
      <c r="R54" s="182"/>
      <c r="S54" s="180"/>
      <c r="T54" s="147">
        <v>2</v>
      </c>
      <c r="U54" s="177"/>
      <c r="V54" s="236"/>
      <c r="W54" s="144"/>
      <c r="X54" s="147">
        <v>2</v>
      </c>
      <c r="Y54" s="177"/>
      <c r="Z54" s="144"/>
      <c r="AA54" s="176"/>
      <c r="AB54" s="147">
        <v>2</v>
      </c>
      <c r="AC54" s="177"/>
      <c r="AD54" s="178"/>
      <c r="AE54" s="181"/>
      <c r="AF54" s="176"/>
      <c r="AG54" s="177"/>
      <c r="AH54" s="182"/>
      <c r="AI54" s="147"/>
    </row>
    <row r="55" spans="1:35" x14ac:dyDescent="0.25">
      <c r="A55" s="122">
        <v>49</v>
      </c>
      <c r="B55" s="145" t="str">
        <f>IF(F55="","",基本情報!$C$8)</f>
        <v/>
      </c>
      <c r="C55" s="145"/>
      <c r="D55" s="145"/>
      <c r="E55" s="145"/>
      <c r="F55" s="145"/>
      <c r="G55" s="145" t="str">
        <f t="shared" si="0"/>
        <v/>
      </c>
      <c r="H55" s="145" t="str">
        <f t="shared" si="1"/>
        <v/>
      </c>
      <c r="I55" s="145" t="str">
        <f t="shared" si="2"/>
        <v/>
      </c>
      <c r="J55" s="145"/>
      <c r="K55" s="145">
        <v>2</v>
      </c>
      <c r="L55" s="183"/>
      <c r="M55" s="145"/>
      <c r="N55" s="183"/>
      <c r="O55" s="251" t="str">
        <f>基本情報!$C$4</f>
        <v>島根</v>
      </c>
      <c r="P55" s="188"/>
      <c r="Q55" s="145"/>
      <c r="R55" s="189"/>
      <c r="S55" s="187"/>
      <c r="T55" s="148">
        <v>2</v>
      </c>
      <c r="U55" s="184"/>
      <c r="V55" s="237"/>
      <c r="W55" s="145"/>
      <c r="X55" s="148">
        <v>2</v>
      </c>
      <c r="Y55" s="184"/>
      <c r="Z55" s="145"/>
      <c r="AA55" s="183"/>
      <c r="AB55" s="148">
        <v>2</v>
      </c>
      <c r="AC55" s="184"/>
      <c r="AD55" s="185"/>
      <c r="AE55" s="188"/>
      <c r="AF55" s="183"/>
      <c r="AG55" s="184"/>
      <c r="AH55" s="189"/>
      <c r="AI55" s="148"/>
    </row>
    <row r="56" spans="1:35" x14ac:dyDescent="0.25">
      <c r="A56" s="123">
        <v>50</v>
      </c>
      <c r="B56" s="144" t="str">
        <f>IF(F56="","",基本情報!$C$8)</f>
        <v/>
      </c>
      <c r="C56" s="144"/>
      <c r="D56" s="144"/>
      <c r="E56" s="144"/>
      <c r="F56" s="144"/>
      <c r="G56" s="144" t="str">
        <f t="shared" si="0"/>
        <v/>
      </c>
      <c r="H56" s="144" t="str">
        <f t="shared" si="1"/>
        <v/>
      </c>
      <c r="I56" s="144" t="str">
        <f t="shared" si="2"/>
        <v/>
      </c>
      <c r="J56" s="144"/>
      <c r="K56" s="144">
        <v>2</v>
      </c>
      <c r="L56" s="176"/>
      <c r="M56" s="144"/>
      <c r="N56" s="176"/>
      <c r="O56" s="250" t="str">
        <f>基本情報!$C$4</f>
        <v>島根</v>
      </c>
      <c r="P56" s="181"/>
      <c r="Q56" s="144"/>
      <c r="R56" s="182"/>
      <c r="S56" s="180"/>
      <c r="T56" s="147">
        <v>2</v>
      </c>
      <c r="U56" s="177"/>
      <c r="V56" s="236"/>
      <c r="W56" s="144"/>
      <c r="X56" s="147">
        <v>2</v>
      </c>
      <c r="Y56" s="177"/>
      <c r="Z56" s="144"/>
      <c r="AA56" s="176"/>
      <c r="AB56" s="147">
        <v>2</v>
      </c>
      <c r="AC56" s="177"/>
      <c r="AD56" s="178"/>
      <c r="AE56" s="181"/>
      <c r="AF56" s="176"/>
      <c r="AG56" s="177"/>
      <c r="AH56" s="182"/>
      <c r="AI56" s="147"/>
    </row>
    <row r="57" spans="1:35" x14ac:dyDescent="0.25">
      <c r="A57" s="122">
        <v>51</v>
      </c>
      <c r="B57" s="145" t="str">
        <f>IF(F57="","",基本情報!$C$8)</f>
        <v/>
      </c>
      <c r="C57" s="145"/>
      <c r="D57" s="145"/>
      <c r="E57" s="145"/>
      <c r="F57" s="145"/>
      <c r="G57" s="95" t="str">
        <f t="shared" si="0"/>
        <v/>
      </c>
      <c r="H57" s="95" t="str">
        <f t="shared" si="1"/>
        <v/>
      </c>
      <c r="I57" s="145" t="str">
        <f t="shared" si="2"/>
        <v/>
      </c>
      <c r="J57" s="145"/>
      <c r="K57" s="145">
        <v>2</v>
      </c>
      <c r="L57" s="183"/>
      <c r="M57" s="145"/>
      <c r="N57" s="183"/>
      <c r="O57" s="251" t="str">
        <f>基本情報!$C$4</f>
        <v>島根</v>
      </c>
      <c r="P57" s="188"/>
      <c r="Q57" s="145"/>
      <c r="R57" s="189"/>
      <c r="S57" s="187"/>
      <c r="T57" s="148">
        <v>2</v>
      </c>
      <c r="U57" s="184"/>
      <c r="V57" s="237"/>
      <c r="W57" s="145"/>
      <c r="X57" s="148">
        <v>2</v>
      </c>
      <c r="Y57" s="184"/>
      <c r="Z57" s="145"/>
      <c r="AA57" s="183"/>
      <c r="AB57" s="148">
        <v>2</v>
      </c>
      <c r="AC57" s="184"/>
      <c r="AD57" s="185"/>
      <c r="AE57" s="188"/>
      <c r="AF57" s="183"/>
      <c r="AG57" s="184"/>
      <c r="AH57" s="189"/>
      <c r="AI57" s="148"/>
    </row>
    <row r="58" spans="1:35" x14ac:dyDescent="0.25">
      <c r="A58" s="123">
        <v>52</v>
      </c>
      <c r="B58" s="144" t="str">
        <f>IF(F58="","",基本情報!$C$8)</f>
        <v/>
      </c>
      <c r="C58" s="144"/>
      <c r="D58" s="144"/>
      <c r="E58" s="144"/>
      <c r="F58" s="144"/>
      <c r="G58" s="96" t="str">
        <f t="shared" si="0"/>
        <v/>
      </c>
      <c r="H58" s="96" t="str">
        <f t="shared" si="1"/>
        <v/>
      </c>
      <c r="I58" s="144" t="str">
        <f t="shared" si="2"/>
        <v/>
      </c>
      <c r="J58" s="144"/>
      <c r="K58" s="144">
        <v>2</v>
      </c>
      <c r="L58" s="176"/>
      <c r="M58" s="144"/>
      <c r="N58" s="176"/>
      <c r="O58" s="250" t="str">
        <f>基本情報!$C$4</f>
        <v>島根</v>
      </c>
      <c r="P58" s="181"/>
      <c r="Q58" s="144"/>
      <c r="R58" s="182"/>
      <c r="S58" s="180"/>
      <c r="T58" s="147">
        <v>2</v>
      </c>
      <c r="U58" s="177"/>
      <c r="V58" s="236"/>
      <c r="W58" s="144"/>
      <c r="X58" s="147">
        <v>2</v>
      </c>
      <c r="Y58" s="177"/>
      <c r="Z58" s="144"/>
      <c r="AA58" s="176"/>
      <c r="AB58" s="147">
        <v>2</v>
      </c>
      <c r="AC58" s="177"/>
      <c r="AD58" s="178"/>
      <c r="AE58" s="181"/>
      <c r="AF58" s="176"/>
      <c r="AG58" s="177"/>
      <c r="AH58" s="182"/>
      <c r="AI58" s="147"/>
    </row>
    <row r="59" spans="1:35" x14ac:dyDescent="0.25">
      <c r="A59" s="122">
        <v>53</v>
      </c>
      <c r="B59" s="145" t="str">
        <f>IF(F59="","",基本情報!$C$8)</f>
        <v/>
      </c>
      <c r="C59" s="145"/>
      <c r="D59" s="145"/>
      <c r="E59" s="145"/>
      <c r="F59" s="145"/>
      <c r="G59" s="95" t="str">
        <f t="shared" si="0"/>
        <v/>
      </c>
      <c r="H59" s="95" t="str">
        <f t="shared" si="1"/>
        <v/>
      </c>
      <c r="I59" s="145" t="str">
        <f t="shared" si="2"/>
        <v/>
      </c>
      <c r="J59" s="145"/>
      <c r="K59" s="145">
        <v>2</v>
      </c>
      <c r="L59" s="183"/>
      <c r="M59" s="145"/>
      <c r="N59" s="183"/>
      <c r="O59" s="251" t="str">
        <f>基本情報!$C$4</f>
        <v>島根</v>
      </c>
      <c r="P59" s="188"/>
      <c r="Q59" s="145"/>
      <c r="R59" s="189"/>
      <c r="S59" s="187"/>
      <c r="T59" s="148">
        <v>2</v>
      </c>
      <c r="U59" s="184"/>
      <c r="V59" s="237"/>
      <c r="W59" s="145"/>
      <c r="X59" s="148">
        <v>2</v>
      </c>
      <c r="Y59" s="184"/>
      <c r="Z59" s="145"/>
      <c r="AA59" s="183"/>
      <c r="AB59" s="148">
        <v>2</v>
      </c>
      <c r="AC59" s="184"/>
      <c r="AD59" s="185"/>
      <c r="AE59" s="188"/>
      <c r="AF59" s="183"/>
      <c r="AG59" s="184"/>
      <c r="AH59" s="189"/>
      <c r="AI59" s="148"/>
    </row>
    <row r="60" spans="1:35" x14ac:dyDescent="0.25">
      <c r="A60" s="123">
        <v>54</v>
      </c>
      <c r="B60" s="144" t="str">
        <f>IF(F60="","",基本情報!$C$8)</f>
        <v/>
      </c>
      <c r="C60" s="144"/>
      <c r="D60" s="144"/>
      <c r="E60" s="144"/>
      <c r="F60" s="144"/>
      <c r="G60" s="96" t="str">
        <f t="shared" si="0"/>
        <v/>
      </c>
      <c r="H60" s="96" t="str">
        <f t="shared" si="1"/>
        <v/>
      </c>
      <c r="I60" s="144" t="str">
        <f t="shared" si="2"/>
        <v/>
      </c>
      <c r="J60" s="144"/>
      <c r="K60" s="144">
        <v>2</v>
      </c>
      <c r="L60" s="176"/>
      <c r="M60" s="144"/>
      <c r="N60" s="176"/>
      <c r="O60" s="250" t="str">
        <f>基本情報!$C$4</f>
        <v>島根</v>
      </c>
      <c r="P60" s="181"/>
      <c r="Q60" s="144"/>
      <c r="R60" s="182"/>
      <c r="S60" s="180"/>
      <c r="T60" s="147">
        <v>2</v>
      </c>
      <c r="U60" s="177"/>
      <c r="V60" s="236"/>
      <c r="W60" s="144"/>
      <c r="X60" s="147">
        <v>2</v>
      </c>
      <c r="Y60" s="177"/>
      <c r="Z60" s="144"/>
      <c r="AA60" s="176"/>
      <c r="AB60" s="147">
        <v>2</v>
      </c>
      <c r="AC60" s="177"/>
      <c r="AD60" s="178"/>
      <c r="AE60" s="181"/>
      <c r="AF60" s="176"/>
      <c r="AG60" s="177"/>
      <c r="AH60" s="182"/>
      <c r="AI60" s="147"/>
    </row>
    <row r="61" spans="1:35" x14ac:dyDescent="0.25">
      <c r="A61" s="122">
        <v>55</v>
      </c>
      <c r="B61" s="145" t="str">
        <f>IF(F61="","",基本情報!$C$8)</f>
        <v/>
      </c>
      <c r="C61" s="145"/>
      <c r="D61" s="145"/>
      <c r="E61" s="145"/>
      <c r="F61" s="145"/>
      <c r="G61" s="95" t="str">
        <f t="shared" si="0"/>
        <v/>
      </c>
      <c r="H61" s="95" t="str">
        <f t="shared" si="1"/>
        <v/>
      </c>
      <c r="I61" s="145" t="str">
        <f t="shared" si="2"/>
        <v/>
      </c>
      <c r="J61" s="145"/>
      <c r="K61" s="145">
        <v>2</v>
      </c>
      <c r="L61" s="183"/>
      <c r="M61" s="145"/>
      <c r="N61" s="183"/>
      <c r="O61" s="251" t="str">
        <f>基本情報!$C$4</f>
        <v>島根</v>
      </c>
      <c r="P61" s="188"/>
      <c r="Q61" s="145"/>
      <c r="R61" s="189"/>
      <c r="S61" s="187"/>
      <c r="T61" s="148">
        <v>2</v>
      </c>
      <c r="U61" s="184"/>
      <c r="V61" s="237"/>
      <c r="W61" s="145"/>
      <c r="X61" s="148">
        <v>2</v>
      </c>
      <c r="Y61" s="184"/>
      <c r="Z61" s="145"/>
      <c r="AA61" s="183"/>
      <c r="AB61" s="148">
        <v>2</v>
      </c>
      <c r="AC61" s="184"/>
      <c r="AD61" s="185"/>
      <c r="AE61" s="188"/>
      <c r="AF61" s="183"/>
      <c r="AG61" s="184"/>
      <c r="AH61" s="189"/>
      <c r="AI61" s="148"/>
    </row>
    <row r="62" spans="1:35" x14ac:dyDescent="0.25">
      <c r="A62" s="123">
        <v>56</v>
      </c>
      <c r="B62" s="144" t="str">
        <f>IF(F62="","",基本情報!$C$8)</f>
        <v/>
      </c>
      <c r="C62" s="144"/>
      <c r="D62" s="144"/>
      <c r="E62" s="144"/>
      <c r="F62" s="144"/>
      <c r="G62" s="96" t="str">
        <f t="shared" si="0"/>
        <v/>
      </c>
      <c r="H62" s="96" t="str">
        <f t="shared" si="1"/>
        <v/>
      </c>
      <c r="I62" s="144" t="str">
        <f t="shared" si="2"/>
        <v/>
      </c>
      <c r="J62" s="144"/>
      <c r="K62" s="144">
        <v>2</v>
      </c>
      <c r="L62" s="176"/>
      <c r="M62" s="144"/>
      <c r="N62" s="176"/>
      <c r="O62" s="250" t="str">
        <f>基本情報!$C$4</f>
        <v>島根</v>
      </c>
      <c r="P62" s="181"/>
      <c r="Q62" s="144"/>
      <c r="R62" s="182"/>
      <c r="S62" s="180"/>
      <c r="T62" s="147">
        <v>2</v>
      </c>
      <c r="U62" s="177"/>
      <c r="V62" s="236"/>
      <c r="W62" s="144"/>
      <c r="X62" s="147">
        <v>2</v>
      </c>
      <c r="Y62" s="177"/>
      <c r="Z62" s="144"/>
      <c r="AA62" s="176"/>
      <c r="AB62" s="147">
        <v>2</v>
      </c>
      <c r="AC62" s="177"/>
      <c r="AD62" s="178"/>
      <c r="AE62" s="181"/>
      <c r="AF62" s="176"/>
      <c r="AG62" s="177"/>
      <c r="AH62" s="182"/>
      <c r="AI62" s="147"/>
    </row>
    <row r="63" spans="1:35" x14ac:dyDescent="0.25">
      <c r="A63" s="122">
        <v>57</v>
      </c>
      <c r="B63" s="145" t="str">
        <f>IF(F63="","",基本情報!$C$8)</f>
        <v/>
      </c>
      <c r="C63" s="145"/>
      <c r="D63" s="145"/>
      <c r="E63" s="145"/>
      <c r="F63" s="145"/>
      <c r="G63" s="95" t="str">
        <f t="shared" si="0"/>
        <v/>
      </c>
      <c r="H63" s="95" t="str">
        <f t="shared" si="1"/>
        <v/>
      </c>
      <c r="I63" s="145" t="str">
        <f t="shared" si="2"/>
        <v/>
      </c>
      <c r="J63" s="145"/>
      <c r="K63" s="145">
        <v>2</v>
      </c>
      <c r="L63" s="183"/>
      <c r="M63" s="145"/>
      <c r="N63" s="183"/>
      <c r="O63" s="251" t="str">
        <f>基本情報!$C$4</f>
        <v>島根</v>
      </c>
      <c r="P63" s="188"/>
      <c r="Q63" s="145"/>
      <c r="R63" s="189"/>
      <c r="S63" s="187"/>
      <c r="T63" s="148">
        <v>2</v>
      </c>
      <c r="U63" s="184"/>
      <c r="V63" s="237"/>
      <c r="W63" s="145"/>
      <c r="X63" s="148">
        <v>2</v>
      </c>
      <c r="Y63" s="184"/>
      <c r="Z63" s="145"/>
      <c r="AA63" s="183"/>
      <c r="AB63" s="148">
        <v>2</v>
      </c>
      <c r="AC63" s="184"/>
      <c r="AD63" s="185"/>
      <c r="AE63" s="188"/>
      <c r="AF63" s="183"/>
      <c r="AG63" s="184"/>
      <c r="AH63" s="189"/>
      <c r="AI63" s="148"/>
    </row>
    <row r="64" spans="1:35" x14ac:dyDescent="0.25">
      <c r="A64" s="123">
        <v>58</v>
      </c>
      <c r="B64" s="144" t="str">
        <f>IF(F64="","",基本情報!$C$8)</f>
        <v/>
      </c>
      <c r="C64" s="144"/>
      <c r="D64" s="144"/>
      <c r="E64" s="144"/>
      <c r="F64" s="144"/>
      <c r="G64" s="96" t="str">
        <f t="shared" si="0"/>
        <v/>
      </c>
      <c r="H64" s="96" t="str">
        <f t="shared" si="1"/>
        <v/>
      </c>
      <c r="I64" s="144" t="str">
        <f t="shared" si="2"/>
        <v/>
      </c>
      <c r="J64" s="144"/>
      <c r="K64" s="144">
        <v>2</v>
      </c>
      <c r="L64" s="176"/>
      <c r="M64" s="144"/>
      <c r="N64" s="176"/>
      <c r="O64" s="250" t="str">
        <f>基本情報!$C$4</f>
        <v>島根</v>
      </c>
      <c r="P64" s="181"/>
      <c r="Q64" s="144"/>
      <c r="R64" s="182"/>
      <c r="S64" s="180"/>
      <c r="T64" s="147">
        <v>2</v>
      </c>
      <c r="U64" s="177"/>
      <c r="V64" s="236"/>
      <c r="W64" s="144"/>
      <c r="X64" s="147">
        <v>2</v>
      </c>
      <c r="Y64" s="177"/>
      <c r="Z64" s="144"/>
      <c r="AA64" s="176"/>
      <c r="AB64" s="147">
        <v>2</v>
      </c>
      <c r="AC64" s="177"/>
      <c r="AD64" s="178"/>
      <c r="AE64" s="181"/>
      <c r="AF64" s="176"/>
      <c r="AG64" s="177"/>
      <c r="AH64" s="182"/>
      <c r="AI64" s="147"/>
    </row>
    <row r="65" spans="1:36" x14ac:dyDescent="0.25">
      <c r="A65" s="122">
        <v>59</v>
      </c>
      <c r="B65" s="145" t="str">
        <f>IF(F65="","",基本情報!$C$8)</f>
        <v/>
      </c>
      <c r="C65" s="145"/>
      <c r="D65" s="145"/>
      <c r="E65" s="145"/>
      <c r="F65" s="145"/>
      <c r="G65" s="95" t="str">
        <f t="shared" si="0"/>
        <v/>
      </c>
      <c r="H65" s="95" t="str">
        <f t="shared" si="1"/>
        <v/>
      </c>
      <c r="I65" s="145" t="str">
        <f t="shared" si="2"/>
        <v/>
      </c>
      <c r="J65" s="145"/>
      <c r="K65" s="145">
        <v>2</v>
      </c>
      <c r="L65" s="183"/>
      <c r="M65" s="145"/>
      <c r="N65" s="183"/>
      <c r="O65" s="251" t="str">
        <f>基本情報!$C$4</f>
        <v>島根</v>
      </c>
      <c r="P65" s="188"/>
      <c r="Q65" s="145"/>
      <c r="R65" s="189"/>
      <c r="S65" s="187"/>
      <c r="T65" s="148">
        <v>2</v>
      </c>
      <c r="U65" s="184"/>
      <c r="V65" s="237"/>
      <c r="W65" s="145"/>
      <c r="X65" s="148">
        <v>2</v>
      </c>
      <c r="Y65" s="184"/>
      <c r="Z65" s="145"/>
      <c r="AA65" s="183"/>
      <c r="AB65" s="148">
        <v>2</v>
      </c>
      <c r="AC65" s="184"/>
      <c r="AD65" s="185"/>
      <c r="AE65" s="188"/>
      <c r="AF65" s="183"/>
      <c r="AG65" s="184"/>
      <c r="AH65" s="189"/>
      <c r="AI65" s="148"/>
    </row>
    <row r="66" spans="1:36" x14ac:dyDescent="0.25">
      <c r="A66" s="123">
        <v>60</v>
      </c>
      <c r="B66" s="144" t="str">
        <f>IF(F66="","",基本情報!$C$8)</f>
        <v/>
      </c>
      <c r="C66" s="144"/>
      <c r="D66" s="144"/>
      <c r="E66" s="144"/>
      <c r="F66" s="144"/>
      <c r="G66" s="96" t="str">
        <f t="shared" si="0"/>
        <v/>
      </c>
      <c r="H66" s="96" t="str">
        <f t="shared" si="1"/>
        <v/>
      </c>
      <c r="I66" s="144" t="str">
        <f t="shared" si="2"/>
        <v/>
      </c>
      <c r="J66" s="144"/>
      <c r="K66" s="144">
        <v>2</v>
      </c>
      <c r="L66" s="176"/>
      <c r="M66" s="144"/>
      <c r="N66" s="176"/>
      <c r="O66" s="250" t="str">
        <f>基本情報!$C$4</f>
        <v>島根</v>
      </c>
      <c r="P66" s="181"/>
      <c r="Q66" s="144"/>
      <c r="R66" s="182"/>
      <c r="S66" s="180"/>
      <c r="T66" s="147">
        <v>2</v>
      </c>
      <c r="U66" s="177"/>
      <c r="V66" s="236"/>
      <c r="W66" s="144"/>
      <c r="X66" s="147">
        <v>2</v>
      </c>
      <c r="Y66" s="177"/>
      <c r="Z66" s="144"/>
      <c r="AA66" s="176"/>
      <c r="AB66" s="147">
        <v>2</v>
      </c>
      <c r="AC66" s="177"/>
      <c r="AD66" s="178"/>
      <c r="AE66" s="181"/>
      <c r="AF66" s="176"/>
      <c r="AG66" s="177"/>
      <c r="AH66" s="182"/>
      <c r="AI66" s="147"/>
    </row>
    <row r="67" spans="1:36" x14ac:dyDescent="0.25">
      <c r="A67" s="122">
        <v>61</v>
      </c>
      <c r="B67" s="145" t="str">
        <f>IF(F67="","",基本情報!$C$8)</f>
        <v/>
      </c>
      <c r="C67" s="145"/>
      <c r="D67" s="145"/>
      <c r="E67" s="145"/>
      <c r="F67" s="145"/>
      <c r="G67" s="95" t="str">
        <f t="shared" si="0"/>
        <v/>
      </c>
      <c r="H67" s="95" t="str">
        <f t="shared" si="1"/>
        <v/>
      </c>
      <c r="I67" s="145" t="str">
        <f t="shared" si="2"/>
        <v/>
      </c>
      <c r="J67" s="145"/>
      <c r="K67" s="145">
        <v>2</v>
      </c>
      <c r="L67" s="183"/>
      <c r="M67" s="145"/>
      <c r="N67" s="183"/>
      <c r="O67" s="251" t="str">
        <f>基本情報!$C$4</f>
        <v>島根</v>
      </c>
      <c r="P67" s="188"/>
      <c r="Q67" s="145"/>
      <c r="R67" s="189"/>
      <c r="S67" s="187"/>
      <c r="T67" s="148">
        <v>2</v>
      </c>
      <c r="U67" s="184"/>
      <c r="V67" s="237"/>
      <c r="W67" s="145"/>
      <c r="X67" s="148">
        <v>2</v>
      </c>
      <c r="Y67" s="184"/>
      <c r="Z67" s="145"/>
      <c r="AA67" s="183"/>
      <c r="AB67" s="148">
        <v>2</v>
      </c>
      <c r="AC67" s="184"/>
      <c r="AD67" s="185"/>
      <c r="AE67" s="188"/>
      <c r="AF67" s="183"/>
      <c r="AG67" s="184"/>
      <c r="AH67" s="189"/>
      <c r="AI67" s="148"/>
    </row>
    <row r="68" spans="1:36" x14ac:dyDescent="0.25">
      <c r="A68" s="123">
        <v>62</v>
      </c>
      <c r="B68" s="144" t="str">
        <f>IF(F68="","",基本情報!$C$8)</f>
        <v/>
      </c>
      <c r="C68" s="144"/>
      <c r="D68" s="144"/>
      <c r="E68" s="144"/>
      <c r="F68" s="144"/>
      <c r="G68" s="96" t="str">
        <f t="shared" si="0"/>
        <v/>
      </c>
      <c r="H68" s="96" t="str">
        <f t="shared" si="1"/>
        <v/>
      </c>
      <c r="I68" s="144" t="str">
        <f t="shared" si="2"/>
        <v/>
      </c>
      <c r="J68" s="144"/>
      <c r="K68" s="144">
        <v>2</v>
      </c>
      <c r="L68" s="176"/>
      <c r="M68" s="144"/>
      <c r="N68" s="176"/>
      <c r="O68" s="250" t="str">
        <f>基本情報!$C$4</f>
        <v>島根</v>
      </c>
      <c r="P68" s="181"/>
      <c r="Q68" s="144"/>
      <c r="R68" s="182"/>
      <c r="S68" s="180"/>
      <c r="T68" s="147">
        <v>2</v>
      </c>
      <c r="U68" s="177"/>
      <c r="V68" s="236"/>
      <c r="W68" s="144"/>
      <c r="X68" s="147">
        <v>2</v>
      </c>
      <c r="Y68" s="177"/>
      <c r="Z68" s="144"/>
      <c r="AA68" s="176"/>
      <c r="AB68" s="147">
        <v>2</v>
      </c>
      <c r="AC68" s="177"/>
      <c r="AD68" s="178"/>
      <c r="AE68" s="181"/>
      <c r="AF68" s="176"/>
      <c r="AG68" s="177"/>
      <c r="AH68" s="182"/>
      <c r="AI68" s="147"/>
    </row>
    <row r="69" spans="1:36" x14ac:dyDescent="0.25">
      <c r="A69" s="122">
        <v>63</v>
      </c>
      <c r="B69" s="145" t="str">
        <f>IF(F69="","",基本情報!$C$8)</f>
        <v/>
      </c>
      <c r="C69" s="145"/>
      <c r="D69" s="145"/>
      <c r="E69" s="145"/>
      <c r="F69" s="145"/>
      <c r="G69" s="95" t="str">
        <f t="shared" si="0"/>
        <v/>
      </c>
      <c r="H69" s="95" t="str">
        <f t="shared" si="1"/>
        <v/>
      </c>
      <c r="I69" s="145" t="str">
        <f t="shared" si="2"/>
        <v/>
      </c>
      <c r="J69" s="145"/>
      <c r="K69" s="145">
        <v>2</v>
      </c>
      <c r="L69" s="183"/>
      <c r="M69" s="145"/>
      <c r="N69" s="183"/>
      <c r="O69" s="251" t="str">
        <f>基本情報!$C$4</f>
        <v>島根</v>
      </c>
      <c r="P69" s="188"/>
      <c r="Q69" s="145"/>
      <c r="R69" s="189"/>
      <c r="S69" s="187"/>
      <c r="T69" s="148">
        <v>2</v>
      </c>
      <c r="U69" s="184"/>
      <c r="V69" s="237"/>
      <c r="W69" s="145"/>
      <c r="X69" s="148">
        <v>2</v>
      </c>
      <c r="Y69" s="184"/>
      <c r="Z69" s="145"/>
      <c r="AA69" s="183"/>
      <c r="AB69" s="148">
        <v>2</v>
      </c>
      <c r="AC69" s="184"/>
      <c r="AD69" s="185"/>
      <c r="AE69" s="188"/>
      <c r="AF69" s="183"/>
      <c r="AG69" s="184"/>
      <c r="AH69" s="189"/>
      <c r="AI69" s="148"/>
    </row>
    <row r="70" spans="1:36" x14ac:dyDescent="0.25">
      <c r="A70" s="123">
        <v>64</v>
      </c>
      <c r="B70" s="144" t="str">
        <f>IF(F70="","",基本情報!$C$8)</f>
        <v/>
      </c>
      <c r="C70" s="144"/>
      <c r="D70" s="144"/>
      <c r="E70" s="144"/>
      <c r="F70" s="144"/>
      <c r="G70" s="96" t="str">
        <f t="shared" si="0"/>
        <v/>
      </c>
      <c r="H70" s="96" t="str">
        <f t="shared" si="1"/>
        <v/>
      </c>
      <c r="I70" s="144" t="str">
        <f t="shared" si="2"/>
        <v/>
      </c>
      <c r="J70" s="144"/>
      <c r="K70" s="144">
        <v>2</v>
      </c>
      <c r="L70" s="176"/>
      <c r="M70" s="144"/>
      <c r="N70" s="176"/>
      <c r="O70" s="250" t="str">
        <f>基本情報!$C$4</f>
        <v>島根</v>
      </c>
      <c r="P70" s="181"/>
      <c r="Q70" s="144"/>
      <c r="R70" s="182"/>
      <c r="S70" s="180"/>
      <c r="T70" s="147">
        <v>2</v>
      </c>
      <c r="U70" s="177"/>
      <c r="V70" s="236"/>
      <c r="W70" s="144"/>
      <c r="X70" s="147">
        <v>2</v>
      </c>
      <c r="Y70" s="177"/>
      <c r="Z70" s="144"/>
      <c r="AA70" s="176"/>
      <c r="AB70" s="147">
        <v>2</v>
      </c>
      <c r="AC70" s="177"/>
      <c r="AD70" s="178"/>
      <c r="AE70" s="181"/>
      <c r="AF70" s="176"/>
      <c r="AG70" s="177"/>
      <c r="AH70" s="182"/>
      <c r="AI70" s="147"/>
    </row>
    <row r="71" spans="1:36" x14ac:dyDescent="0.25">
      <c r="A71" s="122">
        <v>65</v>
      </c>
      <c r="B71" s="145" t="str">
        <f>IF(F71="","",基本情報!$C$8)</f>
        <v/>
      </c>
      <c r="C71" s="145"/>
      <c r="D71" s="145"/>
      <c r="E71" s="145"/>
      <c r="F71" s="145"/>
      <c r="G71" s="95" t="str">
        <f t="shared" ref="G71:G76" si="3">IF(F71="","",ASC(PHONETIC(F71)))</f>
        <v/>
      </c>
      <c r="H71" s="95" t="str">
        <f t="shared" si="1"/>
        <v/>
      </c>
      <c r="I71" s="145" t="str">
        <f t="shared" si="2"/>
        <v/>
      </c>
      <c r="J71" s="145"/>
      <c r="K71" s="145">
        <v>2</v>
      </c>
      <c r="L71" s="183"/>
      <c r="M71" s="145"/>
      <c r="N71" s="183"/>
      <c r="O71" s="251" t="str">
        <f>基本情報!$C$4</f>
        <v>島根</v>
      </c>
      <c r="P71" s="188"/>
      <c r="Q71" s="145"/>
      <c r="R71" s="189"/>
      <c r="S71" s="187"/>
      <c r="T71" s="148">
        <v>2</v>
      </c>
      <c r="U71" s="184"/>
      <c r="V71" s="237"/>
      <c r="W71" s="145"/>
      <c r="X71" s="148">
        <v>2</v>
      </c>
      <c r="Y71" s="184"/>
      <c r="Z71" s="145"/>
      <c r="AA71" s="183"/>
      <c r="AB71" s="148">
        <v>2</v>
      </c>
      <c r="AC71" s="184"/>
      <c r="AD71" s="185"/>
      <c r="AE71" s="188"/>
      <c r="AF71" s="183"/>
      <c r="AG71" s="184"/>
      <c r="AH71" s="189"/>
      <c r="AI71" s="148"/>
    </row>
    <row r="72" spans="1:36" x14ac:dyDescent="0.25">
      <c r="A72" s="123">
        <v>66</v>
      </c>
      <c r="B72" s="144" t="str">
        <f>IF(F72="","",基本情報!$C$8)</f>
        <v/>
      </c>
      <c r="C72" s="144"/>
      <c r="D72" s="144"/>
      <c r="E72" s="144"/>
      <c r="F72" s="144"/>
      <c r="G72" s="96" t="str">
        <f t="shared" si="3"/>
        <v/>
      </c>
      <c r="H72" s="96" t="str">
        <f t="shared" ref="H72:H76" si="4">IF(F72="","",F72)</f>
        <v/>
      </c>
      <c r="I72" s="144" t="str">
        <f>IF(F72="","",ASC(PHONETIC(F72)))</f>
        <v/>
      </c>
      <c r="J72" s="144"/>
      <c r="K72" s="144">
        <v>2</v>
      </c>
      <c r="L72" s="176"/>
      <c r="M72" s="144"/>
      <c r="N72" s="176"/>
      <c r="O72" s="250" t="str">
        <f>基本情報!$C$4</f>
        <v>島根</v>
      </c>
      <c r="P72" s="181"/>
      <c r="Q72" s="144"/>
      <c r="R72" s="182"/>
      <c r="S72" s="180"/>
      <c r="T72" s="147">
        <v>2</v>
      </c>
      <c r="U72" s="177"/>
      <c r="V72" s="236"/>
      <c r="W72" s="144"/>
      <c r="X72" s="147">
        <v>2</v>
      </c>
      <c r="Y72" s="177"/>
      <c r="Z72" s="144"/>
      <c r="AA72" s="176"/>
      <c r="AB72" s="147">
        <v>2</v>
      </c>
      <c r="AC72" s="177"/>
      <c r="AD72" s="178"/>
      <c r="AE72" s="181"/>
      <c r="AF72" s="176"/>
      <c r="AG72" s="177"/>
      <c r="AH72" s="182"/>
      <c r="AI72" s="147"/>
    </row>
    <row r="73" spans="1:36" x14ac:dyDescent="0.25">
      <c r="A73" s="122">
        <v>67</v>
      </c>
      <c r="B73" s="145" t="str">
        <f>IF(F73="","",基本情報!$C$8)</f>
        <v/>
      </c>
      <c r="C73" s="145"/>
      <c r="D73" s="145"/>
      <c r="E73" s="145"/>
      <c r="F73" s="145"/>
      <c r="G73" s="95" t="str">
        <f t="shared" si="3"/>
        <v/>
      </c>
      <c r="H73" s="95" t="str">
        <f t="shared" si="4"/>
        <v/>
      </c>
      <c r="I73" s="145" t="str">
        <f>IF(F73="","",ASC(PHONETIC(F73)))</f>
        <v/>
      </c>
      <c r="J73" s="145"/>
      <c r="K73" s="145">
        <v>2</v>
      </c>
      <c r="L73" s="183"/>
      <c r="M73" s="145"/>
      <c r="N73" s="183"/>
      <c r="O73" s="251" t="str">
        <f>基本情報!$C$4</f>
        <v>島根</v>
      </c>
      <c r="P73" s="188"/>
      <c r="Q73" s="145"/>
      <c r="R73" s="189"/>
      <c r="S73" s="187"/>
      <c r="T73" s="148">
        <v>2</v>
      </c>
      <c r="U73" s="184"/>
      <c r="V73" s="237"/>
      <c r="W73" s="145"/>
      <c r="X73" s="148">
        <v>2</v>
      </c>
      <c r="Y73" s="184"/>
      <c r="Z73" s="145"/>
      <c r="AA73" s="183"/>
      <c r="AB73" s="148">
        <v>2</v>
      </c>
      <c r="AC73" s="184"/>
      <c r="AD73" s="185"/>
      <c r="AE73" s="188"/>
      <c r="AF73" s="183"/>
      <c r="AG73" s="184"/>
      <c r="AH73" s="189"/>
      <c r="AI73" s="148"/>
    </row>
    <row r="74" spans="1:36" x14ac:dyDescent="0.25">
      <c r="A74" s="123">
        <v>68</v>
      </c>
      <c r="B74" s="144" t="str">
        <f>IF(F74="","",基本情報!$C$8)</f>
        <v/>
      </c>
      <c r="C74" s="144"/>
      <c r="D74" s="144"/>
      <c r="E74" s="144"/>
      <c r="F74" s="144"/>
      <c r="G74" s="96" t="str">
        <f t="shared" si="3"/>
        <v/>
      </c>
      <c r="H74" s="96" t="str">
        <f t="shared" si="4"/>
        <v/>
      </c>
      <c r="I74" s="144" t="str">
        <f>IF(F74="","",ASC(PHONETIC(F74)))</f>
        <v/>
      </c>
      <c r="J74" s="144"/>
      <c r="K74" s="144">
        <v>2</v>
      </c>
      <c r="L74" s="176"/>
      <c r="M74" s="144"/>
      <c r="N74" s="176"/>
      <c r="O74" s="250" t="str">
        <f>基本情報!$C$4</f>
        <v>島根</v>
      </c>
      <c r="P74" s="181"/>
      <c r="Q74" s="144"/>
      <c r="R74" s="182"/>
      <c r="S74" s="180"/>
      <c r="T74" s="147">
        <v>2</v>
      </c>
      <c r="U74" s="177"/>
      <c r="V74" s="236"/>
      <c r="W74" s="144"/>
      <c r="X74" s="147">
        <v>2</v>
      </c>
      <c r="Y74" s="177"/>
      <c r="Z74" s="144"/>
      <c r="AA74" s="176"/>
      <c r="AB74" s="147">
        <v>2</v>
      </c>
      <c r="AC74" s="177"/>
      <c r="AD74" s="178"/>
      <c r="AE74" s="181"/>
      <c r="AF74" s="176"/>
      <c r="AG74" s="177"/>
      <c r="AH74" s="182"/>
      <c r="AI74" s="147"/>
    </row>
    <row r="75" spans="1:36" x14ac:dyDescent="0.25">
      <c r="A75" s="122">
        <v>69</v>
      </c>
      <c r="B75" s="145" t="str">
        <f>IF(F75="","",基本情報!$C$8)</f>
        <v/>
      </c>
      <c r="C75" s="145"/>
      <c r="D75" s="145"/>
      <c r="E75" s="145"/>
      <c r="F75" s="145"/>
      <c r="G75" s="95" t="str">
        <f t="shared" si="3"/>
        <v/>
      </c>
      <c r="H75" s="95" t="str">
        <f t="shared" si="4"/>
        <v/>
      </c>
      <c r="I75" s="145" t="str">
        <f>IF(F75="","",ASC(PHONETIC(F75)))</f>
        <v/>
      </c>
      <c r="J75" s="145"/>
      <c r="K75" s="145">
        <v>2</v>
      </c>
      <c r="L75" s="183"/>
      <c r="M75" s="145"/>
      <c r="N75" s="183"/>
      <c r="O75" s="251" t="str">
        <f>基本情報!$C$4</f>
        <v>島根</v>
      </c>
      <c r="P75" s="188"/>
      <c r="Q75" s="145"/>
      <c r="R75" s="189"/>
      <c r="S75" s="187"/>
      <c r="T75" s="148">
        <v>2</v>
      </c>
      <c r="U75" s="184"/>
      <c r="V75" s="237"/>
      <c r="W75" s="145"/>
      <c r="X75" s="148">
        <v>2</v>
      </c>
      <c r="Y75" s="184"/>
      <c r="Z75" s="145"/>
      <c r="AA75" s="183"/>
      <c r="AB75" s="148">
        <v>2</v>
      </c>
      <c r="AC75" s="184"/>
      <c r="AD75" s="185"/>
      <c r="AE75" s="188"/>
      <c r="AF75" s="183"/>
      <c r="AG75" s="184"/>
      <c r="AH75" s="189"/>
      <c r="AI75" s="148"/>
    </row>
    <row r="76" spans="1:36" ht="13.15" thickBot="1" x14ac:dyDescent="0.3">
      <c r="A76" s="124">
        <v>70</v>
      </c>
      <c r="B76" s="146" t="str">
        <f>IF(F76="","",基本情報!$C$8)</f>
        <v/>
      </c>
      <c r="C76" s="146"/>
      <c r="D76" s="146"/>
      <c r="E76" s="146"/>
      <c r="F76" s="146"/>
      <c r="G76" s="112" t="str">
        <f t="shared" si="3"/>
        <v/>
      </c>
      <c r="H76" s="112" t="str">
        <f t="shared" si="4"/>
        <v/>
      </c>
      <c r="I76" s="146" t="str">
        <f>IF(F76="","",ASC(PHONETIC(F76)))</f>
        <v/>
      </c>
      <c r="J76" s="146"/>
      <c r="K76" s="146">
        <v>2</v>
      </c>
      <c r="L76" s="190"/>
      <c r="M76" s="146"/>
      <c r="N76" s="190"/>
      <c r="O76" s="252" t="str">
        <f>基本情報!$C$4</f>
        <v>島根</v>
      </c>
      <c r="P76" s="195"/>
      <c r="Q76" s="146"/>
      <c r="R76" s="196"/>
      <c r="S76" s="194"/>
      <c r="T76" s="149">
        <v>2</v>
      </c>
      <c r="U76" s="191"/>
      <c r="V76" s="238"/>
      <c r="W76" s="146"/>
      <c r="X76" s="149">
        <v>2</v>
      </c>
      <c r="Y76" s="191"/>
      <c r="Z76" s="146"/>
      <c r="AA76" s="190"/>
      <c r="AB76" s="149">
        <v>2</v>
      </c>
      <c r="AC76" s="191"/>
      <c r="AD76" s="192"/>
      <c r="AE76" s="195"/>
      <c r="AF76" s="190"/>
      <c r="AG76" s="191"/>
      <c r="AH76" s="196"/>
      <c r="AI76" s="149"/>
    </row>
    <row r="77" spans="1:36" hidden="1" x14ac:dyDescent="0.25">
      <c r="B77" s="201"/>
      <c r="C77" s="201"/>
      <c r="D77" s="201"/>
      <c r="E77" s="201"/>
      <c r="F77" s="201"/>
      <c r="I77" s="201"/>
      <c r="J77" s="201"/>
      <c r="K77" s="201"/>
      <c r="L77" s="201"/>
      <c r="M77" s="201"/>
      <c r="N77" s="201"/>
      <c r="O77" s="201"/>
      <c r="P77" s="201"/>
      <c r="Q77" s="201">
        <f>COUNTA(Q7:Q76)</f>
        <v>0</v>
      </c>
      <c r="R77" s="202"/>
      <c r="S77" s="201"/>
      <c r="T77" s="201"/>
      <c r="U77" s="201">
        <f>COUNTA(U7:U76)</f>
        <v>0</v>
      </c>
      <c r="V77" s="202"/>
      <c r="W77" s="201"/>
      <c r="X77" s="201"/>
      <c r="Y77" s="201">
        <f>COUNTA(Y7:Y76)</f>
        <v>0</v>
      </c>
      <c r="Z77" s="201"/>
      <c r="AA77" s="201"/>
      <c r="AB77" s="201"/>
      <c r="AC77">
        <f>COUNTIF($AC$7:$AC$76,"A")</f>
        <v>0</v>
      </c>
      <c r="AD77">
        <f>IF(AC77&gt;=4,1,0)</f>
        <v>0</v>
      </c>
      <c r="AE77" s="201"/>
      <c r="AF77" s="201"/>
      <c r="AG77" s="201"/>
      <c r="AH77" s="202"/>
      <c r="AI77" s="201"/>
      <c r="AJ77">
        <v>0</v>
      </c>
    </row>
    <row r="78" spans="1:36" hidden="1" x14ac:dyDescent="0.25">
      <c r="B78" s="201"/>
      <c r="C78" s="201"/>
      <c r="D78" s="201"/>
      <c r="E78" s="201"/>
      <c r="F78" s="201"/>
      <c r="I78" s="201"/>
      <c r="J78" s="201"/>
      <c r="K78" s="201"/>
      <c r="L78" s="201"/>
      <c r="M78" s="201"/>
      <c r="N78" s="201"/>
      <c r="O78" s="201"/>
      <c r="P78" s="201"/>
      <c r="Q78" s="201"/>
      <c r="R78" s="202"/>
      <c r="S78" s="201"/>
      <c r="T78" s="201"/>
      <c r="U78" s="201"/>
      <c r="V78" s="202"/>
      <c r="W78" s="201"/>
      <c r="X78" s="201"/>
      <c r="Y78" s="201"/>
      <c r="Z78" s="201"/>
      <c r="AA78" s="201"/>
      <c r="AB78" s="201"/>
      <c r="AC78">
        <f>COUNTIF($AC$7:$AC$76,"B")</f>
        <v>0</v>
      </c>
      <c r="AD78">
        <f t="shared" ref="AD78:AD82" si="5">IF(AC78&gt;=4,1,0)</f>
        <v>0</v>
      </c>
      <c r="AE78" s="201"/>
      <c r="AF78" s="201"/>
      <c r="AG78" s="201"/>
      <c r="AH78" s="202"/>
      <c r="AI78" s="201"/>
    </row>
    <row r="79" spans="1:36" hidden="1" x14ac:dyDescent="0.25">
      <c r="B79" s="201"/>
      <c r="C79" s="201"/>
      <c r="D79" s="201"/>
      <c r="E79" s="201"/>
      <c r="F79" s="201"/>
      <c r="I79" s="201"/>
      <c r="J79" s="201"/>
      <c r="K79" s="201"/>
      <c r="L79" s="201"/>
      <c r="M79" s="201"/>
      <c r="N79" s="201"/>
      <c r="O79" s="201"/>
      <c r="P79" s="201"/>
      <c r="Q79" s="201" t="s">
        <v>122</v>
      </c>
      <c r="R79" s="202"/>
      <c r="S79" s="201">
        <f>Q77+U77+Y77</f>
        <v>0</v>
      </c>
      <c r="T79" s="201"/>
      <c r="U79" s="201"/>
      <c r="V79" s="202"/>
      <c r="W79" s="201"/>
      <c r="X79" s="201"/>
      <c r="Y79" s="201"/>
      <c r="Z79" s="201"/>
      <c r="AA79" s="201"/>
      <c r="AB79" s="201"/>
      <c r="AC79">
        <f>COUNTIF($AC$7:$AC$76,"C")</f>
        <v>0</v>
      </c>
      <c r="AD79">
        <f t="shared" si="5"/>
        <v>0</v>
      </c>
      <c r="AE79" s="201"/>
      <c r="AF79" s="201"/>
      <c r="AG79" s="201"/>
      <c r="AH79" s="202"/>
      <c r="AI79" s="201"/>
    </row>
    <row r="80" spans="1:36" hidden="1" x14ac:dyDescent="0.25">
      <c r="B80" s="201"/>
      <c r="C80" s="201"/>
      <c r="D80" s="201"/>
      <c r="E80" s="201"/>
      <c r="F80" s="201"/>
      <c r="I80" s="201"/>
      <c r="J80" s="201"/>
      <c r="K80" s="201"/>
      <c r="L80" s="201"/>
      <c r="M80" s="201"/>
      <c r="N80" s="201"/>
      <c r="O80" s="201"/>
      <c r="P80" s="201"/>
      <c r="Q80" s="201"/>
      <c r="R80" s="202"/>
      <c r="S80" s="201"/>
      <c r="T80" s="201"/>
      <c r="U80" s="201"/>
      <c r="V80" s="202"/>
      <c r="W80" s="201"/>
      <c r="X80" s="201"/>
      <c r="Y80" s="201"/>
      <c r="Z80" s="201"/>
      <c r="AA80" s="201"/>
      <c r="AB80" s="201"/>
      <c r="AC80">
        <f>COUNTIF($AC$7:$AC$76,"D")</f>
        <v>0</v>
      </c>
      <c r="AD80">
        <f t="shared" si="5"/>
        <v>0</v>
      </c>
      <c r="AE80" s="201"/>
      <c r="AF80" s="201"/>
      <c r="AG80" s="201"/>
      <c r="AH80" s="202"/>
      <c r="AI80" s="201"/>
    </row>
    <row r="81" spans="29:30" hidden="1" x14ac:dyDescent="0.25">
      <c r="AC81">
        <f>COUNTIF($AC$7:$AC$76,"E")</f>
        <v>0</v>
      </c>
      <c r="AD81">
        <f t="shared" si="5"/>
        <v>0</v>
      </c>
    </row>
    <row r="82" spans="29:30" hidden="1" x14ac:dyDescent="0.25">
      <c r="AC82">
        <f>COUNTIF($AC$7:$AC$76,"F")</f>
        <v>0</v>
      </c>
      <c r="AD82">
        <f t="shared" si="5"/>
        <v>0</v>
      </c>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"A,B,C,D,E,F"</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showZeros="0" zoomScaleNormal="100" workbookViewId="0">
      <selection activeCell="N9" sqref="N9"/>
    </sheetView>
  </sheetViews>
  <sheetFormatPr defaultRowHeight="12.75" x14ac:dyDescent="0.25"/>
  <cols>
    <col min="1" max="1" width="20.53125" style="201" customWidth="1"/>
    <col min="2" max="2" width="10" style="201" customWidth="1"/>
    <col min="3" max="3" width="5.53125" style="201" customWidth="1"/>
    <col min="4" max="4" width="5" style="201" customWidth="1"/>
    <col min="5" max="5" width="8.1328125" style="201" customWidth="1"/>
    <col min="6" max="6" width="12.46484375" style="201" customWidth="1"/>
    <col min="7" max="7" width="10" style="201" customWidth="1"/>
    <col min="8" max="8" width="5.53125" style="201" customWidth="1"/>
    <col min="9" max="9" width="5" style="201" customWidth="1"/>
    <col min="10" max="256" width="9" style="201"/>
    <col min="257" max="257" width="20.53125" style="201" customWidth="1"/>
    <col min="258" max="258" width="10" style="201" customWidth="1"/>
    <col min="259" max="259" width="5.53125" style="201" customWidth="1"/>
    <col min="260" max="260" width="5" style="201" customWidth="1"/>
    <col min="261" max="261" width="8.1328125" style="201" customWidth="1"/>
    <col min="262" max="262" width="12.46484375" style="201" customWidth="1"/>
    <col min="263" max="263" width="10" style="201" customWidth="1"/>
    <col min="264" max="264" width="5.53125" style="201" customWidth="1"/>
    <col min="265" max="265" width="5" style="201" customWidth="1"/>
    <col min="266" max="512" width="9" style="201"/>
    <col min="513" max="513" width="20.53125" style="201" customWidth="1"/>
    <col min="514" max="514" width="10" style="201" customWidth="1"/>
    <col min="515" max="515" width="5.53125" style="201" customWidth="1"/>
    <col min="516" max="516" width="5" style="201" customWidth="1"/>
    <col min="517" max="517" width="8.1328125" style="201" customWidth="1"/>
    <col min="518" max="518" width="12.46484375" style="201" customWidth="1"/>
    <col min="519" max="519" width="10" style="201" customWidth="1"/>
    <col min="520" max="520" width="5.53125" style="201" customWidth="1"/>
    <col min="521" max="521" width="5" style="201" customWidth="1"/>
    <col min="522" max="768" width="9" style="201"/>
    <col min="769" max="769" width="20.53125" style="201" customWidth="1"/>
    <col min="770" max="770" width="10" style="201" customWidth="1"/>
    <col min="771" max="771" width="5.53125" style="201" customWidth="1"/>
    <col min="772" max="772" width="5" style="201" customWidth="1"/>
    <col min="773" max="773" width="8.1328125" style="201" customWidth="1"/>
    <col min="774" max="774" width="12.46484375" style="201" customWidth="1"/>
    <col min="775" max="775" width="10" style="201" customWidth="1"/>
    <col min="776" max="776" width="5.53125" style="201" customWidth="1"/>
    <col min="777" max="777" width="5" style="201" customWidth="1"/>
    <col min="778" max="1024" width="9" style="201"/>
    <col min="1025" max="1025" width="20.53125" style="201" customWidth="1"/>
    <col min="1026" max="1026" width="10" style="201" customWidth="1"/>
    <col min="1027" max="1027" width="5.53125" style="201" customWidth="1"/>
    <col min="1028" max="1028" width="5" style="201" customWidth="1"/>
    <col min="1029" max="1029" width="8.1328125" style="201" customWidth="1"/>
    <col min="1030" max="1030" width="12.46484375" style="201" customWidth="1"/>
    <col min="1031" max="1031" width="10" style="201" customWidth="1"/>
    <col min="1032" max="1032" width="5.53125" style="201" customWidth="1"/>
    <col min="1033" max="1033" width="5" style="201" customWidth="1"/>
    <col min="1034" max="1280" width="9" style="201"/>
    <col min="1281" max="1281" width="20.53125" style="201" customWidth="1"/>
    <col min="1282" max="1282" width="10" style="201" customWidth="1"/>
    <col min="1283" max="1283" width="5.53125" style="201" customWidth="1"/>
    <col min="1284" max="1284" width="5" style="201" customWidth="1"/>
    <col min="1285" max="1285" width="8.1328125" style="201" customWidth="1"/>
    <col min="1286" max="1286" width="12.46484375" style="201" customWidth="1"/>
    <col min="1287" max="1287" width="10" style="201" customWidth="1"/>
    <col min="1288" max="1288" width="5.53125" style="201" customWidth="1"/>
    <col min="1289" max="1289" width="5" style="201" customWidth="1"/>
    <col min="1290" max="1536" width="9" style="201"/>
    <col min="1537" max="1537" width="20.53125" style="201" customWidth="1"/>
    <col min="1538" max="1538" width="10" style="201" customWidth="1"/>
    <col min="1539" max="1539" width="5.53125" style="201" customWidth="1"/>
    <col min="1540" max="1540" width="5" style="201" customWidth="1"/>
    <col min="1541" max="1541" width="8.1328125" style="201" customWidth="1"/>
    <col min="1542" max="1542" width="12.46484375" style="201" customWidth="1"/>
    <col min="1543" max="1543" width="10" style="201" customWidth="1"/>
    <col min="1544" max="1544" width="5.53125" style="201" customWidth="1"/>
    <col min="1545" max="1545" width="5" style="201" customWidth="1"/>
    <col min="1546" max="1792" width="9" style="201"/>
    <col min="1793" max="1793" width="20.53125" style="201" customWidth="1"/>
    <col min="1794" max="1794" width="10" style="201" customWidth="1"/>
    <col min="1795" max="1795" width="5.53125" style="201" customWidth="1"/>
    <col min="1796" max="1796" width="5" style="201" customWidth="1"/>
    <col min="1797" max="1797" width="8.1328125" style="201" customWidth="1"/>
    <col min="1798" max="1798" width="12.46484375" style="201" customWidth="1"/>
    <col min="1799" max="1799" width="10" style="201" customWidth="1"/>
    <col min="1800" max="1800" width="5.53125" style="201" customWidth="1"/>
    <col min="1801" max="1801" width="5" style="201" customWidth="1"/>
    <col min="1802" max="2048" width="9" style="201"/>
    <col min="2049" max="2049" width="20.53125" style="201" customWidth="1"/>
    <col min="2050" max="2050" width="10" style="201" customWidth="1"/>
    <col min="2051" max="2051" width="5.53125" style="201" customWidth="1"/>
    <col min="2052" max="2052" width="5" style="201" customWidth="1"/>
    <col min="2053" max="2053" width="8.1328125" style="201" customWidth="1"/>
    <col min="2054" max="2054" width="12.46484375" style="201" customWidth="1"/>
    <col min="2055" max="2055" width="10" style="201" customWidth="1"/>
    <col min="2056" max="2056" width="5.53125" style="201" customWidth="1"/>
    <col min="2057" max="2057" width="5" style="201" customWidth="1"/>
    <col min="2058" max="2304" width="9" style="201"/>
    <col min="2305" max="2305" width="20.53125" style="201" customWidth="1"/>
    <col min="2306" max="2306" width="10" style="201" customWidth="1"/>
    <col min="2307" max="2307" width="5.53125" style="201" customWidth="1"/>
    <col min="2308" max="2308" width="5" style="201" customWidth="1"/>
    <col min="2309" max="2309" width="8.1328125" style="201" customWidth="1"/>
    <col min="2310" max="2310" width="12.46484375" style="201" customWidth="1"/>
    <col min="2311" max="2311" width="10" style="201" customWidth="1"/>
    <col min="2312" max="2312" width="5.53125" style="201" customWidth="1"/>
    <col min="2313" max="2313" width="5" style="201" customWidth="1"/>
    <col min="2314" max="2560" width="9" style="201"/>
    <col min="2561" max="2561" width="20.53125" style="201" customWidth="1"/>
    <col min="2562" max="2562" width="10" style="201" customWidth="1"/>
    <col min="2563" max="2563" width="5.53125" style="201" customWidth="1"/>
    <col min="2564" max="2564" width="5" style="201" customWidth="1"/>
    <col min="2565" max="2565" width="8.1328125" style="201" customWidth="1"/>
    <col min="2566" max="2566" width="12.46484375" style="201" customWidth="1"/>
    <col min="2567" max="2567" width="10" style="201" customWidth="1"/>
    <col min="2568" max="2568" width="5.53125" style="201" customWidth="1"/>
    <col min="2569" max="2569" width="5" style="201" customWidth="1"/>
    <col min="2570" max="2816" width="9" style="201"/>
    <col min="2817" max="2817" width="20.53125" style="201" customWidth="1"/>
    <col min="2818" max="2818" width="10" style="201" customWidth="1"/>
    <col min="2819" max="2819" width="5.53125" style="201" customWidth="1"/>
    <col min="2820" max="2820" width="5" style="201" customWidth="1"/>
    <col min="2821" max="2821" width="8.1328125" style="201" customWidth="1"/>
    <col min="2822" max="2822" width="12.46484375" style="201" customWidth="1"/>
    <col min="2823" max="2823" width="10" style="201" customWidth="1"/>
    <col min="2824" max="2824" width="5.53125" style="201" customWidth="1"/>
    <col min="2825" max="2825" width="5" style="201" customWidth="1"/>
    <col min="2826" max="3072" width="9" style="201"/>
    <col min="3073" max="3073" width="20.53125" style="201" customWidth="1"/>
    <col min="3074" max="3074" width="10" style="201" customWidth="1"/>
    <col min="3075" max="3075" width="5.53125" style="201" customWidth="1"/>
    <col min="3076" max="3076" width="5" style="201" customWidth="1"/>
    <col min="3077" max="3077" width="8.1328125" style="201" customWidth="1"/>
    <col min="3078" max="3078" width="12.46484375" style="201" customWidth="1"/>
    <col min="3079" max="3079" width="10" style="201" customWidth="1"/>
    <col min="3080" max="3080" width="5.53125" style="201" customWidth="1"/>
    <col min="3081" max="3081" width="5" style="201" customWidth="1"/>
    <col min="3082" max="3328" width="9" style="201"/>
    <col min="3329" max="3329" width="20.53125" style="201" customWidth="1"/>
    <col min="3330" max="3330" width="10" style="201" customWidth="1"/>
    <col min="3331" max="3331" width="5.53125" style="201" customWidth="1"/>
    <col min="3332" max="3332" width="5" style="201" customWidth="1"/>
    <col min="3333" max="3333" width="8.1328125" style="201" customWidth="1"/>
    <col min="3334" max="3334" width="12.46484375" style="201" customWidth="1"/>
    <col min="3335" max="3335" width="10" style="201" customWidth="1"/>
    <col min="3336" max="3336" width="5.53125" style="201" customWidth="1"/>
    <col min="3337" max="3337" width="5" style="201" customWidth="1"/>
    <col min="3338" max="3584" width="9" style="201"/>
    <col min="3585" max="3585" width="20.53125" style="201" customWidth="1"/>
    <col min="3586" max="3586" width="10" style="201" customWidth="1"/>
    <col min="3587" max="3587" width="5.53125" style="201" customWidth="1"/>
    <col min="3588" max="3588" width="5" style="201" customWidth="1"/>
    <col min="3589" max="3589" width="8.1328125" style="201" customWidth="1"/>
    <col min="3590" max="3590" width="12.46484375" style="201" customWidth="1"/>
    <col min="3591" max="3591" width="10" style="201" customWidth="1"/>
    <col min="3592" max="3592" width="5.53125" style="201" customWidth="1"/>
    <col min="3593" max="3593" width="5" style="201" customWidth="1"/>
    <col min="3594" max="3840" width="9" style="201"/>
    <col min="3841" max="3841" width="20.53125" style="201" customWidth="1"/>
    <col min="3842" max="3842" width="10" style="201" customWidth="1"/>
    <col min="3843" max="3843" width="5.53125" style="201" customWidth="1"/>
    <col min="3844" max="3844" width="5" style="201" customWidth="1"/>
    <col min="3845" max="3845" width="8.1328125" style="201" customWidth="1"/>
    <col min="3846" max="3846" width="12.46484375" style="201" customWidth="1"/>
    <col min="3847" max="3847" width="10" style="201" customWidth="1"/>
    <col min="3848" max="3848" width="5.53125" style="201" customWidth="1"/>
    <col min="3849" max="3849" width="5" style="201" customWidth="1"/>
    <col min="3850" max="4096" width="9" style="201"/>
    <col min="4097" max="4097" width="20.53125" style="201" customWidth="1"/>
    <col min="4098" max="4098" width="10" style="201" customWidth="1"/>
    <col min="4099" max="4099" width="5.53125" style="201" customWidth="1"/>
    <col min="4100" max="4100" width="5" style="201" customWidth="1"/>
    <col min="4101" max="4101" width="8.1328125" style="201" customWidth="1"/>
    <col min="4102" max="4102" width="12.46484375" style="201" customWidth="1"/>
    <col min="4103" max="4103" width="10" style="201" customWidth="1"/>
    <col min="4104" max="4104" width="5.53125" style="201" customWidth="1"/>
    <col min="4105" max="4105" width="5" style="201" customWidth="1"/>
    <col min="4106" max="4352" width="9" style="201"/>
    <col min="4353" max="4353" width="20.53125" style="201" customWidth="1"/>
    <col min="4354" max="4354" width="10" style="201" customWidth="1"/>
    <col min="4355" max="4355" width="5.53125" style="201" customWidth="1"/>
    <col min="4356" max="4356" width="5" style="201" customWidth="1"/>
    <col min="4357" max="4357" width="8.1328125" style="201" customWidth="1"/>
    <col min="4358" max="4358" width="12.46484375" style="201" customWidth="1"/>
    <col min="4359" max="4359" width="10" style="201" customWidth="1"/>
    <col min="4360" max="4360" width="5.53125" style="201" customWidth="1"/>
    <col min="4361" max="4361" width="5" style="201" customWidth="1"/>
    <col min="4362" max="4608" width="9" style="201"/>
    <col min="4609" max="4609" width="20.53125" style="201" customWidth="1"/>
    <col min="4610" max="4610" width="10" style="201" customWidth="1"/>
    <col min="4611" max="4611" width="5.53125" style="201" customWidth="1"/>
    <col min="4612" max="4612" width="5" style="201" customWidth="1"/>
    <col min="4613" max="4613" width="8.1328125" style="201" customWidth="1"/>
    <col min="4614" max="4614" width="12.46484375" style="201" customWidth="1"/>
    <col min="4615" max="4615" width="10" style="201" customWidth="1"/>
    <col min="4616" max="4616" width="5.53125" style="201" customWidth="1"/>
    <col min="4617" max="4617" width="5" style="201" customWidth="1"/>
    <col min="4618" max="4864" width="9" style="201"/>
    <col min="4865" max="4865" width="20.53125" style="201" customWidth="1"/>
    <col min="4866" max="4866" width="10" style="201" customWidth="1"/>
    <col min="4867" max="4867" width="5.53125" style="201" customWidth="1"/>
    <col min="4868" max="4868" width="5" style="201" customWidth="1"/>
    <col min="4869" max="4869" width="8.1328125" style="201" customWidth="1"/>
    <col min="4870" max="4870" width="12.46484375" style="201" customWidth="1"/>
    <col min="4871" max="4871" width="10" style="201" customWidth="1"/>
    <col min="4872" max="4872" width="5.53125" style="201" customWidth="1"/>
    <col min="4873" max="4873" width="5" style="201" customWidth="1"/>
    <col min="4874" max="5120" width="9" style="201"/>
    <col min="5121" max="5121" width="20.53125" style="201" customWidth="1"/>
    <col min="5122" max="5122" width="10" style="201" customWidth="1"/>
    <col min="5123" max="5123" width="5.53125" style="201" customWidth="1"/>
    <col min="5124" max="5124" width="5" style="201" customWidth="1"/>
    <col min="5125" max="5125" width="8.1328125" style="201" customWidth="1"/>
    <col min="5126" max="5126" width="12.46484375" style="201" customWidth="1"/>
    <col min="5127" max="5127" width="10" style="201" customWidth="1"/>
    <col min="5128" max="5128" width="5.53125" style="201" customWidth="1"/>
    <col min="5129" max="5129" width="5" style="201" customWidth="1"/>
    <col min="5130" max="5376" width="9" style="201"/>
    <col min="5377" max="5377" width="20.53125" style="201" customWidth="1"/>
    <col min="5378" max="5378" width="10" style="201" customWidth="1"/>
    <col min="5379" max="5379" width="5.53125" style="201" customWidth="1"/>
    <col min="5380" max="5380" width="5" style="201" customWidth="1"/>
    <col min="5381" max="5381" width="8.1328125" style="201" customWidth="1"/>
    <col min="5382" max="5382" width="12.46484375" style="201" customWidth="1"/>
    <col min="5383" max="5383" width="10" style="201" customWidth="1"/>
    <col min="5384" max="5384" width="5.53125" style="201" customWidth="1"/>
    <col min="5385" max="5385" width="5" style="201" customWidth="1"/>
    <col min="5386" max="5632" width="9" style="201"/>
    <col min="5633" max="5633" width="20.53125" style="201" customWidth="1"/>
    <col min="5634" max="5634" width="10" style="201" customWidth="1"/>
    <col min="5635" max="5635" width="5.53125" style="201" customWidth="1"/>
    <col min="5636" max="5636" width="5" style="201" customWidth="1"/>
    <col min="5637" max="5637" width="8.1328125" style="201" customWidth="1"/>
    <col min="5638" max="5638" width="12.46484375" style="201" customWidth="1"/>
    <col min="5639" max="5639" width="10" style="201" customWidth="1"/>
    <col min="5640" max="5640" width="5.53125" style="201" customWidth="1"/>
    <col min="5641" max="5641" width="5" style="201" customWidth="1"/>
    <col min="5642" max="5888" width="9" style="201"/>
    <col min="5889" max="5889" width="20.53125" style="201" customWidth="1"/>
    <col min="5890" max="5890" width="10" style="201" customWidth="1"/>
    <col min="5891" max="5891" width="5.53125" style="201" customWidth="1"/>
    <col min="5892" max="5892" width="5" style="201" customWidth="1"/>
    <col min="5893" max="5893" width="8.1328125" style="201" customWidth="1"/>
    <col min="5894" max="5894" width="12.46484375" style="201" customWidth="1"/>
    <col min="5895" max="5895" width="10" style="201" customWidth="1"/>
    <col min="5896" max="5896" width="5.53125" style="201" customWidth="1"/>
    <col min="5897" max="5897" width="5" style="201" customWidth="1"/>
    <col min="5898" max="6144" width="9" style="201"/>
    <col min="6145" max="6145" width="20.53125" style="201" customWidth="1"/>
    <col min="6146" max="6146" width="10" style="201" customWidth="1"/>
    <col min="6147" max="6147" width="5.53125" style="201" customWidth="1"/>
    <col min="6148" max="6148" width="5" style="201" customWidth="1"/>
    <col min="6149" max="6149" width="8.1328125" style="201" customWidth="1"/>
    <col min="6150" max="6150" width="12.46484375" style="201" customWidth="1"/>
    <col min="6151" max="6151" width="10" style="201" customWidth="1"/>
    <col min="6152" max="6152" width="5.53125" style="201" customWidth="1"/>
    <col min="6153" max="6153" width="5" style="201" customWidth="1"/>
    <col min="6154" max="6400" width="9" style="201"/>
    <col min="6401" max="6401" width="20.53125" style="201" customWidth="1"/>
    <col min="6402" max="6402" width="10" style="201" customWidth="1"/>
    <col min="6403" max="6403" width="5.53125" style="201" customWidth="1"/>
    <col min="6404" max="6404" width="5" style="201" customWidth="1"/>
    <col min="6405" max="6405" width="8.1328125" style="201" customWidth="1"/>
    <col min="6406" max="6406" width="12.46484375" style="201" customWidth="1"/>
    <col min="6407" max="6407" width="10" style="201" customWidth="1"/>
    <col min="6408" max="6408" width="5.53125" style="201" customWidth="1"/>
    <col min="6409" max="6409" width="5" style="201" customWidth="1"/>
    <col min="6410" max="6656" width="9" style="201"/>
    <col min="6657" max="6657" width="20.53125" style="201" customWidth="1"/>
    <col min="6658" max="6658" width="10" style="201" customWidth="1"/>
    <col min="6659" max="6659" width="5.53125" style="201" customWidth="1"/>
    <col min="6660" max="6660" width="5" style="201" customWidth="1"/>
    <col min="6661" max="6661" width="8.1328125" style="201" customWidth="1"/>
    <col min="6662" max="6662" width="12.46484375" style="201" customWidth="1"/>
    <col min="6663" max="6663" width="10" style="201" customWidth="1"/>
    <col min="6664" max="6664" width="5.53125" style="201" customWidth="1"/>
    <col min="6665" max="6665" width="5" style="201" customWidth="1"/>
    <col min="6666" max="6912" width="9" style="201"/>
    <col min="6913" max="6913" width="20.53125" style="201" customWidth="1"/>
    <col min="6914" max="6914" width="10" style="201" customWidth="1"/>
    <col min="6915" max="6915" width="5.53125" style="201" customWidth="1"/>
    <col min="6916" max="6916" width="5" style="201" customWidth="1"/>
    <col min="6917" max="6917" width="8.1328125" style="201" customWidth="1"/>
    <col min="6918" max="6918" width="12.46484375" style="201" customWidth="1"/>
    <col min="6919" max="6919" width="10" style="201" customWidth="1"/>
    <col min="6920" max="6920" width="5.53125" style="201" customWidth="1"/>
    <col min="6921" max="6921" width="5" style="201" customWidth="1"/>
    <col min="6922" max="7168" width="9" style="201"/>
    <col min="7169" max="7169" width="20.53125" style="201" customWidth="1"/>
    <col min="7170" max="7170" width="10" style="201" customWidth="1"/>
    <col min="7171" max="7171" width="5.53125" style="201" customWidth="1"/>
    <col min="7172" max="7172" width="5" style="201" customWidth="1"/>
    <col min="7173" max="7173" width="8.1328125" style="201" customWidth="1"/>
    <col min="7174" max="7174" width="12.46484375" style="201" customWidth="1"/>
    <col min="7175" max="7175" width="10" style="201" customWidth="1"/>
    <col min="7176" max="7176" width="5.53125" style="201" customWidth="1"/>
    <col min="7177" max="7177" width="5" style="201" customWidth="1"/>
    <col min="7178" max="7424" width="9" style="201"/>
    <col min="7425" max="7425" width="20.53125" style="201" customWidth="1"/>
    <col min="7426" max="7426" width="10" style="201" customWidth="1"/>
    <col min="7427" max="7427" width="5.53125" style="201" customWidth="1"/>
    <col min="7428" max="7428" width="5" style="201" customWidth="1"/>
    <col min="7429" max="7429" width="8.1328125" style="201" customWidth="1"/>
    <col min="7430" max="7430" width="12.46484375" style="201" customWidth="1"/>
    <col min="7431" max="7431" width="10" style="201" customWidth="1"/>
    <col min="7432" max="7432" width="5.53125" style="201" customWidth="1"/>
    <col min="7433" max="7433" width="5" style="201" customWidth="1"/>
    <col min="7434" max="7680" width="9" style="201"/>
    <col min="7681" max="7681" width="20.53125" style="201" customWidth="1"/>
    <col min="7682" max="7682" width="10" style="201" customWidth="1"/>
    <col min="7683" max="7683" width="5.53125" style="201" customWidth="1"/>
    <col min="7684" max="7684" width="5" style="201" customWidth="1"/>
    <col min="7685" max="7685" width="8.1328125" style="201" customWidth="1"/>
    <col min="7686" max="7686" width="12.46484375" style="201" customWidth="1"/>
    <col min="7687" max="7687" width="10" style="201" customWidth="1"/>
    <col min="7688" max="7688" width="5.53125" style="201" customWidth="1"/>
    <col min="7689" max="7689" width="5" style="201" customWidth="1"/>
    <col min="7690" max="7936" width="9" style="201"/>
    <col min="7937" max="7937" width="20.53125" style="201" customWidth="1"/>
    <col min="7938" max="7938" width="10" style="201" customWidth="1"/>
    <col min="7939" max="7939" width="5.53125" style="201" customWidth="1"/>
    <col min="7940" max="7940" width="5" style="201" customWidth="1"/>
    <col min="7941" max="7941" width="8.1328125" style="201" customWidth="1"/>
    <col min="7942" max="7942" width="12.46484375" style="201" customWidth="1"/>
    <col min="7943" max="7943" width="10" style="201" customWidth="1"/>
    <col min="7944" max="7944" width="5.53125" style="201" customWidth="1"/>
    <col min="7945" max="7945" width="5" style="201" customWidth="1"/>
    <col min="7946" max="8192" width="9" style="201"/>
    <col min="8193" max="8193" width="20.53125" style="201" customWidth="1"/>
    <col min="8194" max="8194" width="10" style="201" customWidth="1"/>
    <col min="8195" max="8195" width="5.53125" style="201" customWidth="1"/>
    <col min="8196" max="8196" width="5" style="201" customWidth="1"/>
    <col min="8197" max="8197" width="8.1328125" style="201" customWidth="1"/>
    <col min="8198" max="8198" width="12.46484375" style="201" customWidth="1"/>
    <col min="8199" max="8199" width="10" style="201" customWidth="1"/>
    <col min="8200" max="8200" width="5.53125" style="201" customWidth="1"/>
    <col min="8201" max="8201" width="5" style="201" customWidth="1"/>
    <col min="8202" max="8448" width="9" style="201"/>
    <col min="8449" max="8449" width="20.53125" style="201" customWidth="1"/>
    <col min="8450" max="8450" width="10" style="201" customWidth="1"/>
    <col min="8451" max="8451" width="5.53125" style="201" customWidth="1"/>
    <col min="8452" max="8452" width="5" style="201" customWidth="1"/>
    <col min="8453" max="8453" width="8.1328125" style="201" customWidth="1"/>
    <col min="8454" max="8454" width="12.46484375" style="201" customWidth="1"/>
    <col min="8455" max="8455" width="10" style="201" customWidth="1"/>
    <col min="8456" max="8456" width="5.53125" style="201" customWidth="1"/>
    <col min="8457" max="8457" width="5" style="201" customWidth="1"/>
    <col min="8458" max="8704" width="9" style="201"/>
    <col min="8705" max="8705" width="20.53125" style="201" customWidth="1"/>
    <col min="8706" max="8706" width="10" style="201" customWidth="1"/>
    <col min="8707" max="8707" width="5.53125" style="201" customWidth="1"/>
    <col min="8708" max="8708" width="5" style="201" customWidth="1"/>
    <col min="8709" max="8709" width="8.1328125" style="201" customWidth="1"/>
    <col min="8710" max="8710" width="12.46484375" style="201" customWidth="1"/>
    <col min="8711" max="8711" width="10" style="201" customWidth="1"/>
    <col min="8712" max="8712" width="5.53125" style="201" customWidth="1"/>
    <col min="8713" max="8713" width="5" style="201" customWidth="1"/>
    <col min="8714" max="8960" width="9" style="201"/>
    <col min="8961" max="8961" width="20.53125" style="201" customWidth="1"/>
    <col min="8962" max="8962" width="10" style="201" customWidth="1"/>
    <col min="8963" max="8963" width="5.53125" style="201" customWidth="1"/>
    <col min="8964" max="8964" width="5" style="201" customWidth="1"/>
    <col min="8965" max="8965" width="8.1328125" style="201" customWidth="1"/>
    <col min="8966" max="8966" width="12.46484375" style="201" customWidth="1"/>
    <col min="8967" max="8967" width="10" style="201" customWidth="1"/>
    <col min="8968" max="8968" width="5.53125" style="201" customWidth="1"/>
    <col min="8969" max="8969" width="5" style="201" customWidth="1"/>
    <col min="8970" max="9216" width="9" style="201"/>
    <col min="9217" max="9217" width="20.53125" style="201" customWidth="1"/>
    <col min="9218" max="9218" width="10" style="201" customWidth="1"/>
    <col min="9219" max="9219" width="5.53125" style="201" customWidth="1"/>
    <col min="9220" max="9220" width="5" style="201" customWidth="1"/>
    <col min="9221" max="9221" width="8.1328125" style="201" customWidth="1"/>
    <col min="9222" max="9222" width="12.46484375" style="201" customWidth="1"/>
    <col min="9223" max="9223" width="10" style="201" customWidth="1"/>
    <col min="9224" max="9224" width="5.53125" style="201" customWidth="1"/>
    <col min="9225" max="9225" width="5" style="201" customWidth="1"/>
    <col min="9226" max="9472" width="9" style="201"/>
    <col min="9473" max="9473" width="20.53125" style="201" customWidth="1"/>
    <col min="9474" max="9474" width="10" style="201" customWidth="1"/>
    <col min="9475" max="9475" width="5.53125" style="201" customWidth="1"/>
    <col min="9476" max="9476" width="5" style="201" customWidth="1"/>
    <col min="9477" max="9477" width="8.1328125" style="201" customWidth="1"/>
    <col min="9478" max="9478" width="12.46484375" style="201" customWidth="1"/>
    <col min="9479" max="9479" width="10" style="201" customWidth="1"/>
    <col min="9480" max="9480" width="5.53125" style="201" customWidth="1"/>
    <col min="9481" max="9481" width="5" style="201" customWidth="1"/>
    <col min="9482" max="9728" width="9" style="201"/>
    <col min="9729" max="9729" width="20.53125" style="201" customWidth="1"/>
    <col min="9730" max="9730" width="10" style="201" customWidth="1"/>
    <col min="9731" max="9731" width="5.53125" style="201" customWidth="1"/>
    <col min="9732" max="9732" width="5" style="201" customWidth="1"/>
    <col min="9733" max="9733" width="8.1328125" style="201" customWidth="1"/>
    <col min="9734" max="9734" width="12.46484375" style="201" customWidth="1"/>
    <col min="9735" max="9735" width="10" style="201" customWidth="1"/>
    <col min="9736" max="9736" width="5.53125" style="201" customWidth="1"/>
    <col min="9737" max="9737" width="5" style="201" customWidth="1"/>
    <col min="9738" max="9984" width="9" style="201"/>
    <col min="9985" max="9985" width="20.53125" style="201" customWidth="1"/>
    <col min="9986" max="9986" width="10" style="201" customWidth="1"/>
    <col min="9987" max="9987" width="5.53125" style="201" customWidth="1"/>
    <col min="9988" max="9988" width="5" style="201" customWidth="1"/>
    <col min="9989" max="9989" width="8.1328125" style="201" customWidth="1"/>
    <col min="9990" max="9990" width="12.46484375" style="201" customWidth="1"/>
    <col min="9991" max="9991" width="10" style="201" customWidth="1"/>
    <col min="9992" max="9992" width="5.53125" style="201" customWidth="1"/>
    <col min="9993" max="9993" width="5" style="201" customWidth="1"/>
    <col min="9994" max="10240" width="9" style="201"/>
    <col min="10241" max="10241" width="20.53125" style="201" customWidth="1"/>
    <col min="10242" max="10242" width="10" style="201" customWidth="1"/>
    <col min="10243" max="10243" width="5.53125" style="201" customWidth="1"/>
    <col min="10244" max="10244" width="5" style="201" customWidth="1"/>
    <col min="10245" max="10245" width="8.1328125" style="201" customWidth="1"/>
    <col min="10246" max="10246" width="12.46484375" style="201" customWidth="1"/>
    <col min="10247" max="10247" width="10" style="201" customWidth="1"/>
    <col min="10248" max="10248" width="5.53125" style="201" customWidth="1"/>
    <col min="10249" max="10249" width="5" style="201" customWidth="1"/>
    <col min="10250" max="10496" width="9" style="201"/>
    <col min="10497" max="10497" width="20.53125" style="201" customWidth="1"/>
    <col min="10498" max="10498" width="10" style="201" customWidth="1"/>
    <col min="10499" max="10499" width="5.53125" style="201" customWidth="1"/>
    <col min="10500" max="10500" width="5" style="201" customWidth="1"/>
    <col min="10501" max="10501" width="8.1328125" style="201" customWidth="1"/>
    <col min="10502" max="10502" width="12.46484375" style="201" customWidth="1"/>
    <col min="10503" max="10503" width="10" style="201" customWidth="1"/>
    <col min="10504" max="10504" width="5.53125" style="201" customWidth="1"/>
    <col min="10505" max="10505" width="5" style="201" customWidth="1"/>
    <col min="10506" max="10752" width="9" style="201"/>
    <col min="10753" max="10753" width="20.53125" style="201" customWidth="1"/>
    <col min="10754" max="10754" width="10" style="201" customWidth="1"/>
    <col min="10755" max="10755" width="5.53125" style="201" customWidth="1"/>
    <col min="10756" max="10756" width="5" style="201" customWidth="1"/>
    <col min="10757" max="10757" width="8.1328125" style="201" customWidth="1"/>
    <col min="10758" max="10758" width="12.46484375" style="201" customWidth="1"/>
    <col min="10759" max="10759" width="10" style="201" customWidth="1"/>
    <col min="10760" max="10760" width="5.53125" style="201" customWidth="1"/>
    <col min="10761" max="10761" width="5" style="201" customWidth="1"/>
    <col min="10762" max="11008" width="9" style="201"/>
    <col min="11009" max="11009" width="20.53125" style="201" customWidth="1"/>
    <col min="11010" max="11010" width="10" style="201" customWidth="1"/>
    <col min="11011" max="11011" width="5.53125" style="201" customWidth="1"/>
    <col min="11012" max="11012" width="5" style="201" customWidth="1"/>
    <col min="11013" max="11013" width="8.1328125" style="201" customWidth="1"/>
    <col min="11014" max="11014" width="12.46484375" style="201" customWidth="1"/>
    <col min="11015" max="11015" width="10" style="201" customWidth="1"/>
    <col min="11016" max="11016" width="5.53125" style="201" customWidth="1"/>
    <col min="11017" max="11017" width="5" style="201" customWidth="1"/>
    <col min="11018" max="11264" width="9" style="201"/>
    <col min="11265" max="11265" width="20.53125" style="201" customWidth="1"/>
    <col min="11266" max="11266" width="10" style="201" customWidth="1"/>
    <col min="11267" max="11267" width="5.53125" style="201" customWidth="1"/>
    <col min="11268" max="11268" width="5" style="201" customWidth="1"/>
    <col min="11269" max="11269" width="8.1328125" style="201" customWidth="1"/>
    <col min="11270" max="11270" width="12.46484375" style="201" customWidth="1"/>
    <col min="11271" max="11271" width="10" style="201" customWidth="1"/>
    <col min="11272" max="11272" width="5.53125" style="201" customWidth="1"/>
    <col min="11273" max="11273" width="5" style="201" customWidth="1"/>
    <col min="11274" max="11520" width="9" style="201"/>
    <col min="11521" max="11521" width="20.53125" style="201" customWidth="1"/>
    <col min="11522" max="11522" width="10" style="201" customWidth="1"/>
    <col min="11523" max="11523" width="5.53125" style="201" customWidth="1"/>
    <col min="11524" max="11524" width="5" style="201" customWidth="1"/>
    <col min="11525" max="11525" width="8.1328125" style="201" customWidth="1"/>
    <col min="11526" max="11526" width="12.46484375" style="201" customWidth="1"/>
    <col min="11527" max="11527" width="10" style="201" customWidth="1"/>
    <col min="11528" max="11528" width="5.53125" style="201" customWidth="1"/>
    <col min="11529" max="11529" width="5" style="201" customWidth="1"/>
    <col min="11530" max="11776" width="9" style="201"/>
    <col min="11777" max="11777" width="20.53125" style="201" customWidth="1"/>
    <col min="11778" max="11778" width="10" style="201" customWidth="1"/>
    <col min="11779" max="11779" width="5.53125" style="201" customWidth="1"/>
    <col min="11780" max="11780" width="5" style="201" customWidth="1"/>
    <col min="11781" max="11781" width="8.1328125" style="201" customWidth="1"/>
    <col min="11782" max="11782" width="12.46484375" style="201" customWidth="1"/>
    <col min="11783" max="11783" width="10" style="201" customWidth="1"/>
    <col min="11784" max="11784" width="5.53125" style="201" customWidth="1"/>
    <col min="11785" max="11785" width="5" style="201" customWidth="1"/>
    <col min="11786" max="12032" width="9" style="201"/>
    <col min="12033" max="12033" width="20.53125" style="201" customWidth="1"/>
    <col min="12034" max="12034" width="10" style="201" customWidth="1"/>
    <col min="12035" max="12035" width="5.53125" style="201" customWidth="1"/>
    <col min="12036" max="12036" width="5" style="201" customWidth="1"/>
    <col min="12037" max="12037" width="8.1328125" style="201" customWidth="1"/>
    <col min="12038" max="12038" width="12.46484375" style="201" customWidth="1"/>
    <col min="12039" max="12039" width="10" style="201" customWidth="1"/>
    <col min="12040" max="12040" width="5.53125" style="201" customWidth="1"/>
    <col min="12041" max="12041" width="5" style="201" customWidth="1"/>
    <col min="12042" max="12288" width="9" style="201"/>
    <col min="12289" max="12289" width="20.53125" style="201" customWidth="1"/>
    <col min="12290" max="12290" width="10" style="201" customWidth="1"/>
    <col min="12291" max="12291" width="5.53125" style="201" customWidth="1"/>
    <col min="12292" max="12292" width="5" style="201" customWidth="1"/>
    <col min="12293" max="12293" width="8.1328125" style="201" customWidth="1"/>
    <col min="12294" max="12294" width="12.46484375" style="201" customWidth="1"/>
    <col min="12295" max="12295" width="10" style="201" customWidth="1"/>
    <col min="12296" max="12296" width="5.53125" style="201" customWidth="1"/>
    <col min="12297" max="12297" width="5" style="201" customWidth="1"/>
    <col min="12298" max="12544" width="9" style="201"/>
    <col min="12545" max="12545" width="20.53125" style="201" customWidth="1"/>
    <col min="12546" max="12546" width="10" style="201" customWidth="1"/>
    <col min="12547" max="12547" width="5.53125" style="201" customWidth="1"/>
    <col min="12548" max="12548" width="5" style="201" customWidth="1"/>
    <col min="12549" max="12549" width="8.1328125" style="201" customWidth="1"/>
    <col min="12550" max="12550" width="12.46484375" style="201" customWidth="1"/>
    <col min="12551" max="12551" width="10" style="201" customWidth="1"/>
    <col min="12552" max="12552" width="5.53125" style="201" customWidth="1"/>
    <col min="12553" max="12553" width="5" style="201" customWidth="1"/>
    <col min="12554" max="12800" width="9" style="201"/>
    <col min="12801" max="12801" width="20.53125" style="201" customWidth="1"/>
    <col min="12802" max="12802" width="10" style="201" customWidth="1"/>
    <col min="12803" max="12803" width="5.53125" style="201" customWidth="1"/>
    <col min="12804" max="12804" width="5" style="201" customWidth="1"/>
    <col min="12805" max="12805" width="8.1328125" style="201" customWidth="1"/>
    <col min="12806" max="12806" width="12.46484375" style="201" customWidth="1"/>
    <col min="12807" max="12807" width="10" style="201" customWidth="1"/>
    <col min="12808" max="12808" width="5.53125" style="201" customWidth="1"/>
    <col min="12809" max="12809" width="5" style="201" customWidth="1"/>
    <col min="12810" max="13056" width="9" style="201"/>
    <col min="13057" max="13057" width="20.53125" style="201" customWidth="1"/>
    <col min="13058" max="13058" width="10" style="201" customWidth="1"/>
    <col min="13059" max="13059" width="5.53125" style="201" customWidth="1"/>
    <col min="13060" max="13060" width="5" style="201" customWidth="1"/>
    <col min="13061" max="13061" width="8.1328125" style="201" customWidth="1"/>
    <col min="13062" max="13062" width="12.46484375" style="201" customWidth="1"/>
    <col min="13063" max="13063" width="10" style="201" customWidth="1"/>
    <col min="13064" max="13064" width="5.53125" style="201" customWidth="1"/>
    <col min="13065" max="13065" width="5" style="201" customWidth="1"/>
    <col min="13066" max="13312" width="9" style="201"/>
    <col min="13313" max="13313" width="20.53125" style="201" customWidth="1"/>
    <col min="13314" max="13314" width="10" style="201" customWidth="1"/>
    <col min="13315" max="13315" width="5.53125" style="201" customWidth="1"/>
    <col min="13316" max="13316" width="5" style="201" customWidth="1"/>
    <col min="13317" max="13317" width="8.1328125" style="201" customWidth="1"/>
    <col min="13318" max="13318" width="12.46484375" style="201" customWidth="1"/>
    <col min="13319" max="13319" width="10" style="201" customWidth="1"/>
    <col min="13320" max="13320" width="5.53125" style="201" customWidth="1"/>
    <col min="13321" max="13321" width="5" style="201" customWidth="1"/>
    <col min="13322" max="13568" width="9" style="201"/>
    <col min="13569" max="13569" width="20.53125" style="201" customWidth="1"/>
    <col min="13570" max="13570" width="10" style="201" customWidth="1"/>
    <col min="13571" max="13571" width="5.53125" style="201" customWidth="1"/>
    <col min="13572" max="13572" width="5" style="201" customWidth="1"/>
    <col min="13573" max="13573" width="8.1328125" style="201" customWidth="1"/>
    <col min="13574" max="13574" width="12.46484375" style="201" customWidth="1"/>
    <col min="13575" max="13575" width="10" style="201" customWidth="1"/>
    <col min="13576" max="13576" width="5.53125" style="201" customWidth="1"/>
    <col min="13577" max="13577" width="5" style="201" customWidth="1"/>
    <col min="13578" max="13824" width="9" style="201"/>
    <col min="13825" max="13825" width="20.53125" style="201" customWidth="1"/>
    <col min="13826" max="13826" width="10" style="201" customWidth="1"/>
    <col min="13827" max="13827" width="5.53125" style="201" customWidth="1"/>
    <col min="13828" max="13828" width="5" style="201" customWidth="1"/>
    <col min="13829" max="13829" width="8.1328125" style="201" customWidth="1"/>
    <col min="13830" max="13830" width="12.46484375" style="201" customWidth="1"/>
    <col min="13831" max="13831" width="10" style="201" customWidth="1"/>
    <col min="13832" max="13832" width="5.53125" style="201" customWidth="1"/>
    <col min="13833" max="13833" width="5" style="201" customWidth="1"/>
    <col min="13834" max="14080" width="9" style="201"/>
    <col min="14081" max="14081" width="20.53125" style="201" customWidth="1"/>
    <col min="14082" max="14082" width="10" style="201" customWidth="1"/>
    <col min="14083" max="14083" width="5.53125" style="201" customWidth="1"/>
    <col min="14084" max="14084" width="5" style="201" customWidth="1"/>
    <col min="14085" max="14085" width="8.1328125" style="201" customWidth="1"/>
    <col min="14086" max="14086" width="12.46484375" style="201" customWidth="1"/>
    <col min="14087" max="14087" width="10" style="201" customWidth="1"/>
    <col min="14088" max="14088" width="5.53125" style="201" customWidth="1"/>
    <col min="14089" max="14089" width="5" style="201" customWidth="1"/>
    <col min="14090" max="14336" width="9" style="201"/>
    <col min="14337" max="14337" width="20.53125" style="201" customWidth="1"/>
    <col min="14338" max="14338" width="10" style="201" customWidth="1"/>
    <col min="14339" max="14339" width="5.53125" style="201" customWidth="1"/>
    <col min="14340" max="14340" width="5" style="201" customWidth="1"/>
    <col min="14341" max="14341" width="8.1328125" style="201" customWidth="1"/>
    <col min="14342" max="14342" width="12.46484375" style="201" customWidth="1"/>
    <col min="14343" max="14343" width="10" style="201" customWidth="1"/>
    <col min="14344" max="14344" width="5.53125" style="201" customWidth="1"/>
    <col min="14345" max="14345" width="5" style="201" customWidth="1"/>
    <col min="14346" max="14592" width="9" style="201"/>
    <col min="14593" max="14593" width="20.53125" style="201" customWidth="1"/>
    <col min="14594" max="14594" width="10" style="201" customWidth="1"/>
    <col min="14595" max="14595" width="5.53125" style="201" customWidth="1"/>
    <col min="14596" max="14596" width="5" style="201" customWidth="1"/>
    <col min="14597" max="14597" width="8.1328125" style="201" customWidth="1"/>
    <col min="14598" max="14598" width="12.46484375" style="201" customWidth="1"/>
    <col min="14599" max="14599" width="10" style="201" customWidth="1"/>
    <col min="14600" max="14600" width="5.53125" style="201" customWidth="1"/>
    <col min="14601" max="14601" width="5" style="201" customWidth="1"/>
    <col min="14602" max="14848" width="9" style="201"/>
    <col min="14849" max="14849" width="20.53125" style="201" customWidth="1"/>
    <col min="14850" max="14850" width="10" style="201" customWidth="1"/>
    <col min="14851" max="14851" width="5.53125" style="201" customWidth="1"/>
    <col min="14852" max="14852" width="5" style="201" customWidth="1"/>
    <col min="14853" max="14853" width="8.1328125" style="201" customWidth="1"/>
    <col min="14854" max="14854" width="12.46484375" style="201" customWidth="1"/>
    <col min="14855" max="14855" width="10" style="201" customWidth="1"/>
    <col min="14856" max="14856" width="5.53125" style="201" customWidth="1"/>
    <col min="14857" max="14857" width="5" style="201" customWidth="1"/>
    <col min="14858" max="15104" width="9" style="201"/>
    <col min="15105" max="15105" width="20.53125" style="201" customWidth="1"/>
    <col min="15106" max="15106" width="10" style="201" customWidth="1"/>
    <col min="15107" max="15107" width="5.53125" style="201" customWidth="1"/>
    <col min="15108" max="15108" width="5" style="201" customWidth="1"/>
    <col min="15109" max="15109" width="8.1328125" style="201" customWidth="1"/>
    <col min="15110" max="15110" width="12.46484375" style="201" customWidth="1"/>
    <col min="15111" max="15111" width="10" style="201" customWidth="1"/>
    <col min="15112" max="15112" width="5.53125" style="201" customWidth="1"/>
    <col min="15113" max="15113" width="5" style="201" customWidth="1"/>
    <col min="15114" max="15360" width="9" style="201"/>
    <col min="15361" max="15361" width="20.53125" style="201" customWidth="1"/>
    <col min="15362" max="15362" width="10" style="201" customWidth="1"/>
    <col min="15363" max="15363" width="5.53125" style="201" customWidth="1"/>
    <col min="15364" max="15364" width="5" style="201" customWidth="1"/>
    <col min="15365" max="15365" width="8.1328125" style="201" customWidth="1"/>
    <col min="15366" max="15366" width="12.46484375" style="201" customWidth="1"/>
    <col min="15367" max="15367" width="10" style="201" customWidth="1"/>
    <col min="15368" max="15368" width="5.53125" style="201" customWidth="1"/>
    <col min="15369" max="15369" width="5" style="201" customWidth="1"/>
    <col min="15370" max="15616" width="9" style="201"/>
    <col min="15617" max="15617" width="20.53125" style="201" customWidth="1"/>
    <col min="15618" max="15618" width="10" style="201" customWidth="1"/>
    <col min="15619" max="15619" width="5.53125" style="201" customWidth="1"/>
    <col min="15620" max="15620" width="5" style="201" customWidth="1"/>
    <col min="15621" max="15621" width="8.1328125" style="201" customWidth="1"/>
    <col min="15622" max="15622" width="12.46484375" style="201" customWidth="1"/>
    <col min="15623" max="15623" width="10" style="201" customWidth="1"/>
    <col min="15624" max="15624" width="5.53125" style="201" customWidth="1"/>
    <col min="15625" max="15625" width="5" style="201" customWidth="1"/>
    <col min="15626" max="15872" width="9" style="201"/>
    <col min="15873" max="15873" width="20.53125" style="201" customWidth="1"/>
    <col min="15874" max="15874" width="10" style="201" customWidth="1"/>
    <col min="15875" max="15875" width="5.53125" style="201" customWidth="1"/>
    <col min="15876" max="15876" width="5" style="201" customWidth="1"/>
    <col min="15877" max="15877" width="8.1328125" style="201" customWidth="1"/>
    <col min="15878" max="15878" width="12.46484375" style="201" customWidth="1"/>
    <col min="15879" max="15879" width="10" style="201" customWidth="1"/>
    <col min="15880" max="15880" width="5.53125" style="201" customWidth="1"/>
    <col min="15881" max="15881" width="5" style="201" customWidth="1"/>
    <col min="15882" max="16128" width="9" style="201"/>
    <col min="16129" max="16129" width="20.53125" style="201" customWidth="1"/>
    <col min="16130" max="16130" width="10" style="201" customWidth="1"/>
    <col min="16131" max="16131" width="5.53125" style="201" customWidth="1"/>
    <col min="16132" max="16132" width="5" style="201" customWidth="1"/>
    <col min="16133" max="16133" width="8.1328125" style="201" customWidth="1"/>
    <col min="16134" max="16134" width="12.46484375" style="201" customWidth="1"/>
    <col min="16135" max="16135" width="10" style="201" customWidth="1"/>
    <col min="16136" max="16136" width="5.53125" style="201" customWidth="1"/>
    <col min="16137" max="16137" width="5" style="201" customWidth="1"/>
    <col min="16138" max="16384" width="9" style="201"/>
  </cols>
  <sheetData>
    <row r="1" spans="1:9" ht="19.149999999999999" thickBot="1" x14ac:dyDescent="0.3">
      <c r="A1" s="263" t="str">
        <f>管理者シート!C3&amp;" "&amp;"参加確認書"</f>
        <v>2024年度　第4回出雲市陸協記録会（男子5000m） 参加確認書</v>
      </c>
      <c r="B1" s="263"/>
      <c r="C1" s="263"/>
      <c r="D1" s="263"/>
      <c r="E1" s="263"/>
      <c r="F1" s="263"/>
      <c r="G1" s="263"/>
      <c r="H1" s="263"/>
      <c r="I1" s="263"/>
    </row>
    <row r="2" spans="1:9" ht="22.5" customHeight="1" x14ac:dyDescent="0.25">
      <c r="A2" s="216" t="s">
        <v>191</v>
      </c>
      <c r="B2" s="301">
        <f>基本情報!C8</f>
        <v>0</v>
      </c>
      <c r="C2" s="302"/>
      <c r="D2" s="302"/>
      <c r="E2" s="302"/>
      <c r="F2" s="302"/>
      <c r="G2" s="302"/>
      <c r="H2" s="302"/>
      <c r="I2" s="303"/>
    </row>
    <row r="3" spans="1:9" ht="22.5" customHeight="1" x14ac:dyDescent="0.25">
      <c r="A3" s="217" t="s">
        <v>192</v>
      </c>
      <c r="B3" s="304"/>
      <c r="C3" s="305"/>
      <c r="D3" s="305"/>
      <c r="E3" s="305"/>
      <c r="F3" s="305"/>
      <c r="G3" s="305"/>
      <c r="H3" s="305"/>
      <c r="I3" s="306"/>
    </row>
    <row r="4" spans="1:9" ht="22.5" customHeight="1" x14ac:dyDescent="0.25">
      <c r="A4" s="217" t="s">
        <v>193</v>
      </c>
      <c r="B4" s="307">
        <f>基本情報!D87</f>
        <v>0</v>
      </c>
      <c r="C4" s="308"/>
      <c r="D4" s="308"/>
      <c r="E4" s="308"/>
      <c r="F4" s="308"/>
      <c r="G4" s="308"/>
      <c r="H4" s="308"/>
      <c r="I4" s="309"/>
    </row>
    <row r="5" spans="1:9" ht="22.5" customHeight="1" x14ac:dyDescent="0.25">
      <c r="A5" s="282" t="s">
        <v>194</v>
      </c>
      <c r="B5" s="310">
        <f>基本情報!D86</f>
        <v>0</v>
      </c>
      <c r="C5" s="311"/>
      <c r="D5" s="311"/>
      <c r="E5" s="311"/>
      <c r="F5" s="283" t="s">
        <v>195</v>
      </c>
      <c r="G5" s="312">
        <f>基本情報!D88</f>
        <v>0</v>
      </c>
      <c r="H5" s="313"/>
      <c r="I5" s="314"/>
    </row>
    <row r="6" spans="1:9" ht="22.5" customHeight="1" thickBot="1" x14ac:dyDescent="0.3">
      <c r="A6" s="218" t="s">
        <v>212</v>
      </c>
      <c r="B6" s="321">
        <f>基本情報!D89</f>
        <v>0</v>
      </c>
      <c r="C6" s="322"/>
      <c r="D6" s="322"/>
      <c r="E6" s="322"/>
      <c r="F6" s="322"/>
      <c r="G6" s="322"/>
      <c r="H6" s="322"/>
      <c r="I6" s="323"/>
    </row>
    <row r="7" spans="1:9" ht="16.5" thickBot="1" x14ac:dyDescent="0.3">
      <c r="A7" s="219"/>
      <c r="B7" s="219"/>
    </row>
    <row r="8" spans="1:9" ht="20.100000000000001" customHeight="1" x14ac:dyDescent="0.25">
      <c r="A8" s="220" t="s">
        <v>196</v>
      </c>
      <c r="B8" s="295" t="s">
        <v>197</v>
      </c>
      <c r="C8" s="296"/>
      <c r="D8" s="297"/>
      <c r="E8" s="315"/>
      <c r="F8" s="316"/>
      <c r="G8" s="316"/>
      <c r="H8" s="316"/>
      <c r="I8" s="317"/>
    </row>
    <row r="9" spans="1:9" ht="13.15" thickBot="1" x14ac:dyDescent="0.3">
      <c r="A9" s="221" t="s">
        <v>198</v>
      </c>
      <c r="B9" s="298"/>
      <c r="C9" s="299"/>
      <c r="D9" s="300"/>
      <c r="E9" s="318"/>
      <c r="F9" s="319"/>
      <c r="G9" s="319"/>
      <c r="H9" s="319"/>
      <c r="I9" s="320"/>
    </row>
    <row r="10" spans="1:9" ht="20.100000000000001" customHeight="1" thickTop="1" thickBot="1" x14ac:dyDescent="0.3">
      <c r="A10" s="265" t="s">
        <v>205</v>
      </c>
      <c r="B10" s="332">
        <f>COUNTIF(男子名簿!$Q$7:$Z$76,A10)</f>
        <v>0</v>
      </c>
      <c r="C10" s="333"/>
      <c r="D10" s="334"/>
      <c r="E10" s="335" t="s">
        <v>199</v>
      </c>
      <c r="F10" s="336"/>
      <c r="G10" s="335"/>
      <c r="H10" s="337"/>
      <c r="I10" s="338"/>
    </row>
    <row r="11" spans="1:9" x14ac:dyDescent="0.25">
      <c r="A11" s="222"/>
      <c r="B11" s="222"/>
      <c r="F11" s="222"/>
      <c r="G11" s="222"/>
      <c r="H11" s="222"/>
    </row>
    <row r="12" spans="1:9" ht="19.5" customHeight="1" x14ac:dyDescent="0.25">
      <c r="A12" s="223"/>
      <c r="B12" s="223"/>
      <c r="C12" s="224"/>
      <c r="D12" s="223"/>
      <c r="E12" s="223"/>
      <c r="F12" s="225"/>
      <c r="G12" s="223"/>
      <c r="H12" s="222"/>
    </row>
    <row r="13" spans="1:9" s="207" customFormat="1" ht="19.149999999999999" thickBot="1" x14ac:dyDescent="0.3">
      <c r="A13" s="266" t="s">
        <v>207</v>
      </c>
      <c r="B13" s="271">
        <v>1000</v>
      </c>
      <c r="C13" s="267" t="s">
        <v>200</v>
      </c>
      <c r="D13" s="267" t="s">
        <v>201</v>
      </c>
      <c r="E13" s="268">
        <f>B10</f>
        <v>0</v>
      </c>
      <c r="F13" s="269" t="s">
        <v>202</v>
      </c>
      <c r="G13" s="331">
        <f>$B$13*$E$13</f>
        <v>0</v>
      </c>
      <c r="H13" s="331"/>
      <c r="I13" s="270" t="s">
        <v>200</v>
      </c>
    </row>
    <row r="14" spans="1:9" ht="64.5" customHeight="1" thickBot="1" x14ac:dyDescent="0.3">
      <c r="A14" s="324" t="s">
        <v>203</v>
      </c>
      <c r="B14" s="324"/>
      <c r="C14" s="324"/>
      <c r="D14" s="324"/>
      <c r="E14" s="324"/>
      <c r="F14" s="324"/>
      <c r="G14" s="324"/>
      <c r="H14" s="324"/>
      <c r="I14" s="324"/>
    </row>
    <row r="15" spans="1:9" x14ac:dyDescent="0.25">
      <c r="A15" s="226" t="s">
        <v>211</v>
      </c>
      <c r="B15" s="227"/>
      <c r="C15" s="227"/>
      <c r="D15" s="227"/>
      <c r="E15" s="227"/>
      <c r="F15" s="227"/>
      <c r="G15" s="227"/>
      <c r="H15" s="227"/>
      <c r="I15" s="228"/>
    </row>
    <row r="16" spans="1:9" ht="22.5" customHeight="1" x14ac:dyDescent="0.25">
      <c r="A16" s="325"/>
      <c r="B16" s="326"/>
      <c r="C16" s="326"/>
      <c r="D16" s="326"/>
      <c r="E16" s="326"/>
      <c r="F16" s="326"/>
      <c r="G16" s="326"/>
      <c r="H16" s="326"/>
      <c r="I16" s="327"/>
    </row>
    <row r="17" spans="1:9" ht="22.5" customHeight="1" x14ac:dyDescent="0.25">
      <c r="A17" s="325"/>
      <c r="B17" s="326"/>
      <c r="C17" s="326"/>
      <c r="D17" s="326"/>
      <c r="E17" s="326"/>
      <c r="F17" s="326"/>
      <c r="G17" s="326"/>
      <c r="H17" s="326"/>
      <c r="I17" s="327"/>
    </row>
    <row r="18" spans="1:9" ht="22.5" customHeight="1" x14ac:dyDescent="0.25">
      <c r="A18" s="325"/>
      <c r="B18" s="326"/>
      <c r="C18" s="326"/>
      <c r="D18" s="326"/>
      <c r="E18" s="326"/>
      <c r="F18" s="326"/>
      <c r="G18" s="326"/>
      <c r="H18" s="326"/>
      <c r="I18" s="327"/>
    </row>
    <row r="19" spans="1:9" ht="22.5" customHeight="1" x14ac:dyDescent="0.25">
      <c r="A19" s="325"/>
      <c r="B19" s="326"/>
      <c r="C19" s="326"/>
      <c r="D19" s="326"/>
      <c r="E19" s="326"/>
      <c r="F19" s="326"/>
      <c r="G19" s="326"/>
      <c r="H19" s="326"/>
      <c r="I19" s="327"/>
    </row>
    <row r="20" spans="1:9" ht="22.5" customHeight="1" thickBot="1" x14ac:dyDescent="0.3">
      <c r="A20" s="328"/>
      <c r="B20" s="329"/>
      <c r="C20" s="329"/>
      <c r="D20" s="329"/>
      <c r="E20" s="329"/>
      <c r="F20" s="329"/>
      <c r="G20" s="329"/>
      <c r="H20" s="329"/>
      <c r="I20" s="330"/>
    </row>
    <row r="21" spans="1:9" ht="22.5" customHeight="1" x14ac:dyDescent="0.25">
      <c r="A21" s="229"/>
      <c r="B21" s="229"/>
      <c r="C21" s="229"/>
      <c r="D21" s="229"/>
      <c r="E21" s="229"/>
      <c r="F21" s="229"/>
      <c r="G21" s="229"/>
      <c r="H21" s="229"/>
      <c r="I21" s="229"/>
    </row>
    <row r="22" spans="1:9" ht="22.5" customHeight="1" x14ac:dyDescent="0.25">
      <c r="A22" s="230"/>
      <c r="B22" s="230"/>
      <c r="C22" s="230"/>
      <c r="D22" s="230"/>
      <c r="E22" s="230"/>
      <c r="F22" s="230"/>
      <c r="G22" s="230"/>
      <c r="H22" s="230"/>
      <c r="I22" s="230"/>
    </row>
    <row r="23" spans="1:9" ht="22.5" customHeight="1" x14ac:dyDescent="0.25">
      <c r="A23" s="230"/>
      <c r="B23" s="230"/>
      <c r="C23" s="230"/>
      <c r="D23" s="230"/>
      <c r="E23" s="230"/>
      <c r="F23" s="230"/>
      <c r="G23" s="230"/>
      <c r="H23" s="230"/>
      <c r="I23" s="230"/>
    </row>
  </sheetData>
  <sheetProtection sheet="1" objects="1" scenarios="1"/>
  <mergeCells count="13">
    <mergeCell ref="A14:I14"/>
    <mergeCell ref="A16:I20"/>
    <mergeCell ref="G13:H13"/>
    <mergeCell ref="B10:D10"/>
    <mergeCell ref="E10:I10"/>
    <mergeCell ref="B8:D9"/>
    <mergeCell ref="B2:I2"/>
    <mergeCell ref="B3:I3"/>
    <mergeCell ref="B4:I4"/>
    <mergeCell ref="B5:E5"/>
    <mergeCell ref="G5:I5"/>
    <mergeCell ref="E8:I9"/>
    <mergeCell ref="B6:I6"/>
  </mergeCells>
  <phoneticPr fontId="46"/>
  <printOptions horizontalCentered="1"/>
  <pageMargins left="0.70866141732283472" right="0.43307086614173229" top="0.55118110236220474" bottom="0.31496062992125984" header="0.31496062992125984" footer="0.1968503937007874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0" tint="-0.249977111117893"/>
  </sheetPr>
  <dimension ref="A1:AJ80"/>
  <sheetViews>
    <sheetView workbookViewId="0">
      <selection activeCell="Q7" sqref="Q7"/>
    </sheetView>
  </sheetViews>
  <sheetFormatPr defaultRowHeight="12.75" x14ac:dyDescent="0.25"/>
  <cols>
    <col min="1" max="1" width="8.796875" customWidth="1"/>
    <col min="2" max="4" width="9" customWidth="1"/>
    <col min="13" max="14" width="8.79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175</v>
      </c>
      <c r="J6" s="99" t="s">
        <v>184</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200" t="str">
        <f>IF(男子名簿!L7="","",男子名簿!L7)</f>
        <v/>
      </c>
      <c r="M7" s="200" t="str">
        <f>IF(男子名簿!M7="","",男子名簿!M7)</f>
        <v/>
      </c>
      <c r="N7" s="200" t="str">
        <f>IF(男子名簿!N7="","",男子名簿!N7)</f>
        <v/>
      </c>
      <c r="O7" s="132" t="str">
        <f>IF(男子名簿!O7="","",男子名簿!O7)</f>
        <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IF(男子名簿!AC7="","",13)</f>
        <v/>
      </c>
      <c r="AD7" s="132" t="str">
        <f>IF(男子名簿!AD7="","",男子名簿!AD7)</f>
        <v/>
      </c>
      <c r="AE7" s="132">
        <v>0</v>
      </c>
      <c r="AF7" s="132">
        <v>2</v>
      </c>
      <c r="AG7" s="132" t="str">
        <f>IF(男子名簿!AG7="","",35)</f>
        <v/>
      </c>
      <c r="AH7" s="132" t="str">
        <f>IF(男子名簿!AH7="","",男子名簿!AH7)</f>
        <v/>
      </c>
      <c r="AI7" s="132">
        <v>0</v>
      </c>
      <c r="AJ7" s="132">
        <v>2</v>
      </c>
    </row>
    <row r="8" spans="1:36" x14ac:dyDescent="0.25">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200" t="str">
        <f>IF(男子名簿!L8="","",男子名簿!L8)</f>
        <v/>
      </c>
      <c r="M8" s="200" t="str">
        <f>IF(男子名簿!M8="","",男子名簿!M8)</f>
        <v/>
      </c>
      <c r="N8" s="200" t="str">
        <f>IF(男子名簿!N8="","",男子名簿!N8)</f>
        <v/>
      </c>
      <c r="O8" s="132" t="str">
        <f>IF(男子名簿!O8="","",男子名簿!O8)</f>
        <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IF(男子名簿!AC8="","",13)</f>
        <v/>
      </c>
      <c r="AD8" s="132" t="str">
        <f>IF(男子名簿!AD8="","",男子名簿!AD8)</f>
        <v/>
      </c>
      <c r="AE8" s="132">
        <v>0</v>
      </c>
      <c r="AF8" s="132">
        <v>2</v>
      </c>
      <c r="AG8" s="132" t="str">
        <f>IF(男子名簿!AG8="","",35)</f>
        <v/>
      </c>
      <c r="AH8" s="132" t="str">
        <f>IF(男子名簿!AH8="","",男子名簿!AH8)</f>
        <v/>
      </c>
      <c r="AI8" s="132">
        <v>0</v>
      </c>
      <c r="AJ8" s="132">
        <v>2</v>
      </c>
    </row>
    <row r="9" spans="1:36" x14ac:dyDescent="0.25">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200" t="str">
        <f>IF(男子名簿!L9="","",男子名簿!L9)</f>
        <v/>
      </c>
      <c r="M9" s="200" t="str">
        <f>IF(男子名簿!M9="","",男子名簿!M9)</f>
        <v/>
      </c>
      <c r="N9" s="200" t="str">
        <f>IF(男子名簿!N9="","",男子名簿!N9)</f>
        <v/>
      </c>
      <c r="O9" s="132" t="str">
        <f>IF(男子名簿!O9="","",男子名簿!O9)</f>
        <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IF(男子名簿!AC9="","",13)</f>
        <v/>
      </c>
      <c r="AD9" s="132" t="str">
        <f>IF(男子名簿!AD9="","",男子名簿!AD9)</f>
        <v/>
      </c>
      <c r="AE9" s="132">
        <v>0</v>
      </c>
      <c r="AF9" s="132">
        <v>2</v>
      </c>
      <c r="AG9" s="132" t="str">
        <f>IF(男子名簿!AG9="","",35)</f>
        <v/>
      </c>
      <c r="AH9" s="132" t="str">
        <f>IF(男子名簿!AH9="","",男子名簿!AH9)</f>
        <v/>
      </c>
      <c r="AI9" s="132">
        <v>0</v>
      </c>
      <c r="AJ9" s="132">
        <v>2</v>
      </c>
    </row>
    <row r="10" spans="1:36" x14ac:dyDescent="0.25">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200" t="str">
        <f>IF(男子名簿!L10="","",男子名簿!L10)</f>
        <v/>
      </c>
      <c r="M10" s="200" t="str">
        <f>IF(男子名簿!M10="","",男子名簿!M10)</f>
        <v/>
      </c>
      <c r="N10" s="200" t="str">
        <f>IF(男子名簿!N10="","",男子名簿!N10)</f>
        <v/>
      </c>
      <c r="O10" s="132" t="str">
        <f>IF(男子名簿!O10="","",男子名簿!O10)</f>
        <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IF(男子名簿!AC10="","",13)</f>
        <v/>
      </c>
      <c r="AD10" s="132" t="str">
        <f>IF(男子名簿!AD10="","",男子名簿!AD10)</f>
        <v/>
      </c>
      <c r="AE10" s="132">
        <v>0</v>
      </c>
      <c r="AF10" s="132">
        <v>2</v>
      </c>
      <c r="AG10" s="132" t="str">
        <f>IF(男子名簿!AG10="","",35)</f>
        <v/>
      </c>
      <c r="AH10" s="132" t="str">
        <f>IF(男子名簿!AH10="","",男子名簿!AH10)</f>
        <v/>
      </c>
      <c r="AI10" s="132">
        <v>0</v>
      </c>
      <c r="AJ10" s="132">
        <v>2</v>
      </c>
    </row>
    <row r="11" spans="1:36" x14ac:dyDescent="0.25">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200" t="str">
        <f>IF(男子名簿!L11="","",男子名簿!L11)</f>
        <v/>
      </c>
      <c r="M11" s="200" t="str">
        <f>IF(男子名簿!M11="","",男子名簿!M11)</f>
        <v/>
      </c>
      <c r="N11" s="200" t="str">
        <f>IF(男子名簿!N11="","",男子名簿!N11)</f>
        <v/>
      </c>
      <c r="O11" s="132" t="str">
        <f>IF(男子名簿!O11="","",男子名簿!O11)</f>
        <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IF(男子名簿!AC11="","",13)</f>
        <v/>
      </c>
      <c r="AD11" s="132" t="str">
        <f>IF(男子名簿!AD11="","",男子名簿!AD11)</f>
        <v/>
      </c>
      <c r="AE11" s="132">
        <v>0</v>
      </c>
      <c r="AF11" s="132">
        <v>2</v>
      </c>
      <c r="AG11" s="132" t="str">
        <f>IF(男子名簿!AG11="","",35)</f>
        <v/>
      </c>
      <c r="AH11" s="132" t="str">
        <f>IF(男子名簿!AH11="","",男子名簿!AH11)</f>
        <v/>
      </c>
      <c r="AI11" s="132">
        <v>0</v>
      </c>
      <c r="AJ11" s="132">
        <v>2</v>
      </c>
    </row>
    <row r="12" spans="1:36" x14ac:dyDescent="0.25">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200" t="str">
        <f>IF(男子名簿!L12="","",男子名簿!L12)</f>
        <v/>
      </c>
      <c r="M12" s="200" t="str">
        <f>IF(男子名簿!M12="","",男子名簿!M12)</f>
        <v/>
      </c>
      <c r="N12" s="200" t="str">
        <f>IF(男子名簿!N12="","",男子名簿!N12)</f>
        <v/>
      </c>
      <c r="O12" s="132" t="str">
        <f>IF(男子名簿!O12="","",男子名簿!O12)</f>
        <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IF(男子名簿!AC12="","",13)</f>
        <v/>
      </c>
      <c r="AD12" s="132" t="str">
        <f>IF(男子名簿!AD12="","",男子名簿!AD12)</f>
        <v/>
      </c>
      <c r="AE12" s="132">
        <v>0</v>
      </c>
      <c r="AF12" s="132">
        <v>2</v>
      </c>
      <c r="AG12" s="132" t="str">
        <f>IF(男子名簿!AG12="","",35)</f>
        <v/>
      </c>
      <c r="AH12" s="132" t="str">
        <f>IF(男子名簿!AH12="","",男子名簿!AH12)</f>
        <v/>
      </c>
      <c r="AI12" s="132">
        <v>0</v>
      </c>
      <c r="AJ12" s="132">
        <v>2</v>
      </c>
    </row>
    <row r="13" spans="1:36" x14ac:dyDescent="0.25">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200" t="str">
        <f>IF(男子名簿!L13="","",男子名簿!L13)</f>
        <v/>
      </c>
      <c r="M13" s="200" t="str">
        <f>IF(男子名簿!M13="","",男子名簿!M13)</f>
        <v/>
      </c>
      <c r="N13" s="200" t="str">
        <f>IF(男子名簿!N13="","",男子名簿!N13)</f>
        <v/>
      </c>
      <c r="O13" s="132" t="str">
        <f>IF(男子名簿!O13="","",男子名簿!O13)</f>
        <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IF(男子名簿!AC13="","",13)</f>
        <v/>
      </c>
      <c r="AD13" s="132" t="str">
        <f>IF(男子名簿!AD13="","",男子名簿!AD13)</f>
        <v/>
      </c>
      <c r="AE13" s="132">
        <v>0</v>
      </c>
      <c r="AF13" s="132">
        <v>2</v>
      </c>
      <c r="AG13" s="132" t="str">
        <f>IF(男子名簿!AG13="","",35)</f>
        <v/>
      </c>
      <c r="AH13" s="132" t="str">
        <f>IF(男子名簿!AH13="","",男子名簿!AH13)</f>
        <v/>
      </c>
      <c r="AI13" s="132">
        <v>0</v>
      </c>
      <c r="AJ13" s="132">
        <v>2</v>
      </c>
    </row>
    <row r="14" spans="1:36" x14ac:dyDescent="0.25">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200" t="str">
        <f>IF(男子名簿!L14="","",男子名簿!L14)</f>
        <v/>
      </c>
      <c r="M14" s="200" t="str">
        <f>IF(男子名簿!M14="","",男子名簿!M14)</f>
        <v/>
      </c>
      <c r="N14" s="200" t="str">
        <f>IF(男子名簿!N14="","",男子名簿!N14)</f>
        <v/>
      </c>
      <c r="O14" s="132" t="str">
        <f>IF(男子名簿!O14="","",男子名簿!O14)</f>
        <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IF(男子名簿!AC14="","",13)</f>
        <v/>
      </c>
      <c r="AD14" s="132" t="str">
        <f>IF(男子名簿!AD14="","",男子名簿!AD14)</f>
        <v/>
      </c>
      <c r="AE14" s="132">
        <v>0</v>
      </c>
      <c r="AF14" s="132">
        <v>2</v>
      </c>
      <c r="AG14" s="132" t="str">
        <f>IF(男子名簿!AG14="","",35)</f>
        <v/>
      </c>
      <c r="AH14" s="132" t="str">
        <f>IF(男子名簿!AH14="","",男子名簿!AH14)</f>
        <v/>
      </c>
      <c r="AI14" s="132">
        <v>0</v>
      </c>
      <c r="AJ14" s="132">
        <v>2</v>
      </c>
    </row>
    <row r="15" spans="1:36" x14ac:dyDescent="0.25">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200" t="str">
        <f>IF(男子名簿!L15="","",男子名簿!L15)</f>
        <v/>
      </c>
      <c r="M15" s="200" t="str">
        <f>IF(男子名簿!M15="","",男子名簿!M15)</f>
        <v/>
      </c>
      <c r="N15" s="200" t="str">
        <f>IF(男子名簿!N15="","",男子名簿!N15)</f>
        <v/>
      </c>
      <c r="O15" s="132" t="str">
        <f>IF(男子名簿!O15="","",男子名簿!O15)</f>
        <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IF(男子名簿!AC15="","",13)</f>
        <v/>
      </c>
      <c r="AD15" s="132" t="str">
        <f>IF(男子名簿!AD15="","",男子名簿!AD15)</f>
        <v/>
      </c>
      <c r="AE15" s="132">
        <v>0</v>
      </c>
      <c r="AF15" s="132">
        <v>2</v>
      </c>
      <c r="AG15" s="132" t="str">
        <f>IF(男子名簿!AG15="","",35)</f>
        <v/>
      </c>
      <c r="AH15" s="132" t="str">
        <f>IF(男子名簿!AH15="","",男子名簿!AH15)</f>
        <v/>
      </c>
      <c r="AI15" s="132">
        <v>0</v>
      </c>
      <c r="AJ15" s="132">
        <v>2</v>
      </c>
    </row>
    <row r="16" spans="1:36" x14ac:dyDescent="0.25">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200" t="str">
        <f>IF(男子名簿!L16="","",男子名簿!L16)</f>
        <v/>
      </c>
      <c r="M16" s="200" t="str">
        <f>IF(男子名簿!M16="","",男子名簿!M16)</f>
        <v/>
      </c>
      <c r="N16" s="200" t="str">
        <f>IF(男子名簿!N16="","",男子名簿!N16)</f>
        <v/>
      </c>
      <c r="O16" s="132" t="str">
        <f>IF(男子名簿!O16="","",男子名簿!O16)</f>
        <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IF(男子名簿!AC16="","",13)</f>
        <v/>
      </c>
      <c r="AD16" s="132" t="str">
        <f>IF(男子名簿!AD16="","",男子名簿!AD16)</f>
        <v/>
      </c>
      <c r="AE16" s="132">
        <v>0</v>
      </c>
      <c r="AF16" s="132">
        <v>2</v>
      </c>
      <c r="AG16" s="132" t="str">
        <f>IF(男子名簿!AG16="","",35)</f>
        <v/>
      </c>
      <c r="AH16" s="132" t="str">
        <f>IF(男子名簿!AH16="","",男子名簿!AH16)</f>
        <v/>
      </c>
      <c r="AI16" s="132">
        <v>0</v>
      </c>
      <c r="AJ16" s="132">
        <v>2</v>
      </c>
    </row>
    <row r="17" spans="1:36" x14ac:dyDescent="0.25">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200" t="str">
        <f>IF(男子名簿!L17="","",男子名簿!L17)</f>
        <v/>
      </c>
      <c r="M17" s="200" t="str">
        <f>IF(男子名簿!M17="","",男子名簿!M17)</f>
        <v/>
      </c>
      <c r="N17" s="200" t="str">
        <f>IF(男子名簿!N17="","",男子名簿!N17)</f>
        <v/>
      </c>
      <c r="O17" s="132" t="str">
        <f>IF(男子名簿!O17="","",男子名簿!O17)</f>
        <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IF(男子名簿!AC17="","",13)</f>
        <v/>
      </c>
      <c r="AD17" s="132" t="str">
        <f>IF(男子名簿!AD17="","",男子名簿!AD17)</f>
        <v/>
      </c>
      <c r="AE17" s="132">
        <v>0</v>
      </c>
      <c r="AF17" s="132">
        <v>2</v>
      </c>
      <c r="AG17" s="132" t="str">
        <f>IF(男子名簿!AG17="","",35)</f>
        <v/>
      </c>
      <c r="AH17" s="132" t="str">
        <f>IF(男子名簿!AH17="","",男子名簿!AH17)</f>
        <v/>
      </c>
      <c r="AI17" s="132">
        <v>0</v>
      </c>
      <c r="AJ17" s="132">
        <v>2</v>
      </c>
    </row>
    <row r="18" spans="1:36" x14ac:dyDescent="0.25">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200" t="str">
        <f>IF(男子名簿!L18="","",男子名簿!L18)</f>
        <v/>
      </c>
      <c r="M18" s="200" t="str">
        <f>IF(男子名簿!M18="","",男子名簿!M18)</f>
        <v/>
      </c>
      <c r="N18" s="200" t="str">
        <f>IF(男子名簿!N18="","",男子名簿!N18)</f>
        <v/>
      </c>
      <c r="O18" s="132" t="str">
        <f>IF(男子名簿!O18="","",男子名簿!O18)</f>
        <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IF(男子名簿!AC18="","",13)</f>
        <v/>
      </c>
      <c r="AD18" s="132" t="str">
        <f>IF(男子名簿!AD18="","",男子名簿!AD18)</f>
        <v/>
      </c>
      <c r="AE18" s="132">
        <v>0</v>
      </c>
      <c r="AF18" s="132">
        <v>2</v>
      </c>
      <c r="AG18" s="132" t="str">
        <f>IF(男子名簿!AG18="","",35)</f>
        <v/>
      </c>
      <c r="AH18" s="132" t="str">
        <f>IF(男子名簿!AH18="","",男子名簿!AH18)</f>
        <v/>
      </c>
      <c r="AI18" s="132">
        <v>0</v>
      </c>
      <c r="AJ18" s="132">
        <v>2</v>
      </c>
    </row>
    <row r="19" spans="1:36" x14ac:dyDescent="0.25">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200" t="str">
        <f>IF(男子名簿!L19="","",男子名簿!L19)</f>
        <v/>
      </c>
      <c r="M19" s="200" t="str">
        <f>IF(男子名簿!M19="","",男子名簿!M19)</f>
        <v/>
      </c>
      <c r="N19" s="200" t="str">
        <f>IF(男子名簿!N19="","",男子名簿!N19)</f>
        <v/>
      </c>
      <c r="O19" s="132" t="str">
        <f>IF(男子名簿!O19="","",男子名簿!O19)</f>
        <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IF(男子名簿!AC19="","",13)</f>
        <v/>
      </c>
      <c r="AD19" s="132" t="str">
        <f>IF(男子名簿!AD19="","",男子名簿!AD19)</f>
        <v/>
      </c>
      <c r="AE19" s="132">
        <v>0</v>
      </c>
      <c r="AF19" s="132">
        <v>2</v>
      </c>
      <c r="AG19" s="132" t="str">
        <f>IF(男子名簿!AG19="","",35)</f>
        <v/>
      </c>
      <c r="AH19" s="132" t="str">
        <f>IF(男子名簿!AH19="","",男子名簿!AH19)</f>
        <v/>
      </c>
      <c r="AI19" s="132">
        <v>0</v>
      </c>
      <c r="AJ19" s="132">
        <v>2</v>
      </c>
    </row>
    <row r="20" spans="1:36" x14ac:dyDescent="0.25">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200" t="str">
        <f>IF(男子名簿!L20="","",男子名簿!L20)</f>
        <v/>
      </c>
      <c r="M20" s="200" t="str">
        <f>IF(男子名簿!M20="","",男子名簿!M20)</f>
        <v/>
      </c>
      <c r="N20" s="200" t="str">
        <f>IF(男子名簿!N20="","",男子名簿!N20)</f>
        <v/>
      </c>
      <c r="O20" s="132" t="str">
        <f>IF(男子名簿!O20="","",男子名簿!O20)</f>
        <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IF(男子名簿!AC20="","",13)</f>
        <v/>
      </c>
      <c r="AD20" s="132" t="str">
        <f>IF(男子名簿!AD20="","",男子名簿!AD20)</f>
        <v/>
      </c>
      <c r="AE20" s="132">
        <v>0</v>
      </c>
      <c r="AF20" s="132">
        <v>2</v>
      </c>
      <c r="AG20" s="132" t="str">
        <f>IF(男子名簿!AG20="","",35)</f>
        <v/>
      </c>
      <c r="AH20" s="132" t="str">
        <f>IF(男子名簿!AH20="","",男子名簿!AH20)</f>
        <v/>
      </c>
      <c r="AI20" s="132">
        <v>0</v>
      </c>
      <c r="AJ20" s="132">
        <v>2</v>
      </c>
    </row>
    <row r="21" spans="1:36" x14ac:dyDescent="0.25">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200" t="str">
        <f>IF(男子名簿!L21="","",男子名簿!L21)</f>
        <v/>
      </c>
      <c r="M21" s="200" t="str">
        <f>IF(男子名簿!M21="","",男子名簿!M21)</f>
        <v/>
      </c>
      <c r="N21" s="200" t="str">
        <f>IF(男子名簿!N21="","",男子名簿!N21)</f>
        <v/>
      </c>
      <c r="O21" s="132" t="str">
        <f>IF(男子名簿!O21="","",男子名簿!O21)</f>
        <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IF(男子名簿!AC21="","",13)</f>
        <v/>
      </c>
      <c r="AD21" s="132" t="str">
        <f>IF(男子名簿!AD21="","",男子名簿!AD21)</f>
        <v/>
      </c>
      <c r="AE21" s="132">
        <v>0</v>
      </c>
      <c r="AF21" s="132">
        <v>2</v>
      </c>
      <c r="AG21" s="132" t="str">
        <f>IF(男子名簿!AG21="","",35)</f>
        <v/>
      </c>
      <c r="AH21" s="132" t="str">
        <f>IF(男子名簿!AH21="","",男子名簿!AH21)</f>
        <v/>
      </c>
      <c r="AI21" s="132">
        <v>0</v>
      </c>
      <c r="AJ21" s="132">
        <v>2</v>
      </c>
    </row>
    <row r="22" spans="1:36" x14ac:dyDescent="0.25">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200" t="str">
        <f>IF(男子名簿!L22="","",男子名簿!L22)</f>
        <v/>
      </c>
      <c r="M22" s="200" t="str">
        <f>IF(男子名簿!M22="","",男子名簿!M22)</f>
        <v/>
      </c>
      <c r="N22" s="200" t="str">
        <f>IF(男子名簿!N22="","",男子名簿!N22)</f>
        <v/>
      </c>
      <c r="O22" s="132" t="str">
        <f>IF(男子名簿!O22="","",男子名簿!O22)</f>
        <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IF(男子名簿!AC22="","",13)</f>
        <v/>
      </c>
      <c r="AD22" s="132" t="str">
        <f>IF(男子名簿!AD22="","",男子名簿!AD22)</f>
        <v/>
      </c>
      <c r="AE22" s="132">
        <v>0</v>
      </c>
      <c r="AF22" s="132">
        <v>2</v>
      </c>
      <c r="AG22" s="132" t="str">
        <f>IF(男子名簿!AG22="","",35)</f>
        <v/>
      </c>
      <c r="AH22" s="132" t="str">
        <f>IF(男子名簿!AH22="","",男子名簿!AH22)</f>
        <v/>
      </c>
      <c r="AI22" s="132">
        <v>0</v>
      </c>
      <c r="AJ22" s="132">
        <v>2</v>
      </c>
    </row>
    <row r="23" spans="1:36" x14ac:dyDescent="0.25">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200" t="str">
        <f>IF(男子名簿!L23="","",男子名簿!L23)</f>
        <v/>
      </c>
      <c r="M23" s="200" t="str">
        <f>IF(男子名簿!M23="","",男子名簿!M23)</f>
        <v/>
      </c>
      <c r="N23" s="200" t="str">
        <f>IF(男子名簿!N23="","",男子名簿!N23)</f>
        <v/>
      </c>
      <c r="O23" s="132" t="str">
        <f>IF(男子名簿!O23="","",男子名簿!O23)</f>
        <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IF(男子名簿!AC23="","",13)</f>
        <v/>
      </c>
      <c r="AD23" s="132" t="str">
        <f>IF(男子名簿!AD23="","",男子名簿!AD23)</f>
        <v/>
      </c>
      <c r="AE23" s="132">
        <v>0</v>
      </c>
      <c r="AF23" s="132">
        <v>2</v>
      </c>
      <c r="AG23" s="132" t="str">
        <f>IF(男子名簿!AG23="","",35)</f>
        <v/>
      </c>
      <c r="AH23" s="132" t="str">
        <f>IF(男子名簿!AH23="","",男子名簿!AH23)</f>
        <v/>
      </c>
      <c r="AI23" s="132">
        <v>0</v>
      </c>
      <c r="AJ23" s="132">
        <v>2</v>
      </c>
    </row>
    <row r="24" spans="1:36" x14ac:dyDescent="0.25">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200" t="str">
        <f>IF(男子名簿!L24="","",男子名簿!L24)</f>
        <v/>
      </c>
      <c r="M24" s="200" t="str">
        <f>IF(男子名簿!M24="","",男子名簿!M24)</f>
        <v/>
      </c>
      <c r="N24" s="200" t="str">
        <f>IF(男子名簿!N24="","",男子名簿!N24)</f>
        <v/>
      </c>
      <c r="O24" s="132" t="str">
        <f>IF(男子名簿!O24="","",男子名簿!O24)</f>
        <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IF(男子名簿!AC24="","",13)</f>
        <v/>
      </c>
      <c r="AD24" s="132" t="str">
        <f>IF(男子名簿!AD24="","",男子名簿!AD24)</f>
        <v/>
      </c>
      <c r="AE24" s="132">
        <v>0</v>
      </c>
      <c r="AF24" s="132">
        <v>2</v>
      </c>
      <c r="AG24" s="132" t="str">
        <f>IF(男子名簿!AG24="","",35)</f>
        <v/>
      </c>
      <c r="AH24" s="132" t="str">
        <f>IF(男子名簿!AH24="","",男子名簿!AH24)</f>
        <v/>
      </c>
      <c r="AI24" s="132">
        <v>0</v>
      </c>
      <c r="AJ24" s="132">
        <v>2</v>
      </c>
    </row>
    <row r="25" spans="1:36" x14ac:dyDescent="0.25">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200" t="str">
        <f>IF(男子名簿!L25="","",男子名簿!L25)</f>
        <v/>
      </c>
      <c r="M25" s="200" t="str">
        <f>IF(男子名簿!M25="","",男子名簿!M25)</f>
        <v/>
      </c>
      <c r="N25" s="200" t="str">
        <f>IF(男子名簿!N25="","",男子名簿!N25)</f>
        <v/>
      </c>
      <c r="O25" s="132" t="str">
        <f>IF(男子名簿!O25="","",男子名簿!O25)</f>
        <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IF(男子名簿!AC25="","",13)</f>
        <v/>
      </c>
      <c r="AD25" s="132" t="str">
        <f>IF(男子名簿!AD25="","",男子名簿!AD25)</f>
        <v/>
      </c>
      <c r="AE25" s="132">
        <v>0</v>
      </c>
      <c r="AF25" s="132">
        <v>2</v>
      </c>
      <c r="AG25" s="132" t="str">
        <f>IF(男子名簿!AG25="","",35)</f>
        <v/>
      </c>
      <c r="AH25" s="132" t="str">
        <f>IF(男子名簿!AH25="","",男子名簿!AH25)</f>
        <v/>
      </c>
      <c r="AI25" s="132">
        <v>0</v>
      </c>
      <c r="AJ25" s="132">
        <v>2</v>
      </c>
    </row>
    <row r="26" spans="1:36" x14ac:dyDescent="0.25">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200" t="str">
        <f>IF(男子名簿!L26="","",男子名簿!L26)</f>
        <v/>
      </c>
      <c r="M26" s="200" t="str">
        <f>IF(男子名簿!M26="","",男子名簿!M26)</f>
        <v/>
      </c>
      <c r="N26" s="200" t="str">
        <f>IF(男子名簿!N26="","",男子名簿!N26)</f>
        <v/>
      </c>
      <c r="O26" s="132" t="str">
        <f>IF(男子名簿!O26="","",男子名簿!O26)</f>
        <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IF(男子名簿!AC26="","",13)</f>
        <v/>
      </c>
      <c r="AD26" s="132" t="str">
        <f>IF(男子名簿!AD26="","",男子名簿!AD26)</f>
        <v/>
      </c>
      <c r="AE26" s="132">
        <v>0</v>
      </c>
      <c r="AF26" s="132">
        <v>2</v>
      </c>
      <c r="AG26" s="132" t="str">
        <f>IF(男子名簿!AG26="","",35)</f>
        <v/>
      </c>
      <c r="AH26" s="132" t="str">
        <f>IF(男子名簿!AH26="","",男子名簿!AH26)</f>
        <v/>
      </c>
      <c r="AI26" s="132">
        <v>0</v>
      </c>
      <c r="AJ26" s="132">
        <v>2</v>
      </c>
    </row>
    <row r="27" spans="1:36" x14ac:dyDescent="0.25">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200" t="str">
        <f>IF(男子名簿!L27="","",男子名簿!L27)</f>
        <v/>
      </c>
      <c r="M27" s="200" t="str">
        <f>IF(男子名簿!M27="","",男子名簿!M27)</f>
        <v/>
      </c>
      <c r="N27" s="200" t="str">
        <f>IF(男子名簿!N27="","",男子名簿!N27)</f>
        <v/>
      </c>
      <c r="O27" s="132" t="str">
        <f>IF(男子名簿!O27="","",男子名簿!O27)</f>
        <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IF(男子名簿!AC27="","",13)</f>
        <v/>
      </c>
      <c r="AD27" s="132" t="str">
        <f>IF(男子名簿!AD27="","",男子名簿!AD27)</f>
        <v/>
      </c>
      <c r="AE27" s="132">
        <v>0</v>
      </c>
      <c r="AF27" s="132">
        <v>2</v>
      </c>
      <c r="AG27" s="132" t="str">
        <f>IF(男子名簿!AG27="","",35)</f>
        <v/>
      </c>
      <c r="AH27" s="132" t="str">
        <f>IF(男子名簿!AH27="","",男子名簿!AH27)</f>
        <v/>
      </c>
      <c r="AI27" s="132">
        <v>0</v>
      </c>
      <c r="AJ27" s="132">
        <v>2</v>
      </c>
    </row>
    <row r="28" spans="1:36" x14ac:dyDescent="0.25">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200" t="str">
        <f>IF(男子名簿!L28="","",男子名簿!L28)</f>
        <v/>
      </c>
      <c r="M28" s="200" t="str">
        <f>IF(男子名簿!M28="","",男子名簿!M28)</f>
        <v/>
      </c>
      <c r="N28" s="200" t="str">
        <f>IF(男子名簿!N28="","",男子名簿!N28)</f>
        <v/>
      </c>
      <c r="O28" s="132" t="str">
        <f>IF(男子名簿!O28="","",男子名簿!O28)</f>
        <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IF(男子名簿!AC28="","",13)</f>
        <v/>
      </c>
      <c r="AD28" s="132" t="str">
        <f>IF(男子名簿!AD28="","",男子名簿!AD28)</f>
        <v/>
      </c>
      <c r="AE28" s="132">
        <v>0</v>
      </c>
      <c r="AF28" s="132">
        <v>2</v>
      </c>
      <c r="AG28" s="132" t="str">
        <f>IF(男子名簿!AG28="","",35)</f>
        <v/>
      </c>
      <c r="AH28" s="132" t="str">
        <f>IF(男子名簿!AH28="","",男子名簿!AH28)</f>
        <v/>
      </c>
      <c r="AI28" s="132">
        <v>0</v>
      </c>
      <c r="AJ28" s="132">
        <v>2</v>
      </c>
    </row>
    <row r="29" spans="1:36" x14ac:dyDescent="0.25">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200" t="str">
        <f>IF(男子名簿!L29="","",男子名簿!L29)</f>
        <v/>
      </c>
      <c r="M29" s="200" t="str">
        <f>IF(男子名簿!M29="","",男子名簿!M29)</f>
        <v/>
      </c>
      <c r="N29" s="200" t="str">
        <f>IF(男子名簿!N29="","",男子名簿!N29)</f>
        <v/>
      </c>
      <c r="O29" s="132" t="str">
        <f>IF(男子名簿!O29="","",男子名簿!O29)</f>
        <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IF(男子名簿!AC29="","",13)</f>
        <v/>
      </c>
      <c r="AD29" s="132" t="str">
        <f>IF(男子名簿!AD29="","",男子名簿!AD29)</f>
        <v/>
      </c>
      <c r="AE29" s="132">
        <v>0</v>
      </c>
      <c r="AF29" s="132">
        <v>2</v>
      </c>
      <c r="AG29" s="132" t="str">
        <f>IF(男子名簿!AG29="","",35)</f>
        <v/>
      </c>
      <c r="AH29" s="132" t="str">
        <f>IF(男子名簿!AH29="","",男子名簿!AH29)</f>
        <v/>
      </c>
      <c r="AI29" s="132">
        <v>0</v>
      </c>
      <c r="AJ29" s="132">
        <v>2</v>
      </c>
    </row>
    <row r="30" spans="1:36" x14ac:dyDescent="0.25">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200" t="str">
        <f>IF(男子名簿!L30="","",男子名簿!L30)</f>
        <v/>
      </c>
      <c r="M30" s="200" t="str">
        <f>IF(男子名簿!M30="","",男子名簿!M30)</f>
        <v/>
      </c>
      <c r="N30" s="200" t="str">
        <f>IF(男子名簿!N30="","",男子名簿!N30)</f>
        <v/>
      </c>
      <c r="O30" s="132" t="str">
        <f>IF(男子名簿!O30="","",男子名簿!O30)</f>
        <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IF(男子名簿!AC30="","",13)</f>
        <v/>
      </c>
      <c r="AD30" s="132" t="str">
        <f>IF(男子名簿!AD30="","",男子名簿!AD30)</f>
        <v/>
      </c>
      <c r="AE30" s="132">
        <v>0</v>
      </c>
      <c r="AF30" s="132">
        <v>2</v>
      </c>
      <c r="AG30" s="132" t="str">
        <f>IF(男子名簿!AG30="","",35)</f>
        <v/>
      </c>
      <c r="AH30" s="132" t="str">
        <f>IF(男子名簿!AH30="","",男子名簿!AH30)</f>
        <v/>
      </c>
      <c r="AI30" s="132">
        <v>0</v>
      </c>
      <c r="AJ30" s="132">
        <v>2</v>
      </c>
    </row>
    <row r="31" spans="1:36" x14ac:dyDescent="0.25">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200" t="str">
        <f>IF(男子名簿!L31="","",男子名簿!L31)</f>
        <v/>
      </c>
      <c r="M31" s="200" t="str">
        <f>IF(男子名簿!M31="","",男子名簿!M31)</f>
        <v/>
      </c>
      <c r="N31" s="200" t="str">
        <f>IF(男子名簿!N31="","",男子名簿!N31)</f>
        <v/>
      </c>
      <c r="O31" s="132" t="str">
        <f>IF(男子名簿!O31="","",男子名簿!O31)</f>
        <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IF(男子名簿!AC31="","",13)</f>
        <v/>
      </c>
      <c r="AD31" s="132" t="str">
        <f>IF(男子名簿!AD31="","",男子名簿!AD31)</f>
        <v/>
      </c>
      <c r="AE31" s="132">
        <v>0</v>
      </c>
      <c r="AF31" s="132">
        <v>2</v>
      </c>
      <c r="AG31" s="132" t="str">
        <f>IF(男子名簿!AG31="","",35)</f>
        <v/>
      </c>
      <c r="AH31" s="132" t="str">
        <f>IF(男子名簿!AH31="","",男子名簿!AH31)</f>
        <v/>
      </c>
      <c r="AI31" s="132">
        <v>0</v>
      </c>
      <c r="AJ31" s="132">
        <v>2</v>
      </c>
    </row>
    <row r="32" spans="1:36" x14ac:dyDescent="0.25">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200" t="str">
        <f>IF(男子名簿!L32="","",男子名簿!L32)</f>
        <v/>
      </c>
      <c r="M32" s="200" t="str">
        <f>IF(男子名簿!M32="","",男子名簿!M32)</f>
        <v/>
      </c>
      <c r="N32" s="200" t="str">
        <f>IF(男子名簿!N32="","",男子名簿!N32)</f>
        <v/>
      </c>
      <c r="O32" s="132" t="str">
        <f>IF(男子名簿!O32="","",男子名簿!O32)</f>
        <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IF(男子名簿!AC32="","",13)</f>
        <v/>
      </c>
      <c r="AD32" s="132" t="str">
        <f>IF(男子名簿!AD32="","",男子名簿!AD32)</f>
        <v/>
      </c>
      <c r="AE32" s="132">
        <v>0</v>
      </c>
      <c r="AF32" s="132">
        <v>2</v>
      </c>
      <c r="AG32" s="132" t="str">
        <f>IF(男子名簿!AG32="","",35)</f>
        <v/>
      </c>
      <c r="AH32" s="132" t="str">
        <f>IF(男子名簿!AH32="","",男子名簿!AH32)</f>
        <v/>
      </c>
      <c r="AI32" s="132">
        <v>0</v>
      </c>
      <c r="AJ32" s="132">
        <v>2</v>
      </c>
    </row>
    <row r="33" spans="1:36" x14ac:dyDescent="0.25">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200" t="str">
        <f>IF(男子名簿!L33="","",男子名簿!L33)</f>
        <v/>
      </c>
      <c r="M33" s="200" t="str">
        <f>IF(男子名簿!M33="","",男子名簿!M33)</f>
        <v/>
      </c>
      <c r="N33" s="200" t="str">
        <f>IF(男子名簿!N33="","",男子名簿!N33)</f>
        <v/>
      </c>
      <c r="O33" s="132" t="str">
        <f>IF(男子名簿!O33="","",男子名簿!O33)</f>
        <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IF(男子名簿!AC33="","",13)</f>
        <v/>
      </c>
      <c r="AD33" s="132" t="str">
        <f>IF(男子名簿!AD33="","",男子名簿!AD33)</f>
        <v/>
      </c>
      <c r="AE33" s="132">
        <v>0</v>
      </c>
      <c r="AF33" s="132">
        <v>2</v>
      </c>
      <c r="AG33" s="132" t="str">
        <f>IF(男子名簿!AG33="","",35)</f>
        <v/>
      </c>
      <c r="AH33" s="132" t="str">
        <f>IF(男子名簿!AH33="","",男子名簿!AH33)</f>
        <v/>
      </c>
      <c r="AI33" s="132">
        <v>0</v>
      </c>
      <c r="AJ33" s="132">
        <v>2</v>
      </c>
    </row>
    <row r="34" spans="1:36" x14ac:dyDescent="0.25">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200" t="str">
        <f>IF(男子名簿!L34="","",男子名簿!L34)</f>
        <v/>
      </c>
      <c r="M34" s="200" t="str">
        <f>IF(男子名簿!M34="","",男子名簿!M34)</f>
        <v/>
      </c>
      <c r="N34" s="200" t="str">
        <f>IF(男子名簿!N34="","",男子名簿!N34)</f>
        <v/>
      </c>
      <c r="O34" s="132" t="str">
        <f>IF(男子名簿!O34="","",男子名簿!O34)</f>
        <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IF(男子名簿!AC34="","",13)</f>
        <v/>
      </c>
      <c r="AD34" s="132" t="str">
        <f>IF(男子名簿!AD34="","",男子名簿!AD34)</f>
        <v/>
      </c>
      <c r="AE34" s="132">
        <v>0</v>
      </c>
      <c r="AF34" s="132">
        <v>2</v>
      </c>
      <c r="AG34" s="132" t="str">
        <f>IF(男子名簿!AG34="","",35)</f>
        <v/>
      </c>
      <c r="AH34" s="132" t="str">
        <f>IF(男子名簿!AH34="","",男子名簿!AH34)</f>
        <v/>
      </c>
      <c r="AI34" s="132">
        <v>0</v>
      </c>
      <c r="AJ34" s="132">
        <v>2</v>
      </c>
    </row>
    <row r="35" spans="1:36" x14ac:dyDescent="0.25">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200" t="str">
        <f>IF(男子名簿!L35="","",男子名簿!L35)</f>
        <v/>
      </c>
      <c r="M35" s="200" t="str">
        <f>IF(男子名簿!M35="","",男子名簿!M35)</f>
        <v/>
      </c>
      <c r="N35" s="200" t="str">
        <f>IF(男子名簿!N35="","",男子名簿!N35)</f>
        <v/>
      </c>
      <c r="O35" s="132" t="str">
        <f>IF(男子名簿!O35="","",男子名簿!O35)</f>
        <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IF(男子名簿!AC35="","",13)</f>
        <v/>
      </c>
      <c r="AD35" s="132" t="str">
        <f>IF(男子名簿!AD35="","",男子名簿!AD35)</f>
        <v/>
      </c>
      <c r="AE35" s="132">
        <v>0</v>
      </c>
      <c r="AF35" s="132">
        <v>2</v>
      </c>
      <c r="AG35" s="132" t="str">
        <f>IF(男子名簿!AG35="","",35)</f>
        <v/>
      </c>
      <c r="AH35" s="132" t="str">
        <f>IF(男子名簿!AH35="","",男子名簿!AH35)</f>
        <v/>
      </c>
      <c r="AI35" s="132">
        <v>0</v>
      </c>
      <c r="AJ35" s="132">
        <v>2</v>
      </c>
    </row>
    <row r="36" spans="1:36" x14ac:dyDescent="0.25">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200" t="str">
        <f>IF(男子名簿!L36="","",男子名簿!L36)</f>
        <v/>
      </c>
      <c r="M36" s="200" t="str">
        <f>IF(男子名簿!M36="","",男子名簿!M36)</f>
        <v/>
      </c>
      <c r="N36" s="200" t="str">
        <f>IF(男子名簿!N36="","",男子名簿!N36)</f>
        <v/>
      </c>
      <c r="O36" s="132" t="str">
        <f>IF(男子名簿!O36="","",男子名簿!O36)</f>
        <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IF(男子名簿!AC36="","",13)</f>
        <v/>
      </c>
      <c r="AD36" s="132" t="str">
        <f>IF(男子名簿!AD36="","",男子名簿!AD36)</f>
        <v/>
      </c>
      <c r="AE36" s="132">
        <v>0</v>
      </c>
      <c r="AF36" s="132">
        <v>2</v>
      </c>
      <c r="AG36" s="132" t="str">
        <f>IF(男子名簿!AG36="","",35)</f>
        <v/>
      </c>
      <c r="AH36" s="132" t="str">
        <f>IF(男子名簿!AH36="","",男子名簿!AH36)</f>
        <v/>
      </c>
      <c r="AI36" s="132">
        <v>0</v>
      </c>
      <c r="AJ36" s="132">
        <v>2</v>
      </c>
    </row>
    <row r="37" spans="1:36" x14ac:dyDescent="0.25">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200" t="str">
        <f>IF(男子名簿!L37="","",男子名簿!L37)</f>
        <v/>
      </c>
      <c r="M37" s="200" t="str">
        <f>IF(男子名簿!M37="","",男子名簿!M37)</f>
        <v/>
      </c>
      <c r="N37" s="200" t="str">
        <f>IF(男子名簿!N37="","",男子名簿!N37)</f>
        <v/>
      </c>
      <c r="O37" s="132" t="str">
        <f>IF(男子名簿!O37="","",男子名簿!O37)</f>
        <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IF(男子名簿!AC37="","",13)</f>
        <v/>
      </c>
      <c r="AD37" s="132" t="str">
        <f>IF(男子名簿!AD37="","",男子名簿!AD37)</f>
        <v/>
      </c>
      <c r="AE37" s="132">
        <v>0</v>
      </c>
      <c r="AF37" s="132">
        <v>2</v>
      </c>
      <c r="AG37" s="132" t="str">
        <f>IF(男子名簿!AG37="","",35)</f>
        <v/>
      </c>
      <c r="AH37" s="132" t="str">
        <f>IF(男子名簿!AH37="","",男子名簿!AH37)</f>
        <v/>
      </c>
      <c r="AI37" s="132">
        <v>0</v>
      </c>
      <c r="AJ37" s="132">
        <v>2</v>
      </c>
    </row>
    <row r="38" spans="1:36" x14ac:dyDescent="0.25">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200" t="str">
        <f>IF(男子名簿!L38="","",男子名簿!L38)</f>
        <v/>
      </c>
      <c r="M38" s="200" t="str">
        <f>IF(男子名簿!M38="","",男子名簿!M38)</f>
        <v/>
      </c>
      <c r="N38" s="200" t="str">
        <f>IF(男子名簿!N38="","",男子名簿!N38)</f>
        <v/>
      </c>
      <c r="O38" s="132" t="str">
        <f>IF(男子名簿!O38="","",男子名簿!O38)</f>
        <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IF(男子名簿!AC38="","",13)</f>
        <v/>
      </c>
      <c r="AD38" s="132" t="str">
        <f>IF(男子名簿!AD38="","",男子名簿!AD38)</f>
        <v/>
      </c>
      <c r="AE38" s="132">
        <v>0</v>
      </c>
      <c r="AF38" s="132">
        <v>2</v>
      </c>
      <c r="AG38" s="132" t="str">
        <f>IF(男子名簿!AG38="","",35)</f>
        <v/>
      </c>
      <c r="AH38" s="132" t="str">
        <f>IF(男子名簿!AH38="","",男子名簿!AH38)</f>
        <v/>
      </c>
      <c r="AI38" s="132">
        <v>0</v>
      </c>
      <c r="AJ38" s="132">
        <v>2</v>
      </c>
    </row>
    <row r="39" spans="1:36" x14ac:dyDescent="0.25">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200" t="str">
        <f>IF(男子名簿!L39="","",男子名簿!L39)</f>
        <v/>
      </c>
      <c r="M39" s="200" t="str">
        <f>IF(男子名簿!M39="","",男子名簿!M39)</f>
        <v/>
      </c>
      <c r="N39" s="200" t="str">
        <f>IF(男子名簿!N39="","",男子名簿!N39)</f>
        <v/>
      </c>
      <c r="O39" s="132" t="str">
        <f>IF(男子名簿!O39="","",男子名簿!O39)</f>
        <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IF(男子名簿!AC39="","",13)</f>
        <v/>
      </c>
      <c r="AD39" s="132" t="str">
        <f>IF(男子名簿!AD39="","",男子名簿!AD39)</f>
        <v/>
      </c>
      <c r="AE39" s="132">
        <v>0</v>
      </c>
      <c r="AF39" s="132">
        <v>2</v>
      </c>
      <c r="AG39" s="132" t="str">
        <f>IF(男子名簿!AG39="","",35)</f>
        <v/>
      </c>
      <c r="AH39" s="132" t="str">
        <f>IF(男子名簿!AH39="","",男子名簿!AH39)</f>
        <v/>
      </c>
      <c r="AI39" s="132">
        <v>0</v>
      </c>
      <c r="AJ39" s="132">
        <v>2</v>
      </c>
    </row>
    <row r="40" spans="1:36" x14ac:dyDescent="0.25">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200" t="str">
        <f>IF(男子名簿!L40="","",男子名簿!L40)</f>
        <v/>
      </c>
      <c r="M40" s="200" t="str">
        <f>IF(男子名簿!M40="","",男子名簿!M40)</f>
        <v/>
      </c>
      <c r="N40" s="200" t="str">
        <f>IF(男子名簿!N40="","",男子名簿!N40)</f>
        <v/>
      </c>
      <c r="O40" s="132" t="str">
        <f>IF(男子名簿!O40="","",男子名簿!O40)</f>
        <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IF(男子名簿!AC40="","",13)</f>
        <v/>
      </c>
      <c r="AD40" s="132" t="str">
        <f>IF(男子名簿!AD40="","",男子名簿!AD40)</f>
        <v/>
      </c>
      <c r="AE40" s="132">
        <v>0</v>
      </c>
      <c r="AF40" s="132">
        <v>2</v>
      </c>
      <c r="AG40" s="132" t="str">
        <f>IF(男子名簿!AG40="","",35)</f>
        <v/>
      </c>
      <c r="AH40" s="132" t="str">
        <f>IF(男子名簿!AH40="","",男子名簿!AH40)</f>
        <v/>
      </c>
      <c r="AI40" s="132">
        <v>0</v>
      </c>
      <c r="AJ40" s="132">
        <v>2</v>
      </c>
    </row>
    <row r="41" spans="1:36" x14ac:dyDescent="0.25">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200" t="str">
        <f>IF(男子名簿!L41="","",男子名簿!L41)</f>
        <v/>
      </c>
      <c r="M41" s="200" t="str">
        <f>IF(男子名簿!M41="","",男子名簿!M41)</f>
        <v/>
      </c>
      <c r="N41" s="200" t="str">
        <f>IF(男子名簿!N41="","",男子名簿!N41)</f>
        <v/>
      </c>
      <c r="O41" s="132" t="str">
        <f>IF(男子名簿!O41="","",男子名簿!O41)</f>
        <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IF(男子名簿!AC41="","",13)</f>
        <v/>
      </c>
      <c r="AD41" s="132" t="str">
        <f>IF(男子名簿!AD41="","",男子名簿!AD41)</f>
        <v/>
      </c>
      <c r="AE41" s="132">
        <v>0</v>
      </c>
      <c r="AF41" s="132">
        <v>2</v>
      </c>
      <c r="AG41" s="132" t="str">
        <f>IF(男子名簿!AG41="","",35)</f>
        <v/>
      </c>
      <c r="AH41" s="132" t="str">
        <f>IF(男子名簿!AH41="","",男子名簿!AH41)</f>
        <v/>
      </c>
      <c r="AI41" s="132">
        <v>0</v>
      </c>
      <c r="AJ41" s="132">
        <v>2</v>
      </c>
    </row>
    <row r="42" spans="1:36" x14ac:dyDescent="0.25">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200" t="str">
        <f>IF(男子名簿!L42="","",男子名簿!L42)</f>
        <v/>
      </c>
      <c r="M42" s="200" t="str">
        <f>IF(男子名簿!M42="","",男子名簿!M42)</f>
        <v/>
      </c>
      <c r="N42" s="200" t="str">
        <f>IF(男子名簿!N42="","",男子名簿!N42)</f>
        <v/>
      </c>
      <c r="O42" s="132" t="str">
        <f>IF(男子名簿!O42="","",男子名簿!O42)</f>
        <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IF(男子名簿!AC42="","",13)</f>
        <v/>
      </c>
      <c r="AD42" s="132" t="str">
        <f>IF(男子名簿!AD42="","",男子名簿!AD42)</f>
        <v/>
      </c>
      <c r="AE42" s="132">
        <v>0</v>
      </c>
      <c r="AF42" s="132">
        <v>2</v>
      </c>
      <c r="AG42" s="132" t="str">
        <f>IF(男子名簿!AG42="","",35)</f>
        <v/>
      </c>
      <c r="AH42" s="132" t="str">
        <f>IF(男子名簿!AH42="","",男子名簿!AH42)</f>
        <v/>
      </c>
      <c r="AI42" s="132">
        <v>0</v>
      </c>
      <c r="AJ42" s="132">
        <v>2</v>
      </c>
    </row>
    <row r="43" spans="1:36" x14ac:dyDescent="0.25">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200" t="str">
        <f>IF(男子名簿!L43="","",男子名簿!L43)</f>
        <v/>
      </c>
      <c r="M43" s="200" t="str">
        <f>IF(男子名簿!M43="","",男子名簿!M43)</f>
        <v/>
      </c>
      <c r="N43" s="200" t="str">
        <f>IF(男子名簿!N43="","",男子名簿!N43)</f>
        <v/>
      </c>
      <c r="O43" s="132" t="str">
        <f>IF(男子名簿!O43="","",男子名簿!O43)</f>
        <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IF(男子名簿!AC43="","",13)</f>
        <v/>
      </c>
      <c r="AD43" s="132" t="str">
        <f>IF(男子名簿!AD43="","",男子名簿!AD43)</f>
        <v/>
      </c>
      <c r="AE43" s="132">
        <v>0</v>
      </c>
      <c r="AF43" s="132">
        <v>2</v>
      </c>
      <c r="AG43" s="132" t="str">
        <f>IF(男子名簿!AG43="","",35)</f>
        <v/>
      </c>
      <c r="AH43" s="132" t="str">
        <f>IF(男子名簿!AH43="","",男子名簿!AH43)</f>
        <v/>
      </c>
      <c r="AI43" s="132">
        <v>0</v>
      </c>
      <c r="AJ43" s="132">
        <v>2</v>
      </c>
    </row>
    <row r="44" spans="1:36" x14ac:dyDescent="0.25">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200" t="str">
        <f>IF(男子名簿!L44="","",男子名簿!L44)</f>
        <v/>
      </c>
      <c r="M44" s="200" t="str">
        <f>IF(男子名簿!M44="","",男子名簿!M44)</f>
        <v/>
      </c>
      <c r="N44" s="200" t="str">
        <f>IF(男子名簿!N44="","",男子名簿!N44)</f>
        <v/>
      </c>
      <c r="O44" s="132" t="str">
        <f>IF(男子名簿!O44="","",男子名簿!O44)</f>
        <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IF(男子名簿!AC44="","",13)</f>
        <v/>
      </c>
      <c r="AD44" s="132" t="str">
        <f>IF(男子名簿!AD44="","",男子名簿!AD44)</f>
        <v/>
      </c>
      <c r="AE44" s="132">
        <v>0</v>
      </c>
      <c r="AF44" s="132">
        <v>2</v>
      </c>
      <c r="AG44" s="132" t="str">
        <f>IF(男子名簿!AG44="","",35)</f>
        <v/>
      </c>
      <c r="AH44" s="132" t="str">
        <f>IF(男子名簿!AH44="","",男子名簿!AH44)</f>
        <v/>
      </c>
      <c r="AI44" s="132">
        <v>0</v>
      </c>
      <c r="AJ44" s="132">
        <v>2</v>
      </c>
    </row>
    <row r="45" spans="1:36" x14ac:dyDescent="0.25">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200" t="str">
        <f>IF(男子名簿!L45="","",男子名簿!L45)</f>
        <v/>
      </c>
      <c r="M45" s="200" t="str">
        <f>IF(男子名簿!M45="","",男子名簿!M45)</f>
        <v/>
      </c>
      <c r="N45" s="200" t="str">
        <f>IF(男子名簿!N45="","",男子名簿!N45)</f>
        <v/>
      </c>
      <c r="O45" s="132" t="str">
        <f>IF(男子名簿!O45="","",男子名簿!O45)</f>
        <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IF(男子名簿!AC45="","",13)</f>
        <v/>
      </c>
      <c r="AD45" s="132" t="str">
        <f>IF(男子名簿!AD45="","",男子名簿!AD45)</f>
        <v/>
      </c>
      <c r="AE45" s="132">
        <v>0</v>
      </c>
      <c r="AF45" s="132">
        <v>2</v>
      </c>
      <c r="AG45" s="132" t="str">
        <f>IF(男子名簿!AG45="","",35)</f>
        <v/>
      </c>
      <c r="AH45" s="132" t="str">
        <f>IF(男子名簿!AH45="","",男子名簿!AH45)</f>
        <v/>
      </c>
      <c r="AI45" s="132">
        <v>0</v>
      </c>
      <c r="AJ45" s="132">
        <v>2</v>
      </c>
    </row>
    <row r="46" spans="1:36" x14ac:dyDescent="0.25">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200" t="str">
        <f>IF(男子名簿!L46="","",男子名簿!L46)</f>
        <v/>
      </c>
      <c r="M46" s="200" t="str">
        <f>IF(男子名簿!M46="","",男子名簿!M46)</f>
        <v/>
      </c>
      <c r="N46" s="200" t="str">
        <f>IF(男子名簿!N46="","",男子名簿!N46)</f>
        <v/>
      </c>
      <c r="O46" s="132" t="str">
        <f>IF(男子名簿!O46="","",男子名簿!O46)</f>
        <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IF(男子名簿!AC46="","",13)</f>
        <v/>
      </c>
      <c r="AD46" s="132" t="str">
        <f>IF(男子名簿!AD46="","",男子名簿!AD46)</f>
        <v/>
      </c>
      <c r="AE46" s="132">
        <v>0</v>
      </c>
      <c r="AF46" s="132">
        <v>2</v>
      </c>
      <c r="AG46" s="132" t="str">
        <f>IF(男子名簿!AG46="","",35)</f>
        <v/>
      </c>
      <c r="AH46" s="132" t="str">
        <f>IF(男子名簿!AH46="","",男子名簿!AH46)</f>
        <v/>
      </c>
      <c r="AI46" s="132">
        <v>0</v>
      </c>
      <c r="AJ46" s="132">
        <v>2</v>
      </c>
    </row>
    <row r="47" spans="1:36" x14ac:dyDescent="0.25">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200" t="str">
        <f>IF(男子名簿!L47="","",男子名簿!L47)</f>
        <v/>
      </c>
      <c r="M47" s="200" t="str">
        <f>IF(男子名簿!M47="","",男子名簿!M47)</f>
        <v/>
      </c>
      <c r="N47" s="200" t="str">
        <f>IF(男子名簿!N47="","",男子名簿!N47)</f>
        <v/>
      </c>
      <c r="O47" s="132" t="str">
        <f>IF(男子名簿!O47="","",男子名簿!O47)</f>
        <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IF(男子名簿!AC47="","",13)</f>
        <v/>
      </c>
      <c r="AD47" s="132" t="str">
        <f>IF(男子名簿!AD47="","",男子名簿!AD47)</f>
        <v/>
      </c>
      <c r="AE47" s="132">
        <v>0</v>
      </c>
      <c r="AF47" s="132">
        <v>2</v>
      </c>
      <c r="AG47" s="132" t="str">
        <f>IF(男子名簿!AG47="","",35)</f>
        <v/>
      </c>
      <c r="AH47" s="132" t="str">
        <f>IF(男子名簿!AH47="","",男子名簿!AH47)</f>
        <v/>
      </c>
      <c r="AI47" s="132">
        <v>0</v>
      </c>
      <c r="AJ47" s="132">
        <v>2</v>
      </c>
    </row>
    <row r="48" spans="1:36" x14ac:dyDescent="0.25">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200" t="str">
        <f>IF(男子名簿!L48="","",男子名簿!L48)</f>
        <v/>
      </c>
      <c r="M48" s="200" t="str">
        <f>IF(男子名簿!M48="","",男子名簿!M48)</f>
        <v/>
      </c>
      <c r="N48" s="200" t="str">
        <f>IF(男子名簿!N48="","",男子名簿!N48)</f>
        <v/>
      </c>
      <c r="O48" s="132" t="str">
        <f>IF(男子名簿!O48="","",男子名簿!O48)</f>
        <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IF(男子名簿!AC48="","",13)</f>
        <v/>
      </c>
      <c r="AD48" s="132" t="str">
        <f>IF(男子名簿!AD48="","",男子名簿!AD48)</f>
        <v/>
      </c>
      <c r="AE48" s="132">
        <v>0</v>
      </c>
      <c r="AF48" s="132">
        <v>2</v>
      </c>
      <c r="AG48" s="132" t="str">
        <f>IF(男子名簿!AG48="","",35)</f>
        <v/>
      </c>
      <c r="AH48" s="132" t="str">
        <f>IF(男子名簿!AH48="","",男子名簿!AH48)</f>
        <v/>
      </c>
      <c r="AI48" s="132">
        <v>0</v>
      </c>
      <c r="AJ48" s="132">
        <v>2</v>
      </c>
    </row>
    <row r="49" spans="1:36" x14ac:dyDescent="0.25">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200" t="str">
        <f>IF(男子名簿!L49="","",男子名簿!L49)</f>
        <v/>
      </c>
      <c r="M49" s="200" t="str">
        <f>IF(男子名簿!M49="","",男子名簿!M49)</f>
        <v/>
      </c>
      <c r="N49" s="200" t="str">
        <f>IF(男子名簿!N49="","",男子名簿!N49)</f>
        <v/>
      </c>
      <c r="O49" s="132" t="str">
        <f>IF(男子名簿!O49="","",男子名簿!O49)</f>
        <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IF(男子名簿!AC49="","",13)</f>
        <v/>
      </c>
      <c r="AD49" s="132" t="str">
        <f>IF(男子名簿!AD49="","",男子名簿!AD49)</f>
        <v/>
      </c>
      <c r="AE49" s="132">
        <v>0</v>
      </c>
      <c r="AF49" s="132">
        <v>2</v>
      </c>
      <c r="AG49" s="132" t="str">
        <f>IF(男子名簿!AG49="","",35)</f>
        <v/>
      </c>
      <c r="AH49" s="132" t="str">
        <f>IF(男子名簿!AH49="","",男子名簿!AH49)</f>
        <v/>
      </c>
      <c r="AI49" s="132">
        <v>0</v>
      </c>
      <c r="AJ49" s="132">
        <v>2</v>
      </c>
    </row>
    <row r="50" spans="1:36" x14ac:dyDescent="0.25">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200" t="str">
        <f>IF(男子名簿!L50="","",男子名簿!L50)</f>
        <v/>
      </c>
      <c r="M50" s="200" t="str">
        <f>IF(男子名簿!M50="","",男子名簿!M50)</f>
        <v/>
      </c>
      <c r="N50" s="200" t="str">
        <f>IF(男子名簿!N50="","",男子名簿!N50)</f>
        <v/>
      </c>
      <c r="O50" s="132" t="str">
        <f>IF(男子名簿!O50="","",男子名簿!O50)</f>
        <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IF(男子名簿!AC50="","",13)</f>
        <v/>
      </c>
      <c r="AD50" s="132" t="str">
        <f>IF(男子名簿!AD50="","",男子名簿!AD50)</f>
        <v/>
      </c>
      <c r="AE50" s="132">
        <v>0</v>
      </c>
      <c r="AF50" s="132">
        <v>2</v>
      </c>
      <c r="AG50" s="132" t="str">
        <f>IF(男子名簿!AG50="","",35)</f>
        <v/>
      </c>
      <c r="AH50" s="132" t="str">
        <f>IF(男子名簿!AH50="","",男子名簿!AH50)</f>
        <v/>
      </c>
      <c r="AI50" s="132">
        <v>0</v>
      </c>
      <c r="AJ50" s="132">
        <v>2</v>
      </c>
    </row>
    <row r="51" spans="1:36" x14ac:dyDescent="0.25">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200" t="str">
        <f>IF(男子名簿!L51="","",男子名簿!L51)</f>
        <v/>
      </c>
      <c r="M51" s="200" t="str">
        <f>IF(男子名簿!M51="","",男子名簿!M51)</f>
        <v/>
      </c>
      <c r="N51" s="200" t="str">
        <f>IF(男子名簿!N51="","",男子名簿!N51)</f>
        <v/>
      </c>
      <c r="O51" s="132" t="str">
        <f>IF(男子名簿!O51="","",男子名簿!O51)</f>
        <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IF(男子名簿!AC51="","",13)</f>
        <v/>
      </c>
      <c r="AD51" s="132" t="str">
        <f>IF(男子名簿!AD51="","",男子名簿!AD51)</f>
        <v/>
      </c>
      <c r="AE51" s="132">
        <v>0</v>
      </c>
      <c r="AF51" s="132">
        <v>2</v>
      </c>
      <c r="AG51" s="132" t="str">
        <f>IF(男子名簿!AG51="","",35)</f>
        <v/>
      </c>
      <c r="AH51" s="132" t="str">
        <f>IF(男子名簿!AH51="","",男子名簿!AH51)</f>
        <v/>
      </c>
      <c r="AI51" s="132">
        <v>0</v>
      </c>
      <c r="AJ51" s="132">
        <v>2</v>
      </c>
    </row>
    <row r="52" spans="1:36" x14ac:dyDescent="0.25">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200" t="str">
        <f>IF(男子名簿!L52="","",男子名簿!L52)</f>
        <v/>
      </c>
      <c r="M52" s="200" t="str">
        <f>IF(男子名簿!M52="","",男子名簿!M52)</f>
        <v/>
      </c>
      <c r="N52" s="200" t="str">
        <f>IF(男子名簿!N52="","",男子名簿!N52)</f>
        <v/>
      </c>
      <c r="O52" s="132" t="str">
        <f>IF(男子名簿!O52="","",男子名簿!O52)</f>
        <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IF(男子名簿!AC52="","",13)</f>
        <v/>
      </c>
      <c r="AD52" s="132" t="str">
        <f>IF(男子名簿!AD52="","",男子名簿!AD52)</f>
        <v/>
      </c>
      <c r="AE52" s="132">
        <v>0</v>
      </c>
      <c r="AF52" s="132">
        <v>2</v>
      </c>
      <c r="AG52" s="132" t="str">
        <f>IF(男子名簿!AG52="","",35)</f>
        <v/>
      </c>
      <c r="AH52" s="132" t="str">
        <f>IF(男子名簿!AH52="","",男子名簿!AH52)</f>
        <v/>
      </c>
      <c r="AI52" s="132">
        <v>0</v>
      </c>
      <c r="AJ52" s="132">
        <v>2</v>
      </c>
    </row>
    <row r="53" spans="1:36" x14ac:dyDescent="0.25">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200" t="str">
        <f>IF(男子名簿!L53="","",男子名簿!L53)</f>
        <v/>
      </c>
      <c r="M53" s="200" t="str">
        <f>IF(男子名簿!M53="","",男子名簿!M53)</f>
        <v/>
      </c>
      <c r="N53" s="200" t="str">
        <f>IF(男子名簿!N53="","",男子名簿!N53)</f>
        <v/>
      </c>
      <c r="O53" s="132" t="str">
        <f>IF(男子名簿!O53="","",男子名簿!O53)</f>
        <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IF(男子名簿!AC53="","",13)</f>
        <v/>
      </c>
      <c r="AD53" s="132" t="str">
        <f>IF(男子名簿!AD53="","",男子名簿!AD53)</f>
        <v/>
      </c>
      <c r="AE53" s="132">
        <v>0</v>
      </c>
      <c r="AF53" s="132">
        <v>2</v>
      </c>
      <c r="AG53" s="132" t="str">
        <f>IF(男子名簿!AG53="","",35)</f>
        <v/>
      </c>
      <c r="AH53" s="132" t="str">
        <f>IF(男子名簿!AH53="","",男子名簿!AH53)</f>
        <v/>
      </c>
      <c r="AI53" s="132">
        <v>0</v>
      </c>
      <c r="AJ53" s="132">
        <v>2</v>
      </c>
    </row>
    <row r="54" spans="1:36" x14ac:dyDescent="0.25">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200" t="str">
        <f>IF(男子名簿!L54="","",男子名簿!L54)</f>
        <v/>
      </c>
      <c r="M54" s="200" t="str">
        <f>IF(男子名簿!M54="","",男子名簿!M54)</f>
        <v/>
      </c>
      <c r="N54" s="200" t="str">
        <f>IF(男子名簿!N54="","",男子名簿!N54)</f>
        <v/>
      </c>
      <c r="O54" s="132" t="str">
        <f>IF(男子名簿!O54="","",男子名簿!O54)</f>
        <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IF(男子名簿!AC54="","",13)</f>
        <v/>
      </c>
      <c r="AD54" s="132" t="str">
        <f>IF(男子名簿!AD54="","",男子名簿!AD54)</f>
        <v/>
      </c>
      <c r="AE54" s="132">
        <v>0</v>
      </c>
      <c r="AF54" s="132">
        <v>2</v>
      </c>
      <c r="AG54" s="132" t="str">
        <f>IF(男子名簿!AG54="","",35)</f>
        <v/>
      </c>
      <c r="AH54" s="132" t="str">
        <f>IF(男子名簿!AH54="","",男子名簿!AH54)</f>
        <v/>
      </c>
      <c r="AI54" s="132">
        <v>0</v>
      </c>
      <c r="AJ54" s="132">
        <v>2</v>
      </c>
    </row>
    <row r="55" spans="1:36" x14ac:dyDescent="0.25">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200" t="str">
        <f>IF(男子名簿!L55="","",男子名簿!L55)</f>
        <v/>
      </c>
      <c r="M55" s="200" t="str">
        <f>IF(男子名簿!M55="","",男子名簿!M55)</f>
        <v/>
      </c>
      <c r="N55" s="200" t="str">
        <f>IF(男子名簿!N55="","",男子名簿!N55)</f>
        <v/>
      </c>
      <c r="O55" s="132" t="str">
        <f>IF(男子名簿!O55="","",男子名簿!O55)</f>
        <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IF(男子名簿!AC55="","",13)</f>
        <v/>
      </c>
      <c r="AD55" s="132" t="str">
        <f>IF(男子名簿!AD55="","",男子名簿!AD55)</f>
        <v/>
      </c>
      <c r="AE55" s="132">
        <v>0</v>
      </c>
      <c r="AF55" s="132">
        <v>2</v>
      </c>
      <c r="AG55" s="132" t="str">
        <f>IF(男子名簿!AG55="","",35)</f>
        <v/>
      </c>
      <c r="AH55" s="132" t="str">
        <f>IF(男子名簿!AH55="","",男子名簿!AH55)</f>
        <v/>
      </c>
      <c r="AI55" s="132">
        <v>0</v>
      </c>
      <c r="AJ55" s="132">
        <v>2</v>
      </c>
    </row>
    <row r="56" spans="1:36" x14ac:dyDescent="0.25">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200" t="str">
        <f>IF(男子名簿!L56="","",男子名簿!L56)</f>
        <v/>
      </c>
      <c r="M56" s="200" t="str">
        <f>IF(男子名簿!M56="","",男子名簿!M56)</f>
        <v/>
      </c>
      <c r="N56" s="200" t="str">
        <f>IF(男子名簿!N56="","",男子名簿!N56)</f>
        <v/>
      </c>
      <c r="O56" s="132" t="str">
        <f>IF(男子名簿!O56="","",男子名簿!O56)</f>
        <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IF(男子名簿!AC56="","",13)</f>
        <v/>
      </c>
      <c r="AD56" s="132" t="str">
        <f>IF(男子名簿!AD56="","",男子名簿!AD56)</f>
        <v/>
      </c>
      <c r="AE56" s="132">
        <v>0</v>
      </c>
      <c r="AF56" s="132">
        <v>2</v>
      </c>
      <c r="AG56" s="132" t="str">
        <f>IF(男子名簿!AG56="","",35)</f>
        <v/>
      </c>
      <c r="AH56" s="132" t="str">
        <f>IF(男子名簿!AH56="","",男子名簿!AH56)</f>
        <v/>
      </c>
      <c r="AI56" s="132">
        <v>0</v>
      </c>
      <c r="AJ56" s="132">
        <v>2</v>
      </c>
    </row>
    <row r="57" spans="1:36" x14ac:dyDescent="0.25">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200" t="str">
        <f>IF(男子名簿!L57="","",男子名簿!L57)</f>
        <v/>
      </c>
      <c r="M57" s="200" t="str">
        <f>IF(男子名簿!M57="","",男子名簿!M57)</f>
        <v/>
      </c>
      <c r="N57" s="200" t="str">
        <f>IF(男子名簿!N57="","",男子名簿!N57)</f>
        <v/>
      </c>
      <c r="O57" s="132" t="str">
        <f>IF(男子名簿!O57="","",男子名簿!O57)</f>
        <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IF(男子名簿!AC57="","",13)</f>
        <v/>
      </c>
      <c r="AD57" s="132" t="str">
        <f>IF(男子名簿!AD57="","",男子名簿!AD57)</f>
        <v/>
      </c>
      <c r="AE57" s="132">
        <v>0</v>
      </c>
      <c r="AF57" s="132">
        <v>2</v>
      </c>
      <c r="AG57" s="132" t="str">
        <f>IF(男子名簿!AG57="","",35)</f>
        <v/>
      </c>
      <c r="AH57" s="132" t="str">
        <f>IF(男子名簿!AH57="","",男子名簿!AH57)</f>
        <v/>
      </c>
      <c r="AI57" s="132">
        <v>0</v>
      </c>
      <c r="AJ57" s="132">
        <v>2</v>
      </c>
    </row>
    <row r="58" spans="1:36" x14ac:dyDescent="0.25">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200" t="str">
        <f>IF(男子名簿!L58="","",男子名簿!L58)</f>
        <v/>
      </c>
      <c r="M58" s="200" t="str">
        <f>IF(男子名簿!M58="","",男子名簿!M58)</f>
        <v/>
      </c>
      <c r="N58" s="200" t="str">
        <f>IF(男子名簿!N58="","",男子名簿!N58)</f>
        <v/>
      </c>
      <c r="O58" s="132" t="str">
        <f>IF(男子名簿!O58="","",男子名簿!O58)</f>
        <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IF(男子名簿!AC58="","",13)</f>
        <v/>
      </c>
      <c r="AD58" s="132" t="str">
        <f>IF(男子名簿!AD58="","",男子名簿!AD58)</f>
        <v/>
      </c>
      <c r="AE58" s="132">
        <v>0</v>
      </c>
      <c r="AF58" s="132">
        <v>2</v>
      </c>
      <c r="AG58" s="132" t="str">
        <f>IF(男子名簿!AG58="","",35)</f>
        <v/>
      </c>
      <c r="AH58" s="132" t="str">
        <f>IF(男子名簿!AH58="","",男子名簿!AH58)</f>
        <v/>
      </c>
      <c r="AI58" s="132">
        <v>0</v>
      </c>
      <c r="AJ58" s="132">
        <v>2</v>
      </c>
    </row>
    <row r="59" spans="1:36" x14ac:dyDescent="0.25">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200" t="str">
        <f>IF(男子名簿!L59="","",男子名簿!L59)</f>
        <v/>
      </c>
      <c r="M59" s="200" t="str">
        <f>IF(男子名簿!M59="","",男子名簿!M59)</f>
        <v/>
      </c>
      <c r="N59" s="200" t="str">
        <f>IF(男子名簿!N59="","",男子名簿!N59)</f>
        <v/>
      </c>
      <c r="O59" s="132" t="str">
        <f>IF(男子名簿!O59="","",男子名簿!O59)</f>
        <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IF(男子名簿!AC59="","",13)</f>
        <v/>
      </c>
      <c r="AD59" s="132" t="str">
        <f>IF(男子名簿!AD59="","",男子名簿!AD59)</f>
        <v/>
      </c>
      <c r="AE59" s="132">
        <v>0</v>
      </c>
      <c r="AF59" s="132">
        <v>2</v>
      </c>
      <c r="AG59" s="132" t="str">
        <f>IF(男子名簿!AG59="","",35)</f>
        <v/>
      </c>
      <c r="AH59" s="132" t="str">
        <f>IF(男子名簿!AH59="","",男子名簿!AH59)</f>
        <v/>
      </c>
      <c r="AI59" s="132">
        <v>0</v>
      </c>
      <c r="AJ59" s="132">
        <v>2</v>
      </c>
    </row>
    <row r="60" spans="1:36" x14ac:dyDescent="0.25">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200" t="str">
        <f>IF(男子名簿!L60="","",男子名簿!L60)</f>
        <v/>
      </c>
      <c r="M60" s="200" t="str">
        <f>IF(男子名簿!M60="","",男子名簿!M60)</f>
        <v/>
      </c>
      <c r="N60" s="200" t="str">
        <f>IF(男子名簿!N60="","",男子名簿!N60)</f>
        <v/>
      </c>
      <c r="O60" s="132" t="str">
        <f>IF(男子名簿!O60="","",男子名簿!O60)</f>
        <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IF(男子名簿!AC60="","",13)</f>
        <v/>
      </c>
      <c r="AD60" s="132" t="str">
        <f>IF(男子名簿!AD60="","",男子名簿!AD60)</f>
        <v/>
      </c>
      <c r="AE60" s="132">
        <v>0</v>
      </c>
      <c r="AF60" s="132">
        <v>2</v>
      </c>
      <c r="AG60" s="132" t="str">
        <f>IF(男子名簿!AG60="","",35)</f>
        <v/>
      </c>
      <c r="AH60" s="132" t="str">
        <f>IF(男子名簿!AH60="","",男子名簿!AH60)</f>
        <v/>
      </c>
      <c r="AI60" s="132">
        <v>0</v>
      </c>
      <c r="AJ60" s="132">
        <v>2</v>
      </c>
    </row>
    <row r="61" spans="1:36" x14ac:dyDescent="0.25">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200" t="str">
        <f>IF(男子名簿!L61="","",男子名簿!L61)</f>
        <v/>
      </c>
      <c r="M61" s="200" t="str">
        <f>IF(男子名簿!M61="","",男子名簿!M61)</f>
        <v/>
      </c>
      <c r="N61" s="200" t="str">
        <f>IF(男子名簿!N61="","",男子名簿!N61)</f>
        <v/>
      </c>
      <c r="O61" s="132" t="str">
        <f>IF(男子名簿!O61="","",男子名簿!O61)</f>
        <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IF(男子名簿!AC61="","",13)</f>
        <v/>
      </c>
      <c r="AD61" s="132" t="str">
        <f>IF(男子名簿!AD61="","",男子名簿!AD61)</f>
        <v/>
      </c>
      <c r="AE61" s="132">
        <v>0</v>
      </c>
      <c r="AF61" s="132">
        <v>2</v>
      </c>
      <c r="AG61" s="132" t="str">
        <f>IF(男子名簿!AG61="","",35)</f>
        <v/>
      </c>
      <c r="AH61" s="132" t="str">
        <f>IF(男子名簿!AH61="","",男子名簿!AH61)</f>
        <v/>
      </c>
      <c r="AI61" s="132">
        <v>0</v>
      </c>
      <c r="AJ61" s="132">
        <v>2</v>
      </c>
    </row>
    <row r="62" spans="1:36" x14ac:dyDescent="0.25">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200" t="str">
        <f>IF(男子名簿!L62="","",男子名簿!L62)</f>
        <v/>
      </c>
      <c r="M62" s="200" t="str">
        <f>IF(男子名簿!M62="","",男子名簿!M62)</f>
        <v/>
      </c>
      <c r="N62" s="200" t="str">
        <f>IF(男子名簿!N62="","",男子名簿!N62)</f>
        <v/>
      </c>
      <c r="O62" s="132" t="str">
        <f>IF(男子名簿!O62="","",男子名簿!O62)</f>
        <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IF(男子名簿!AC62="","",13)</f>
        <v/>
      </c>
      <c r="AD62" s="132" t="str">
        <f>IF(男子名簿!AD62="","",男子名簿!AD62)</f>
        <v/>
      </c>
      <c r="AE62" s="132">
        <v>0</v>
      </c>
      <c r="AF62" s="132">
        <v>2</v>
      </c>
      <c r="AG62" s="132" t="str">
        <f>IF(男子名簿!AG62="","",35)</f>
        <v/>
      </c>
      <c r="AH62" s="132" t="str">
        <f>IF(男子名簿!AH62="","",男子名簿!AH62)</f>
        <v/>
      </c>
      <c r="AI62" s="132">
        <v>0</v>
      </c>
      <c r="AJ62" s="132">
        <v>2</v>
      </c>
    </row>
    <row r="63" spans="1:36" x14ac:dyDescent="0.25">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200" t="str">
        <f>IF(男子名簿!L63="","",男子名簿!L63)</f>
        <v/>
      </c>
      <c r="M63" s="200" t="str">
        <f>IF(男子名簿!M63="","",男子名簿!M63)</f>
        <v/>
      </c>
      <c r="N63" s="200" t="str">
        <f>IF(男子名簿!N63="","",男子名簿!N63)</f>
        <v/>
      </c>
      <c r="O63" s="132" t="str">
        <f>IF(男子名簿!O63="","",男子名簿!O63)</f>
        <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IF(男子名簿!AC63="","",13)</f>
        <v/>
      </c>
      <c r="AD63" s="132" t="str">
        <f>IF(男子名簿!AD63="","",男子名簿!AD63)</f>
        <v/>
      </c>
      <c r="AE63" s="132">
        <v>0</v>
      </c>
      <c r="AF63" s="132">
        <v>2</v>
      </c>
      <c r="AG63" s="132" t="str">
        <f>IF(男子名簿!AG63="","",35)</f>
        <v/>
      </c>
      <c r="AH63" s="132" t="str">
        <f>IF(男子名簿!AH63="","",男子名簿!AH63)</f>
        <v/>
      </c>
      <c r="AI63" s="132">
        <v>0</v>
      </c>
      <c r="AJ63" s="132">
        <v>2</v>
      </c>
    </row>
    <row r="64" spans="1:36" x14ac:dyDescent="0.25">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200" t="str">
        <f>IF(男子名簿!L64="","",男子名簿!L64)</f>
        <v/>
      </c>
      <c r="M64" s="200" t="str">
        <f>IF(男子名簿!M64="","",男子名簿!M64)</f>
        <v/>
      </c>
      <c r="N64" s="200" t="str">
        <f>IF(男子名簿!N64="","",男子名簿!N64)</f>
        <v/>
      </c>
      <c r="O64" s="132" t="str">
        <f>IF(男子名簿!O64="","",男子名簿!O64)</f>
        <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IF(男子名簿!AC64="","",13)</f>
        <v/>
      </c>
      <c r="AD64" s="132" t="str">
        <f>IF(男子名簿!AD64="","",男子名簿!AD64)</f>
        <v/>
      </c>
      <c r="AE64" s="132">
        <v>0</v>
      </c>
      <c r="AF64" s="132">
        <v>2</v>
      </c>
      <c r="AG64" s="132" t="str">
        <f>IF(男子名簿!AG64="","",35)</f>
        <v/>
      </c>
      <c r="AH64" s="132" t="str">
        <f>IF(男子名簿!AH64="","",男子名簿!AH64)</f>
        <v/>
      </c>
      <c r="AI64" s="132">
        <v>0</v>
      </c>
      <c r="AJ64" s="132">
        <v>2</v>
      </c>
    </row>
    <row r="65" spans="1:36" x14ac:dyDescent="0.25">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200" t="str">
        <f>IF(男子名簿!L65="","",男子名簿!L65)</f>
        <v/>
      </c>
      <c r="M65" s="200" t="str">
        <f>IF(男子名簿!M65="","",男子名簿!M65)</f>
        <v/>
      </c>
      <c r="N65" s="200" t="str">
        <f>IF(男子名簿!N65="","",男子名簿!N65)</f>
        <v/>
      </c>
      <c r="O65" s="132" t="str">
        <f>IF(男子名簿!O65="","",男子名簿!O65)</f>
        <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IF(男子名簿!AC65="","",13)</f>
        <v/>
      </c>
      <c r="AD65" s="132" t="str">
        <f>IF(男子名簿!AD65="","",男子名簿!AD65)</f>
        <v/>
      </c>
      <c r="AE65" s="132">
        <v>0</v>
      </c>
      <c r="AF65" s="132">
        <v>2</v>
      </c>
      <c r="AG65" s="132" t="str">
        <f>IF(男子名簿!AG65="","",35)</f>
        <v/>
      </c>
      <c r="AH65" s="132" t="str">
        <f>IF(男子名簿!AH65="","",男子名簿!AH65)</f>
        <v/>
      </c>
      <c r="AI65" s="132">
        <v>0</v>
      </c>
      <c r="AJ65" s="132">
        <v>2</v>
      </c>
    </row>
    <row r="66" spans="1:36" x14ac:dyDescent="0.25">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200" t="str">
        <f>IF(男子名簿!L66="","",男子名簿!L66)</f>
        <v/>
      </c>
      <c r="M66" s="200" t="str">
        <f>IF(男子名簿!M66="","",男子名簿!M66)</f>
        <v/>
      </c>
      <c r="N66" s="200" t="str">
        <f>IF(男子名簿!N66="","",男子名簿!N66)</f>
        <v/>
      </c>
      <c r="O66" s="132" t="str">
        <f>IF(男子名簿!O66="","",男子名簿!O66)</f>
        <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IF(男子名簿!AC66="","",13)</f>
        <v/>
      </c>
      <c r="AD66" s="132" t="str">
        <f>IF(男子名簿!AD66="","",男子名簿!AD66)</f>
        <v/>
      </c>
      <c r="AE66" s="132">
        <v>0</v>
      </c>
      <c r="AF66" s="132">
        <v>2</v>
      </c>
      <c r="AG66" s="132" t="str">
        <f>IF(男子名簿!AG66="","",35)</f>
        <v/>
      </c>
      <c r="AH66" s="132" t="str">
        <f>IF(男子名簿!AH66="","",男子名簿!AH66)</f>
        <v/>
      </c>
      <c r="AI66" s="132">
        <v>0</v>
      </c>
      <c r="AJ66" s="132">
        <v>2</v>
      </c>
    </row>
    <row r="67" spans="1:36" x14ac:dyDescent="0.25">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200" t="str">
        <f>IF(男子名簿!L67="","",男子名簿!L67)</f>
        <v/>
      </c>
      <c r="M67" s="200" t="str">
        <f>IF(男子名簿!M67="","",男子名簿!M67)</f>
        <v/>
      </c>
      <c r="N67" s="200" t="str">
        <f>IF(男子名簿!N67="","",男子名簿!N67)</f>
        <v/>
      </c>
      <c r="O67" s="132" t="str">
        <f>IF(男子名簿!O67="","",男子名簿!O67)</f>
        <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IF(男子名簿!AC67="","",13)</f>
        <v/>
      </c>
      <c r="AD67" s="132" t="str">
        <f>IF(男子名簿!AD67="","",男子名簿!AD67)</f>
        <v/>
      </c>
      <c r="AE67" s="132">
        <v>0</v>
      </c>
      <c r="AF67" s="132">
        <v>2</v>
      </c>
      <c r="AG67" s="132" t="str">
        <f>IF(男子名簿!AG67="","",35)</f>
        <v/>
      </c>
      <c r="AH67" s="132" t="str">
        <f>IF(男子名簿!AH67="","",男子名簿!AH67)</f>
        <v/>
      </c>
      <c r="AI67" s="132">
        <v>0</v>
      </c>
      <c r="AJ67" s="132">
        <v>2</v>
      </c>
    </row>
    <row r="68" spans="1:36" x14ac:dyDescent="0.25">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200" t="str">
        <f>IF(男子名簿!L68="","",男子名簿!L68)</f>
        <v/>
      </c>
      <c r="M68" s="200" t="str">
        <f>IF(男子名簿!M68="","",男子名簿!M68)</f>
        <v/>
      </c>
      <c r="N68" s="200" t="str">
        <f>IF(男子名簿!N68="","",男子名簿!N68)</f>
        <v/>
      </c>
      <c r="O68" s="132" t="str">
        <f>IF(男子名簿!O68="","",男子名簿!O68)</f>
        <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IF(男子名簿!AC68="","",13)</f>
        <v/>
      </c>
      <c r="AD68" s="132" t="str">
        <f>IF(男子名簿!AD68="","",男子名簿!AD68)</f>
        <v/>
      </c>
      <c r="AE68" s="132">
        <v>0</v>
      </c>
      <c r="AF68" s="132">
        <v>2</v>
      </c>
      <c r="AG68" s="132" t="str">
        <f>IF(男子名簿!AG68="","",35)</f>
        <v/>
      </c>
      <c r="AH68" s="132" t="str">
        <f>IF(男子名簿!AH68="","",男子名簿!AH68)</f>
        <v/>
      </c>
      <c r="AI68" s="132">
        <v>0</v>
      </c>
      <c r="AJ68" s="132">
        <v>2</v>
      </c>
    </row>
    <row r="69" spans="1:36" x14ac:dyDescent="0.25">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200" t="str">
        <f>IF(男子名簿!L69="","",男子名簿!L69)</f>
        <v/>
      </c>
      <c r="M69" s="200" t="str">
        <f>IF(男子名簿!M69="","",男子名簿!M69)</f>
        <v/>
      </c>
      <c r="N69" s="200" t="str">
        <f>IF(男子名簿!N69="","",男子名簿!N69)</f>
        <v/>
      </c>
      <c r="O69" s="132" t="str">
        <f>IF(男子名簿!O69="","",男子名簿!O69)</f>
        <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IF(男子名簿!AC69="","",13)</f>
        <v/>
      </c>
      <c r="AD69" s="132" t="str">
        <f>IF(男子名簿!AD69="","",男子名簿!AD69)</f>
        <v/>
      </c>
      <c r="AE69" s="132">
        <v>0</v>
      </c>
      <c r="AF69" s="132">
        <v>2</v>
      </c>
      <c r="AG69" s="132" t="str">
        <f>IF(男子名簿!AG69="","",35)</f>
        <v/>
      </c>
      <c r="AH69" s="132" t="str">
        <f>IF(男子名簿!AH69="","",男子名簿!AH69)</f>
        <v/>
      </c>
      <c r="AI69" s="132">
        <v>0</v>
      </c>
      <c r="AJ69" s="132">
        <v>2</v>
      </c>
    </row>
    <row r="70" spans="1:36" x14ac:dyDescent="0.25">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200" t="str">
        <f>IF(男子名簿!L70="","",男子名簿!L70)</f>
        <v/>
      </c>
      <c r="M70" s="200" t="str">
        <f>IF(男子名簿!M70="","",男子名簿!M70)</f>
        <v/>
      </c>
      <c r="N70" s="200" t="str">
        <f>IF(男子名簿!N70="","",男子名簿!N70)</f>
        <v/>
      </c>
      <c r="O70" s="132" t="str">
        <f>IF(男子名簿!O70="","",男子名簿!O70)</f>
        <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IF(男子名簿!AC70="","",13)</f>
        <v/>
      </c>
      <c r="AD70" s="132" t="str">
        <f>IF(男子名簿!AD70="","",男子名簿!AD70)</f>
        <v/>
      </c>
      <c r="AE70" s="132">
        <v>0</v>
      </c>
      <c r="AF70" s="132">
        <v>2</v>
      </c>
      <c r="AG70" s="132" t="str">
        <f>IF(男子名簿!AG70="","",35)</f>
        <v/>
      </c>
      <c r="AH70" s="132" t="str">
        <f>IF(男子名簿!AH70="","",男子名簿!AH70)</f>
        <v/>
      </c>
      <c r="AI70" s="132">
        <v>0</v>
      </c>
      <c r="AJ70" s="132">
        <v>2</v>
      </c>
    </row>
    <row r="71" spans="1:36" x14ac:dyDescent="0.25">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200" t="str">
        <f>IF(男子名簿!L71="","",男子名簿!L71)</f>
        <v/>
      </c>
      <c r="M71" s="200" t="str">
        <f>IF(男子名簿!M71="","",男子名簿!M71)</f>
        <v/>
      </c>
      <c r="N71" s="200" t="str">
        <f>IF(男子名簿!N71="","",男子名簿!N71)</f>
        <v/>
      </c>
      <c r="O71" s="132" t="str">
        <f>IF(男子名簿!O71="","",男子名簿!O71)</f>
        <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IF(男子名簿!AC71="","",13)</f>
        <v/>
      </c>
      <c r="AD71" s="132" t="str">
        <f>IF(男子名簿!AD71="","",男子名簿!AD71)</f>
        <v/>
      </c>
      <c r="AE71" s="132">
        <v>0</v>
      </c>
      <c r="AF71" s="132">
        <v>2</v>
      </c>
      <c r="AG71" s="132" t="str">
        <f>IF(男子名簿!AG71="","",35)</f>
        <v/>
      </c>
      <c r="AH71" s="132" t="str">
        <f>IF(男子名簿!AH71="","",男子名簿!AH71)</f>
        <v/>
      </c>
      <c r="AI71" s="132">
        <v>0</v>
      </c>
      <c r="AJ71" s="132">
        <v>2</v>
      </c>
    </row>
    <row r="72" spans="1:36" x14ac:dyDescent="0.25">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200" t="str">
        <f>IF(男子名簿!L72="","",男子名簿!L72)</f>
        <v/>
      </c>
      <c r="M72" s="200" t="str">
        <f>IF(男子名簿!M72="","",男子名簿!M72)</f>
        <v/>
      </c>
      <c r="N72" s="200" t="str">
        <f>IF(男子名簿!N72="","",男子名簿!N72)</f>
        <v/>
      </c>
      <c r="O72" s="132" t="str">
        <f>IF(男子名簿!O72="","",男子名簿!O72)</f>
        <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IF(男子名簿!AC72="","",13)</f>
        <v/>
      </c>
      <c r="AD72" s="132" t="str">
        <f>IF(男子名簿!AD72="","",男子名簿!AD72)</f>
        <v/>
      </c>
      <c r="AE72" s="132">
        <v>0</v>
      </c>
      <c r="AF72" s="132">
        <v>2</v>
      </c>
      <c r="AG72" s="132" t="str">
        <f>IF(男子名簿!AG72="","",35)</f>
        <v/>
      </c>
      <c r="AH72" s="132" t="str">
        <f>IF(男子名簿!AH72="","",男子名簿!AH72)</f>
        <v/>
      </c>
      <c r="AI72" s="132">
        <v>0</v>
      </c>
      <c r="AJ72" s="132">
        <v>2</v>
      </c>
    </row>
    <row r="73" spans="1:36" x14ac:dyDescent="0.25">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200" t="str">
        <f>IF(男子名簿!L73="","",男子名簿!L73)</f>
        <v/>
      </c>
      <c r="M73" s="200" t="str">
        <f>IF(男子名簿!M73="","",男子名簿!M73)</f>
        <v/>
      </c>
      <c r="N73" s="200" t="str">
        <f>IF(男子名簿!N73="","",男子名簿!N73)</f>
        <v/>
      </c>
      <c r="O73" s="132" t="str">
        <f>IF(男子名簿!O73="","",男子名簿!O73)</f>
        <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IF(男子名簿!AC73="","",13)</f>
        <v/>
      </c>
      <c r="AD73" s="132" t="str">
        <f>IF(男子名簿!AD73="","",男子名簿!AD73)</f>
        <v/>
      </c>
      <c r="AE73" s="132">
        <v>0</v>
      </c>
      <c r="AF73" s="132">
        <v>2</v>
      </c>
      <c r="AG73" s="132" t="str">
        <f>IF(男子名簿!AG73="","",35)</f>
        <v/>
      </c>
      <c r="AH73" s="132" t="str">
        <f>IF(男子名簿!AH73="","",男子名簿!AH73)</f>
        <v/>
      </c>
      <c r="AI73" s="132">
        <v>0</v>
      </c>
      <c r="AJ73" s="132">
        <v>2</v>
      </c>
    </row>
    <row r="74" spans="1:36" x14ac:dyDescent="0.25">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200" t="str">
        <f>IF(男子名簿!L74="","",男子名簿!L74)</f>
        <v/>
      </c>
      <c r="M74" s="200" t="str">
        <f>IF(男子名簿!M74="","",男子名簿!M74)</f>
        <v/>
      </c>
      <c r="N74" s="200" t="str">
        <f>IF(男子名簿!N74="","",男子名簿!N74)</f>
        <v/>
      </c>
      <c r="O74" s="132" t="str">
        <f>IF(男子名簿!O74="","",男子名簿!O74)</f>
        <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IF(男子名簿!AC74="","",13)</f>
        <v/>
      </c>
      <c r="AD74" s="132" t="str">
        <f>IF(男子名簿!AD74="","",男子名簿!AD74)</f>
        <v/>
      </c>
      <c r="AE74" s="132">
        <v>0</v>
      </c>
      <c r="AF74" s="132">
        <v>2</v>
      </c>
      <c r="AG74" s="132" t="str">
        <f>IF(男子名簿!AG74="","",35)</f>
        <v/>
      </c>
      <c r="AH74" s="132" t="str">
        <f>IF(男子名簿!AH74="","",男子名簿!AH74)</f>
        <v/>
      </c>
      <c r="AI74" s="132">
        <v>0</v>
      </c>
      <c r="AJ74" s="132">
        <v>2</v>
      </c>
    </row>
    <row r="75" spans="1:36" x14ac:dyDescent="0.25">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200" t="str">
        <f>IF(男子名簿!L75="","",男子名簿!L75)</f>
        <v/>
      </c>
      <c r="M75" s="200" t="str">
        <f>IF(男子名簿!M75="","",男子名簿!M75)</f>
        <v/>
      </c>
      <c r="N75" s="200" t="str">
        <f>IF(男子名簿!N75="","",男子名簿!N75)</f>
        <v/>
      </c>
      <c r="O75" s="132" t="str">
        <f>IF(男子名簿!O75="","",男子名簿!O75)</f>
        <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IF(男子名簿!AC75="","",13)</f>
        <v/>
      </c>
      <c r="AD75" s="132" t="str">
        <f>IF(男子名簿!AD75="","",男子名簿!AD75)</f>
        <v/>
      </c>
      <c r="AE75" s="132">
        <v>0</v>
      </c>
      <c r="AF75" s="132">
        <v>2</v>
      </c>
      <c r="AG75" s="132" t="str">
        <f>IF(男子名簿!AG75="","",35)</f>
        <v/>
      </c>
      <c r="AH75" s="132" t="str">
        <f>IF(男子名簿!AH75="","",男子名簿!AH75)</f>
        <v/>
      </c>
      <c r="AI75" s="132">
        <v>0</v>
      </c>
      <c r="AJ75" s="132">
        <v>2</v>
      </c>
    </row>
    <row r="76" spans="1:36" x14ac:dyDescent="0.25">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200" t="str">
        <f>IF(男子名簿!L76="","",男子名簿!L76)</f>
        <v/>
      </c>
      <c r="M76" s="200" t="str">
        <f>IF(男子名簿!M76="","",男子名簿!M76)</f>
        <v/>
      </c>
      <c r="N76" s="200" t="str">
        <f>IF(男子名簿!N76="","",男子名簿!N76)</f>
        <v/>
      </c>
      <c r="O76" s="132" t="str">
        <f>IF(男子名簿!O76="","",男子名簿!O76)</f>
        <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IF(男子名簿!AC76="","",13)</f>
        <v/>
      </c>
      <c r="AD76" s="132" t="str">
        <f>IF(男子名簿!AD76="","",男子名簿!AD76)</f>
        <v/>
      </c>
      <c r="AE76" s="132">
        <v>0</v>
      </c>
      <c r="AF76" s="132">
        <v>2</v>
      </c>
      <c r="AG76" s="132" t="str">
        <f>IF(男子名簿!AG76="","",35)</f>
        <v/>
      </c>
      <c r="AH76" s="132" t="str">
        <f>IF(男子名簿!AH76="","",男子名簿!AH76)</f>
        <v/>
      </c>
      <c r="AI76" s="132">
        <v>0</v>
      </c>
      <c r="AJ76" s="132">
        <v>2</v>
      </c>
    </row>
    <row r="77" spans="1:36" x14ac:dyDescent="0.25">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x14ac:dyDescent="0.25">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x14ac:dyDescent="0.25">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0" tint="-0.249977111117893"/>
  </sheetPr>
  <dimension ref="A1:AJ77"/>
  <sheetViews>
    <sheetView workbookViewId="0">
      <selection activeCell="M19" sqref="M19"/>
    </sheetView>
  </sheetViews>
  <sheetFormatPr defaultRowHeight="12.75" x14ac:dyDescent="0.25"/>
  <cols>
    <col min="1" max="1" width="8.796875" customWidth="1"/>
    <col min="2" max="4" width="9" customWidth="1"/>
    <col min="13" max="14" width="8.79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149</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x14ac:dyDescent="0.25">
      <c r="A6" s="99" t="s">
        <v>0</v>
      </c>
      <c r="B6" s="132" t="s">
        <v>1</v>
      </c>
      <c r="C6" s="99" t="s">
        <v>2</v>
      </c>
      <c r="D6" s="99" t="s">
        <v>3</v>
      </c>
      <c r="E6" s="132" t="s">
        <v>4</v>
      </c>
      <c r="F6" s="132" t="s">
        <v>5</v>
      </c>
      <c r="G6" s="132" t="s">
        <v>6</v>
      </c>
      <c r="H6" s="132" t="s">
        <v>7</v>
      </c>
      <c r="I6" s="99" t="s">
        <v>175</v>
      </c>
      <c r="J6" s="99" t="s">
        <v>184</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x14ac:dyDescent="0.25">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200" t="str">
        <f>IF(女子名簿!L7="","",女子名簿!L7)</f>
        <v/>
      </c>
      <c r="M7" s="200" t="str">
        <f>IF(女子名簿!M7="","",女子名簿!M7)</f>
        <v/>
      </c>
      <c r="N7" s="200" t="str">
        <f>IF(女子名簿!N7="","",女子名簿!N7)</f>
        <v/>
      </c>
      <c r="O7" s="132"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IF(女子名簿!AC7="","",24)</f>
        <v/>
      </c>
      <c r="AD7" s="132" t="str">
        <f>IF(女子名簿!AD7="","",女子名簿!AD7)</f>
        <v/>
      </c>
      <c r="AE7" s="132">
        <v>0</v>
      </c>
      <c r="AF7" s="132">
        <v>2</v>
      </c>
      <c r="AG7" s="132" t="str">
        <f>IF(女子名簿!AG7="","",70)</f>
        <v/>
      </c>
      <c r="AH7" s="132" t="str">
        <f>IF(女子名簿!AH7="","",女子名簿!AH7)</f>
        <v/>
      </c>
      <c r="AI7" s="132">
        <v>0</v>
      </c>
      <c r="AJ7" s="132">
        <v>2</v>
      </c>
    </row>
    <row r="8" spans="1:36" x14ac:dyDescent="0.25">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200" t="str">
        <f>IF(女子名簿!L8="","",女子名簿!L8)</f>
        <v/>
      </c>
      <c r="M8" s="200" t="str">
        <f>IF(女子名簿!M8="","",女子名簿!M8)</f>
        <v/>
      </c>
      <c r="N8" s="200" t="str">
        <f>IF(女子名簿!N8="","",女子名簿!N8)</f>
        <v/>
      </c>
      <c r="O8" s="132"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IF(女子名簿!AC8="","",24)</f>
        <v/>
      </c>
      <c r="AD8" s="132" t="str">
        <f>IF(女子名簿!AD8="","",女子名簿!AD8)</f>
        <v/>
      </c>
      <c r="AE8" s="132">
        <v>0</v>
      </c>
      <c r="AF8" s="132">
        <v>2</v>
      </c>
      <c r="AG8" s="132" t="str">
        <f>IF(女子名簿!AG8="","",70)</f>
        <v/>
      </c>
      <c r="AH8" s="132" t="str">
        <f>IF(女子名簿!AH8="","",女子名簿!AH8)</f>
        <v/>
      </c>
      <c r="AI8" s="132">
        <v>0</v>
      </c>
      <c r="AJ8" s="132">
        <v>2</v>
      </c>
    </row>
    <row r="9" spans="1:36" x14ac:dyDescent="0.25">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200" t="str">
        <f>IF(女子名簿!L9="","",女子名簿!L9)</f>
        <v/>
      </c>
      <c r="M9" s="200" t="str">
        <f>IF(女子名簿!M9="","",女子名簿!M9)</f>
        <v/>
      </c>
      <c r="N9" s="200" t="str">
        <f>IF(女子名簿!N9="","",女子名簿!N9)</f>
        <v/>
      </c>
      <c r="O9" s="132"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IF(女子名簿!AC9="","",24)</f>
        <v/>
      </c>
      <c r="AD9" s="132" t="str">
        <f>IF(女子名簿!AD9="","",女子名簿!AD9)</f>
        <v/>
      </c>
      <c r="AE9" s="132">
        <v>0</v>
      </c>
      <c r="AF9" s="132">
        <v>2</v>
      </c>
      <c r="AG9" s="132" t="str">
        <f>IF(女子名簿!AG9="","",70)</f>
        <v/>
      </c>
      <c r="AH9" s="132" t="str">
        <f>IF(女子名簿!AH9="","",女子名簿!AH9)</f>
        <v/>
      </c>
      <c r="AI9" s="132">
        <v>0</v>
      </c>
      <c r="AJ9" s="132">
        <v>2</v>
      </c>
    </row>
    <row r="10" spans="1:36" x14ac:dyDescent="0.25">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200" t="str">
        <f>IF(女子名簿!L10="","",女子名簿!L10)</f>
        <v/>
      </c>
      <c r="M10" s="200" t="str">
        <f>IF(女子名簿!M10="","",女子名簿!M10)</f>
        <v/>
      </c>
      <c r="N10" s="200" t="str">
        <f>IF(女子名簿!N10="","",女子名簿!N10)</f>
        <v/>
      </c>
      <c r="O10" s="132"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IF(女子名簿!AC10="","",24)</f>
        <v/>
      </c>
      <c r="AD10" s="132" t="str">
        <f>IF(女子名簿!AD10="","",女子名簿!AD10)</f>
        <v/>
      </c>
      <c r="AE10" s="132">
        <v>0</v>
      </c>
      <c r="AF10" s="132">
        <v>2</v>
      </c>
      <c r="AG10" s="132" t="str">
        <f>IF(女子名簿!AG10="","",70)</f>
        <v/>
      </c>
      <c r="AH10" s="132" t="str">
        <f>IF(女子名簿!AH10="","",女子名簿!AH10)</f>
        <v/>
      </c>
      <c r="AI10" s="132">
        <v>0</v>
      </c>
      <c r="AJ10" s="132">
        <v>2</v>
      </c>
    </row>
    <row r="11" spans="1:36" x14ac:dyDescent="0.25">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200" t="str">
        <f>IF(女子名簿!L11="","",女子名簿!L11)</f>
        <v/>
      </c>
      <c r="M11" s="200" t="str">
        <f>IF(女子名簿!M11="","",女子名簿!M11)</f>
        <v/>
      </c>
      <c r="N11" s="200" t="str">
        <f>IF(女子名簿!N11="","",女子名簿!N11)</f>
        <v/>
      </c>
      <c r="O11" s="132"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IF(女子名簿!AC11="","",24)</f>
        <v/>
      </c>
      <c r="AD11" s="132" t="str">
        <f>IF(女子名簿!AD11="","",女子名簿!AD11)</f>
        <v/>
      </c>
      <c r="AE11" s="132">
        <v>0</v>
      </c>
      <c r="AF11" s="132">
        <v>2</v>
      </c>
      <c r="AG11" s="132" t="str">
        <f>IF(女子名簿!AG11="","",70)</f>
        <v/>
      </c>
      <c r="AH11" s="132" t="str">
        <f>IF(女子名簿!AH11="","",女子名簿!AH11)</f>
        <v/>
      </c>
      <c r="AI11" s="132">
        <v>0</v>
      </c>
      <c r="AJ11" s="132">
        <v>2</v>
      </c>
    </row>
    <row r="12" spans="1:36" x14ac:dyDescent="0.25">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200" t="str">
        <f>IF(女子名簿!L12="","",女子名簿!L12)</f>
        <v/>
      </c>
      <c r="M12" s="200" t="str">
        <f>IF(女子名簿!M12="","",女子名簿!M12)</f>
        <v/>
      </c>
      <c r="N12" s="200" t="str">
        <f>IF(女子名簿!N12="","",女子名簿!N12)</f>
        <v/>
      </c>
      <c r="O12" s="132"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IF(女子名簿!AC12="","",24)</f>
        <v/>
      </c>
      <c r="AD12" s="132" t="str">
        <f>IF(女子名簿!AD12="","",女子名簿!AD12)</f>
        <v/>
      </c>
      <c r="AE12" s="132">
        <v>0</v>
      </c>
      <c r="AF12" s="132">
        <v>2</v>
      </c>
      <c r="AG12" s="132" t="str">
        <f>IF(女子名簿!AG12="","",70)</f>
        <v/>
      </c>
      <c r="AH12" s="132" t="str">
        <f>IF(女子名簿!AH12="","",女子名簿!AH12)</f>
        <v/>
      </c>
      <c r="AI12" s="132">
        <v>0</v>
      </c>
      <c r="AJ12" s="132">
        <v>2</v>
      </c>
    </row>
    <row r="13" spans="1:36" x14ac:dyDescent="0.25">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200" t="str">
        <f>IF(女子名簿!L13="","",女子名簿!L13)</f>
        <v/>
      </c>
      <c r="M13" s="200" t="str">
        <f>IF(女子名簿!M13="","",女子名簿!M13)</f>
        <v/>
      </c>
      <c r="N13" s="200" t="str">
        <f>IF(女子名簿!N13="","",女子名簿!N13)</f>
        <v/>
      </c>
      <c r="O13" s="132"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IF(女子名簿!AC13="","",24)</f>
        <v/>
      </c>
      <c r="AD13" s="132" t="str">
        <f>IF(女子名簿!AD13="","",女子名簿!AD13)</f>
        <v/>
      </c>
      <c r="AE13" s="132">
        <v>0</v>
      </c>
      <c r="AF13" s="132">
        <v>2</v>
      </c>
      <c r="AG13" s="132" t="str">
        <f>IF(女子名簿!AG13="","",70)</f>
        <v/>
      </c>
      <c r="AH13" s="132" t="str">
        <f>IF(女子名簿!AH13="","",女子名簿!AH13)</f>
        <v/>
      </c>
      <c r="AI13" s="132">
        <v>0</v>
      </c>
      <c r="AJ13" s="132">
        <v>2</v>
      </c>
    </row>
    <row r="14" spans="1:36" x14ac:dyDescent="0.25">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200" t="str">
        <f>IF(女子名簿!L14="","",女子名簿!L14)</f>
        <v/>
      </c>
      <c r="M14" s="200" t="str">
        <f>IF(女子名簿!M14="","",女子名簿!M14)</f>
        <v/>
      </c>
      <c r="N14" s="200" t="str">
        <f>IF(女子名簿!N14="","",女子名簿!N14)</f>
        <v/>
      </c>
      <c r="O14" s="132"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IF(女子名簿!AC14="","",24)</f>
        <v/>
      </c>
      <c r="AD14" s="132" t="str">
        <f>IF(女子名簿!AD14="","",女子名簿!AD14)</f>
        <v/>
      </c>
      <c r="AE14" s="132">
        <v>0</v>
      </c>
      <c r="AF14" s="132">
        <v>2</v>
      </c>
      <c r="AG14" s="132" t="str">
        <f>IF(女子名簿!AG14="","",70)</f>
        <v/>
      </c>
      <c r="AH14" s="132" t="str">
        <f>IF(女子名簿!AH14="","",女子名簿!AH14)</f>
        <v/>
      </c>
      <c r="AI14" s="132">
        <v>0</v>
      </c>
      <c r="AJ14" s="132">
        <v>2</v>
      </c>
    </row>
    <row r="15" spans="1:36" x14ac:dyDescent="0.25">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200" t="str">
        <f>IF(女子名簿!L15="","",女子名簿!L15)</f>
        <v/>
      </c>
      <c r="M15" s="200" t="str">
        <f>IF(女子名簿!M15="","",女子名簿!M15)</f>
        <v/>
      </c>
      <c r="N15" s="200" t="str">
        <f>IF(女子名簿!N15="","",女子名簿!N15)</f>
        <v/>
      </c>
      <c r="O15" s="132"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IF(女子名簿!AC15="","",24)</f>
        <v/>
      </c>
      <c r="AD15" s="132" t="str">
        <f>IF(女子名簿!AD15="","",女子名簿!AD15)</f>
        <v/>
      </c>
      <c r="AE15" s="132">
        <v>0</v>
      </c>
      <c r="AF15" s="132">
        <v>2</v>
      </c>
      <c r="AG15" s="132" t="str">
        <f>IF(女子名簿!AG15="","",70)</f>
        <v/>
      </c>
      <c r="AH15" s="132" t="str">
        <f>IF(女子名簿!AH15="","",女子名簿!AH15)</f>
        <v/>
      </c>
      <c r="AI15" s="132">
        <v>0</v>
      </c>
      <c r="AJ15" s="132">
        <v>2</v>
      </c>
    </row>
    <row r="16" spans="1:36" x14ac:dyDescent="0.25">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200" t="str">
        <f>IF(女子名簿!L16="","",女子名簿!L16)</f>
        <v/>
      </c>
      <c r="M16" s="200" t="str">
        <f>IF(女子名簿!M16="","",女子名簿!M16)</f>
        <v/>
      </c>
      <c r="N16" s="200" t="str">
        <f>IF(女子名簿!N16="","",女子名簿!N16)</f>
        <v/>
      </c>
      <c r="O16" s="132"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IF(女子名簿!AC16="","",24)</f>
        <v/>
      </c>
      <c r="AD16" s="132" t="str">
        <f>IF(女子名簿!AD16="","",女子名簿!AD16)</f>
        <v/>
      </c>
      <c r="AE16" s="132">
        <v>0</v>
      </c>
      <c r="AF16" s="132">
        <v>2</v>
      </c>
      <c r="AG16" s="132" t="str">
        <f>IF(女子名簿!AG16="","",70)</f>
        <v/>
      </c>
      <c r="AH16" s="132" t="str">
        <f>IF(女子名簿!AH16="","",女子名簿!AH16)</f>
        <v/>
      </c>
      <c r="AI16" s="132">
        <v>0</v>
      </c>
      <c r="AJ16" s="132">
        <v>2</v>
      </c>
    </row>
    <row r="17" spans="1:36" x14ac:dyDescent="0.25">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200" t="str">
        <f>IF(女子名簿!L17="","",女子名簿!L17)</f>
        <v/>
      </c>
      <c r="M17" s="200" t="str">
        <f>IF(女子名簿!M17="","",女子名簿!M17)</f>
        <v/>
      </c>
      <c r="N17" s="200" t="str">
        <f>IF(女子名簿!N17="","",女子名簿!N17)</f>
        <v/>
      </c>
      <c r="O17" s="132"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IF(女子名簿!AC17="","",24)</f>
        <v/>
      </c>
      <c r="AD17" s="132" t="str">
        <f>IF(女子名簿!AD17="","",女子名簿!AD17)</f>
        <v/>
      </c>
      <c r="AE17" s="132">
        <v>0</v>
      </c>
      <c r="AF17" s="132">
        <v>2</v>
      </c>
      <c r="AG17" s="132" t="str">
        <f>IF(女子名簿!AG17="","",70)</f>
        <v/>
      </c>
      <c r="AH17" s="132" t="str">
        <f>IF(女子名簿!AH17="","",女子名簿!AH17)</f>
        <v/>
      </c>
      <c r="AI17" s="132">
        <v>0</v>
      </c>
      <c r="AJ17" s="132">
        <v>2</v>
      </c>
    </row>
    <row r="18" spans="1:36" x14ac:dyDescent="0.25">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200" t="str">
        <f>IF(女子名簿!L18="","",女子名簿!L18)</f>
        <v/>
      </c>
      <c r="M18" s="200" t="str">
        <f>IF(女子名簿!M18="","",女子名簿!M18)</f>
        <v/>
      </c>
      <c r="N18" s="200" t="str">
        <f>IF(女子名簿!N18="","",女子名簿!N18)</f>
        <v/>
      </c>
      <c r="O18" s="132"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IF(女子名簿!AC18="","",24)</f>
        <v/>
      </c>
      <c r="AD18" s="132" t="str">
        <f>IF(女子名簿!AD18="","",女子名簿!AD18)</f>
        <v/>
      </c>
      <c r="AE18" s="132">
        <v>0</v>
      </c>
      <c r="AF18" s="132">
        <v>2</v>
      </c>
      <c r="AG18" s="132" t="str">
        <f>IF(女子名簿!AG18="","",70)</f>
        <v/>
      </c>
      <c r="AH18" s="132" t="str">
        <f>IF(女子名簿!AH18="","",女子名簿!AH18)</f>
        <v/>
      </c>
      <c r="AI18" s="132">
        <v>0</v>
      </c>
      <c r="AJ18" s="132">
        <v>2</v>
      </c>
    </row>
    <row r="19" spans="1:36" x14ac:dyDescent="0.25">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200" t="str">
        <f>IF(女子名簿!L19="","",女子名簿!L19)</f>
        <v/>
      </c>
      <c r="M19" s="200" t="str">
        <f>IF(女子名簿!M19="","",女子名簿!M19)</f>
        <v/>
      </c>
      <c r="N19" s="200" t="str">
        <f>IF(女子名簿!N19="","",女子名簿!N19)</f>
        <v/>
      </c>
      <c r="O19" s="132"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IF(女子名簿!AC19="","",24)</f>
        <v/>
      </c>
      <c r="AD19" s="132" t="str">
        <f>IF(女子名簿!AD19="","",女子名簿!AD19)</f>
        <v/>
      </c>
      <c r="AE19" s="132">
        <v>0</v>
      </c>
      <c r="AF19" s="132">
        <v>2</v>
      </c>
      <c r="AG19" s="132" t="str">
        <f>IF(女子名簿!AG19="","",70)</f>
        <v/>
      </c>
      <c r="AH19" s="132" t="str">
        <f>IF(女子名簿!AH19="","",女子名簿!AH19)</f>
        <v/>
      </c>
      <c r="AI19" s="132">
        <v>0</v>
      </c>
      <c r="AJ19" s="132">
        <v>2</v>
      </c>
    </row>
    <row r="20" spans="1:36" x14ac:dyDescent="0.25">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200" t="str">
        <f>IF(女子名簿!L20="","",女子名簿!L20)</f>
        <v/>
      </c>
      <c r="M20" s="200" t="str">
        <f>IF(女子名簿!M20="","",女子名簿!M20)</f>
        <v/>
      </c>
      <c r="N20" s="200" t="str">
        <f>IF(女子名簿!N20="","",女子名簿!N20)</f>
        <v/>
      </c>
      <c r="O20" s="132"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IF(女子名簿!AC20="","",24)</f>
        <v/>
      </c>
      <c r="AD20" s="132" t="str">
        <f>IF(女子名簿!AD20="","",女子名簿!AD20)</f>
        <v/>
      </c>
      <c r="AE20" s="132">
        <v>0</v>
      </c>
      <c r="AF20" s="132">
        <v>2</v>
      </c>
      <c r="AG20" s="132" t="str">
        <f>IF(女子名簿!AG20="","",70)</f>
        <v/>
      </c>
      <c r="AH20" s="132" t="str">
        <f>IF(女子名簿!AH20="","",女子名簿!AH20)</f>
        <v/>
      </c>
      <c r="AI20" s="132">
        <v>0</v>
      </c>
      <c r="AJ20" s="132">
        <v>2</v>
      </c>
    </row>
    <row r="21" spans="1:36" x14ac:dyDescent="0.25">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200" t="str">
        <f>IF(女子名簿!L21="","",女子名簿!L21)</f>
        <v/>
      </c>
      <c r="M21" s="200" t="str">
        <f>IF(女子名簿!M21="","",女子名簿!M21)</f>
        <v/>
      </c>
      <c r="N21" s="200" t="str">
        <f>IF(女子名簿!N21="","",女子名簿!N21)</f>
        <v/>
      </c>
      <c r="O21" s="132"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IF(女子名簿!AC21="","",24)</f>
        <v/>
      </c>
      <c r="AD21" s="132" t="str">
        <f>IF(女子名簿!AD21="","",女子名簿!AD21)</f>
        <v/>
      </c>
      <c r="AE21" s="132">
        <v>0</v>
      </c>
      <c r="AF21" s="132">
        <v>2</v>
      </c>
      <c r="AG21" s="132" t="str">
        <f>IF(女子名簿!AG21="","",70)</f>
        <v/>
      </c>
      <c r="AH21" s="132" t="str">
        <f>IF(女子名簿!AH21="","",女子名簿!AH21)</f>
        <v/>
      </c>
      <c r="AI21" s="132">
        <v>0</v>
      </c>
      <c r="AJ21" s="132">
        <v>2</v>
      </c>
    </row>
    <row r="22" spans="1:36" x14ac:dyDescent="0.25">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200" t="str">
        <f>IF(女子名簿!L22="","",女子名簿!L22)</f>
        <v/>
      </c>
      <c r="M22" s="200" t="str">
        <f>IF(女子名簿!M22="","",女子名簿!M22)</f>
        <v/>
      </c>
      <c r="N22" s="200" t="str">
        <f>IF(女子名簿!N22="","",女子名簿!N22)</f>
        <v/>
      </c>
      <c r="O22" s="132"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IF(女子名簿!AC22="","",24)</f>
        <v/>
      </c>
      <c r="AD22" s="132" t="str">
        <f>IF(女子名簿!AD22="","",女子名簿!AD22)</f>
        <v/>
      </c>
      <c r="AE22" s="132">
        <v>0</v>
      </c>
      <c r="AF22" s="132">
        <v>2</v>
      </c>
      <c r="AG22" s="132" t="str">
        <f>IF(女子名簿!AG22="","",70)</f>
        <v/>
      </c>
      <c r="AH22" s="132" t="str">
        <f>IF(女子名簿!AH22="","",女子名簿!AH22)</f>
        <v/>
      </c>
      <c r="AI22" s="132">
        <v>0</v>
      </c>
      <c r="AJ22" s="132">
        <v>2</v>
      </c>
    </row>
    <row r="23" spans="1:36" x14ac:dyDescent="0.25">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200" t="str">
        <f>IF(女子名簿!L23="","",女子名簿!L23)</f>
        <v/>
      </c>
      <c r="M23" s="200" t="str">
        <f>IF(女子名簿!M23="","",女子名簿!M23)</f>
        <v/>
      </c>
      <c r="N23" s="200" t="str">
        <f>IF(女子名簿!N23="","",女子名簿!N23)</f>
        <v/>
      </c>
      <c r="O23" s="132"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IF(女子名簿!AC23="","",24)</f>
        <v/>
      </c>
      <c r="AD23" s="132" t="str">
        <f>IF(女子名簿!AD23="","",女子名簿!AD23)</f>
        <v/>
      </c>
      <c r="AE23" s="132">
        <v>0</v>
      </c>
      <c r="AF23" s="132">
        <v>2</v>
      </c>
      <c r="AG23" s="132" t="str">
        <f>IF(女子名簿!AG23="","",70)</f>
        <v/>
      </c>
      <c r="AH23" s="132" t="str">
        <f>IF(女子名簿!AH23="","",女子名簿!AH23)</f>
        <v/>
      </c>
      <c r="AI23" s="132">
        <v>0</v>
      </c>
      <c r="AJ23" s="132">
        <v>2</v>
      </c>
    </row>
    <row r="24" spans="1:36" x14ac:dyDescent="0.25">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200" t="str">
        <f>IF(女子名簿!L24="","",女子名簿!L24)</f>
        <v/>
      </c>
      <c r="M24" s="200" t="str">
        <f>IF(女子名簿!M24="","",女子名簿!M24)</f>
        <v/>
      </c>
      <c r="N24" s="200" t="str">
        <f>IF(女子名簿!N24="","",女子名簿!N24)</f>
        <v/>
      </c>
      <c r="O24" s="132"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IF(女子名簿!AC24="","",24)</f>
        <v/>
      </c>
      <c r="AD24" s="132" t="str">
        <f>IF(女子名簿!AD24="","",女子名簿!AD24)</f>
        <v/>
      </c>
      <c r="AE24" s="132">
        <v>0</v>
      </c>
      <c r="AF24" s="132">
        <v>2</v>
      </c>
      <c r="AG24" s="132" t="str">
        <f>IF(女子名簿!AG24="","",70)</f>
        <v/>
      </c>
      <c r="AH24" s="132" t="str">
        <f>IF(女子名簿!AH24="","",女子名簿!AH24)</f>
        <v/>
      </c>
      <c r="AI24" s="132">
        <v>0</v>
      </c>
      <c r="AJ24" s="132">
        <v>2</v>
      </c>
    </row>
    <row r="25" spans="1:36" x14ac:dyDescent="0.25">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200" t="str">
        <f>IF(女子名簿!L25="","",女子名簿!L25)</f>
        <v/>
      </c>
      <c r="M25" s="200" t="str">
        <f>IF(女子名簿!M25="","",女子名簿!M25)</f>
        <v/>
      </c>
      <c r="N25" s="200" t="str">
        <f>IF(女子名簿!N25="","",女子名簿!N25)</f>
        <v/>
      </c>
      <c r="O25" s="132"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IF(女子名簿!AC25="","",24)</f>
        <v/>
      </c>
      <c r="AD25" s="132" t="str">
        <f>IF(女子名簿!AD25="","",女子名簿!AD25)</f>
        <v/>
      </c>
      <c r="AE25" s="132">
        <v>0</v>
      </c>
      <c r="AF25" s="132">
        <v>2</v>
      </c>
      <c r="AG25" s="132" t="str">
        <f>IF(女子名簿!AG25="","",70)</f>
        <v/>
      </c>
      <c r="AH25" s="132" t="str">
        <f>IF(女子名簿!AH25="","",女子名簿!AH25)</f>
        <v/>
      </c>
      <c r="AI25" s="132">
        <v>0</v>
      </c>
      <c r="AJ25" s="132">
        <v>2</v>
      </c>
    </row>
    <row r="26" spans="1:36" x14ac:dyDescent="0.25">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200" t="str">
        <f>IF(女子名簿!L26="","",女子名簿!L26)</f>
        <v/>
      </c>
      <c r="M26" s="200" t="str">
        <f>IF(女子名簿!M26="","",女子名簿!M26)</f>
        <v/>
      </c>
      <c r="N26" s="200" t="str">
        <f>IF(女子名簿!N26="","",女子名簿!N26)</f>
        <v/>
      </c>
      <c r="O26" s="132"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IF(女子名簿!AC26="","",24)</f>
        <v/>
      </c>
      <c r="AD26" s="132" t="str">
        <f>IF(女子名簿!AD26="","",女子名簿!AD26)</f>
        <v/>
      </c>
      <c r="AE26" s="132">
        <v>0</v>
      </c>
      <c r="AF26" s="132">
        <v>2</v>
      </c>
      <c r="AG26" s="132" t="str">
        <f>IF(女子名簿!AG26="","",70)</f>
        <v/>
      </c>
      <c r="AH26" s="132" t="str">
        <f>IF(女子名簿!AH26="","",女子名簿!AH26)</f>
        <v/>
      </c>
      <c r="AI26" s="132">
        <v>0</v>
      </c>
      <c r="AJ26" s="132">
        <v>2</v>
      </c>
    </row>
    <row r="27" spans="1:36" x14ac:dyDescent="0.25">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200" t="str">
        <f>IF(女子名簿!L27="","",女子名簿!L27)</f>
        <v/>
      </c>
      <c r="M27" s="200" t="str">
        <f>IF(女子名簿!M27="","",女子名簿!M27)</f>
        <v/>
      </c>
      <c r="N27" s="200" t="str">
        <f>IF(女子名簿!N27="","",女子名簿!N27)</f>
        <v/>
      </c>
      <c r="O27" s="132"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IF(女子名簿!AC27="","",24)</f>
        <v/>
      </c>
      <c r="AD27" s="132" t="str">
        <f>IF(女子名簿!AD27="","",女子名簿!AD27)</f>
        <v/>
      </c>
      <c r="AE27" s="132">
        <v>0</v>
      </c>
      <c r="AF27" s="132">
        <v>2</v>
      </c>
      <c r="AG27" s="132" t="str">
        <f>IF(女子名簿!AG27="","",70)</f>
        <v/>
      </c>
      <c r="AH27" s="132" t="str">
        <f>IF(女子名簿!AH27="","",女子名簿!AH27)</f>
        <v/>
      </c>
      <c r="AI27" s="132">
        <v>0</v>
      </c>
      <c r="AJ27" s="132">
        <v>2</v>
      </c>
    </row>
    <row r="28" spans="1:36" x14ac:dyDescent="0.25">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200" t="str">
        <f>IF(女子名簿!L28="","",女子名簿!L28)</f>
        <v/>
      </c>
      <c r="M28" s="200" t="str">
        <f>IF(女子名簿!M28="","",女子名簿!M28)</f>
        <v/>
      </c>
      <c r="N28" s="200" t="str">
        <f>IF(女子名簿!N28="","",女子名簿!N28)</f>
        <v/>
      </c>
      <c r="O28" s="132"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IF(女子名簿!AC28="","",24)</f>
        <v/>
      </c>
      <c r="AD28" s="132" t="str">
        <f>IF(女子名簿!AD28="","",女子名簿!AD28)</f>
        <v/>
      </c>
      <c r="AE28" s="132">
        <v>0</v>
      </c>
      <c r="AF28" s="132">
        <v>2</v>
      </c>
      <c r="AG28" s="132" t="str">
        <f>IF(女子名簿!AG28="","",70)</f>
        <v/>
      </c>
      <c r="AH28" s="132" t="str">
        <f>IF(女子名簿!AH28="","",女子名簿!AH28)</f>
        <v/>
      </c>
      <c r="AI28" s="132">
        <v>0</v>
      </c>
      <c r="AJ28" s="132">
        <v>2</v>
      </c>
    </row>
    <row r="29" spans="1:36" x14ac:dyDescent="0.25">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200" t="str">
        <f>IF(女子名簿!L29="","",女子名簿!L29)</f>
        <v/>
      </c>
      <c r="M29" s="200" t="str">
        <f>IF(女子名簿!M29="","",女子名簿!M29)</f>
        <v/>
      </c>
      <c r="N29" s="200" t="str">
        <f>IF(女子名簿!N29="","",女子名簿!N29)</f>
        <v/>
      </c>
      <c r="O29" s="132"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IF(女子名簿!AC29="","",24)</f>
        <v/>
      </c>
      <c r="AD29" s="132" t="str">
        <f>IF(女子名簿!AD29="","",女子名簿!AD29)</f>
        <v/>
      </c>
      <c r="AE29" s="132">
        <v>0</v>
      </c>
      <c r="AF29" s="132">
        <v>2</v>
      </c>
      <c r="AG29" s="132" t="str">
        <f>IF(女子名簿!AG29="","",70)</f>
        <v/>
      </c>
      <c r="AH29" s="132" t="str">
        <f>IF(女子名簿!AH29="","",女子名簿!AH29)</f>
        <v/>
      </c>
      <c r="AI29" s="132">
        <v>0</v>
      </c>
      <c r="AJ29" s="132">
        <v>2</v>
      </c>
    </row>
    <row r="30" spans="1:36" x14ac:dyDescent="0.25">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200" t="str">
        <f>IF(女子名簿!L30="","",女子名簿!L30)</f>
        <v/>
      </c>
      <c r="M30" s="200" t="str">
        <f>IF(女子名簿!M30="","",女子名簿!M30)</f>
        <v/>
      </c>
      <c r="N30" s="200" t="str">
        <f>IF(女子名簿!N30="","",女子名簿!N30)</f>
        <v/>
      </c>
      <c r="O30" s="132"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IF(女子名簿!AC30="","",24)</f>
        <v/>
      </c>
      <c r="AD30" s="132" t="str">
        <f>IF(女子名簿!AD30="","",女子名簿!AD30)</f>
        <v/>
      </c>
      <c r="AE30" s="132">
        <v>0</v>
      </c>
      <c r="AF30" s="132">
        <v>2</v>
      </c>
      <c r="AG30" s="132" t="str">
        <f>IF(女子名簿!AG30="","",70)</f>
        <v/>
      </c>
      <c r="AH30" s="132" t="str">
        <f>IF(女子名簿!AH30="","",女子名簿!AH30)</f>
        <v/>
      </c>
      <c r="AI30" s="132">
        <v>0</v>
      </c>
      <c r="AJ30" s="132">
        <v>2</v>
      </c>
    </row>
    <row r="31" spans="1:36" x14ac:dyDescent="0.25">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200" t="str">
        <f>IF(女子名簿!L31="","",女子名簿!L31)</f>
        <v/>
      </c>
      <c r="M31" s="200" t="str">
        <f>IF(女子名簿!M31="","",女子名簿!M31)</f>
        <v/>
      </c>
      <c r="N31" s="200" t="str">
        <f>IF(女子名簿!N31="","",女子名簿!N31)</f>
        <v/>
      </c>
      <c r="O31" s="132"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IF(女子名簿!AC31="","",24)</f>
        <v/>
      </c>
      <c r="AD31" s="132" t="str">
        <f>IF(女子名簿!AD31="","",女子名簿!AD31)</f>
        <v/>
      </c>
      <c r="AE31" s="132">
        <v>0</v>
      </c>
      <c r="AF31" s="132">
        <v>2</v>
      </c>
      <c r="AG31" s="132" t="str">
        <f>IF(女子名簿!AG31="","",70)</f>
        <v/>
      </c>
      <c r="AH31" s="132" t="str">
        <f>IF(女子名簿!AH31="","",女子名簿!AH31)</f>
        <v/>
      </c>
      <c r="AI31" s="132">
        <v>0</v>
      </c>
      <c r="AJ31" s="132">
        <v>2</v>
      </c>
    </row>
    <row r="32" spans="1:36" x14ac:dyDescent="0.25">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200" t="str">
        <f>IF(女子名簿!L32="","",女子名簿!L32)</f>
        <v/>
      </c>
      <c r="M32" s="200" t="str">
        <f>IF(女子名簿!M32="","",女子名簿!M32)</f>
        <v/>
      </c>
      <c r="N32" s="200" t="str">
        <f>IF(女子名簿!N32="","",女子名簿!N32)</f>
        <v/>
      </c>
      <c r="O32" s="132"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IF(女子名簿!AC32="","",24)</f>
        <v/>
      </c>
      <c r="AD32" s="132" t="str">
        <f>IF(女子名簿!AD32="","",女子名簿!AD32)</f>
        <v/>
      </c>
      <c r="AE32" s="132">
        <v>0</v>
      </c>
      <c r="AF32" s="132">
        <v>2</v>
      </c>
      <c r="AG32" s="132" t="str">
        <f>IF(女子名簿!AG32="","",70)</f>
        <v/>
      </c>
      <c r="AH32" s="132" t="str">
        <f>IF(女子名簿!AH32="","",女子名簿!AH32)</f>
        <v/>
      </c>
      <c r="AI32" s="132">
        <v>0</v>
      </c>
      <c r="AJ32" s="132">
        <v>2</v>
      </c>
    </row>
    <row r="33" spans="1:36" x14ac:dyDescent="0.25">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200" t="str">
        <f>IF(女子名簿!L33="","",女子名簿!L33)</f>
        <v/>
      </c>
      <c r="M33" s="200" t="str">
        <f>IF(女子名簿!M33="","",女子名簿!M33)</f>
        <v/>
      </c>
      <c r="N33" s="200" t="str">
        <f>IF(女子名簿!N33="","",女子名簿!N33)</f>
        <v/>
      </c>
      <c r="O33" s="132"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IF(女子名簿!AC33="","",24)</f>
        <v/>
      </c>
      <c r="AD33" s="132" t="str">
        <f>IF(女子名簿!AD33="","",女子名簿!AD33)</f>
        <v/>
      </c>
      <c r="AE33" s="132">
        <v>0</v>
      </c>
      <c r="AF33" s="132">
        <v>2</v>
      </c>
      <c r="AG33" s="132" t="str">
        <f>IF(女子名簿!AG33="","",70)</f>
        <v/>
      </c>
      <c r="AH33" s="132" t="str">
        <f>IF(女子名簿!AH33="","",女子名簿!AH33)</f>
        <v/>
      </c>
      <c r="AI33" s="132">
        <v>0</v>
      </c>
      <c r="AJ33" s="132">
        <v>2</v>
      </c>
    </row>
    <row r="34" spans="1:36" x14ac:dyDescent="0.25">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200" t="str">
        <f>IF(女子名簿!L34="","",女子名簿!L34)</f>
        <v/>
      </c>
      <c r="M34" s="200" t="str">
        <f>IF(女子名簿!M34="","",女子名簿!M34)</f>
        <v/>
      </c>
      <c r="N34" s="200" t="str">
        <f>IF(女子名簿!N34="","",女子名簿!N34)</f>
        <v/>
      </c>
      <c r="O34" s="132"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IF(女子名簿!AC34="","",24)</f>
        <v/>
      </c>
      <c r="AD34" s="132" t="str">
        <f>IF(女子名簿!AD34="","",女子名簿!AD34)</f>
        <v/>
      </c>
      <c r="AE34" s="132">
        <v>0</v>
      </c>
      <c r="AF34" s="132">
        <v>2</v>
      </c>
      <c r="AG34" s="132" t="str">
        <f>IF(女子名簿!AG34="","",70)</f>
        <v/>
      </c>
      <c r="AH34" s="132" t="str">
        <f>IF(女子名簿!AH34="","",女子名簿!AH34)</f>
        <v/>
      </c>
      <c r="AI34" s="132">
        <v>0</v>
      </c>
      <c r="AJ34" s="132">
        <v>2</v>
      </c>
    </row>
    <row r="35" spans="1:36" x14ac:dyDescent="0.25">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200" t="str">
        <f>IF(女子名簿!L35="","",女子名簿!L35)</f>
        <v/>
      </c>
      <c r="M35" s="200" t="str">
        <f>IF(女子名簿!M35="","",女子名簿!M35)</f>
        <v/>
      </c>
      <c r="N35" s="200" t="str">
        <f>IF(女子名簿!N35="","",女子名簿!N35)</f>
        <v/>
      </c>
      <c r="O35" s="132"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IF(女子名簿!AC35="","",24)</f>
        <v/>
      </c>
      <c r="AD35" s="132" t="str">
        <f>IF(女子名簿!AD35="","",女子名簿!AD35)</f>
        <v/>
      </c>
      <c r="AE35" s="132">
        <v>0</v>
      </c>
      <c r="AF35" s="132">
        <v>2</v>
      </c>
      <c r="AG35" s="132" t="str">
        <f>IF(女子名簿!AG35="","",70)</f>
        <v/>
      </c>
      <c r="AH35" s="132" t="str">
        <f>IF(女子名簿!AH35="","",女子名簿!AH35)</f>
        <v/>
      </c>
      <c r="AI35" s="132">
        <v>0</v>
      </c>
      <c r="AJ35" s="132">
        <v>2</v>
      </c>
    </row>
    <row r="36" spans="1:36" x14ac:dyDescent="0.25">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200" t="str">
        <f>IF(女子名簿!L36="","",女子名簿!L36)</f>
        <v/>
      </c>
      <c r="M36" s="200" t="str">
        <f>IF(女子名簿!M36="","",女子名簿!M36)</f>
        <v/>
      </c>
      <c r="N36" s="200" t="str">
        <f>IF(女子名簿!N36="","",女子名簿!N36)</f>
        <v/>
      </c>
      <c r="O36" s="132"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IF(女子名簿!AC36="","",24)</f>
        <v/>
      </c>
      <c r="AD36" s="132" t="str">
        <f>IF(女子名簿!AD36="","",女子名簿!AD36)</f>
        <v/>
      </c>
      <c r="AE36" s="132">
        <v>0</v>
      </c>
      <c r="AF36" s="132">
        <v>2</v>
      </c>
      <c r="AG36" s="132" t="str">
        <f>IF(女子名簿!AG36="","",70)</f>
        <v/>
      </c>
      <c r="AH36" s="132" t="str">
        <f>IF(女子名簿!AH36="","",女子名簿!AH36)</f>
        <v/>
      </c>
      <c r="AI36" s="132">
        <v>0</v>
      </c>
      <c r="AJ36" s="132">
        <v>2</v>
      </c>
    </row>
    <row r="37" spans="1:36" x14ac:dyDescent="0.25">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200" t="str">
        <f>IF(女子名簿!L37="","",女子名簿!L37)</f>
        <v/>
      </c>
      <c r="M37" s="200" t="str">
        <f>IF(女子名簿!M37="","",女子名簿!M37)</f>
        <v/>
      </c>
      <c r="N37" s="200" t="str">
        <f>IF(女子名簿!N37="","",女子名簿!N37)</f>
        <v/>
      </c>
      <c r="O37" s="132"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IF(女子名簿!AC37="","",24)</f>
        <v/>
      </c>
      <c r="AD37" s="132" t="str">
        <f>IF(女子名簿!AD37="","",女子名簿!AD37)</f>
        <v/>
      </c>
      <c r="AE37" s="132">
        <v>0</v>
      </c>
      <c r="AF37" s="132">
        <v>2</v>
      </c>
      <c r="AG37" s="132" t="str">
        <f>IF(女子名簿!AG37="","",70)</f>
        <v/>
      </c>
      <c r="AH37" s="132" t="str">
        <f>IF(女子名簿!AH37="","",女子名簿!AH37)</f>
        <v/>
      </c>
      <c r="AI37" s="132">
        <v>0</v>
      </c>
      <c r="AJ37" s="132">
        <v>2</v>
      </c>
    </row>
    <row r="38" spans="1:36" x14ac:dyDescent="0.25">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200" t="str">
        <f>IF(女子名簿!L38="","",女子名簿!L38)</f>
        <v/>
      </c>
      <c r="M38" s="200" t="str">
        <f>IF(女子名簿!M38="","",女子名簿!M38)</f>
        <v/>
      </c>
      <c r="N38" s="200" t="str">
        <f>IF(女子名簿!N38="","",女子名簿!N38)</f>
        <v/>
      </c>
      <c r="O38" s="132"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IF(女子名簿!AC38="","",24)</f>
        <v/>
      </c>
      <c r="AD38" s="132" t="str">
        <f>IF(女子名簿!AD38="","",女子名簿!AD38)</f>
        <v/>
      </c>
      <c r="AE38" s="132">
        <v>0</v>
      </c>
      <c r="AF38" s="132">
        <v>2</v>
      </c>
      <c r="AG38" s="132" t="str">
        <f>IF(女子名簿!AG38="","",70)</f>
        <v/>
      </c>
      <c r="AH38" s="132" t="str">
        <f>IF(女子名簿!AH38="","",女子名簿!AH38)</f>
        <v/>
      </c>
      <c r="AI38" s="132">
        <v>0</v>
      </c>
      <c r="AJ38" s="132">
        <v>2</v>
      </c>
    </row>
    <row r="39" spans="1:36" x14ac:dyDescent="0.25">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200" t="str">
        <f>IF(女子名簿!L39="","",女子名簿!L39)</f>
        <v/>
      </c>
      <c r="M39" s="200" t="str">
        <f>IF(女子名簿!M39="","",女子名簿!M39)</f>
        <v/>
      </c>
      <c r="N39" s="200" t="str">
        <f>IF(女子名簿!N39="","",女子名簿!N39)</f>
        <v/>
      </c>
      <c r="O39" s="132"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IF(女子名簿!AC39="","",24)</f>
        <v/>
      </c>
      <c r="AD39" s="132" t="str">
        <f>IF(女子名簿!AD39="","",女子名簿!AD39)</f>
        <v/>
      </c>
      <c r="AE39" s="132">
        <v>0</v>
      </c>
      <c r="AF39" s="132">
        <v>2</v>
      </c>
      <c r="AG39" s="132" t="str">
        <f>IF(女子名簿!AG39="","",70)</f>
        <v/>
      </c>
      <c r="AH39" s="132" t="str">
        <f>IF(女子名簿!AH39="","",女子名簿!AH39)</f>
        <v/>
      </c>
      <c r="AI39" s="132">
        <v>0</v>
      </c>
      <c r="AJ39" s="132">
        <v>2</v>
      </c>
    </row>
    <row r="40" spans="1:36" x14ac:dyDescent="0.25">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200" t="str">
        <f>IF(女子名簿!L40="","",女子名簿!L40)</f>
        <v/>
      </c>
      <c r="M40" s="200" t="str">
        <f>IF(女子名簿!M40="","",女子名簿!M40)</f>
        <v/>
      </c>
      <c r="N40" s="200" t="str">
        <f>IF(女子名簿!N40="","",女子名簿!N40)</f>
        <v/>
      </c>
      <c r="O40" s="132"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IF(女子名簿!AC40="","",24)</f>
        <v/>
      </c>
      <c r="AD40" s="132" t="str">
        <f>IF(女子名簿!AD40="","",女子名簿!AD40)</f>
        <v/>
      </c>
      <c r="AE40" s="132">
        <v>0</v>
      </c>
      <c r="AF40" s="132">
        <v>2</v>
      </c>
      <c r="AG40" s="132" t="str">
        <f>IF(女子名簿!AG40="","",70)</f>
        <v/>
      </c>
      <c r="AH40" s="132" t="str">
        <f>IF(女子名簿!AH40="","",女子名簿!AH40)</f>
        <v/>
      </c>
      <c r="AI40" s="132">
        <v>0</v>
      </c>
      <c r="AJ40" s="132">
        <v>2</v>
      </c>
    </row>
    <row r="41" spans="1:36" x14ac:dyDescent="0.25">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200" t="str">
        <f>IF(女子名簿!L41="","",女子名簿!L41)</f>
        <v/>
      </c>
      <c r="M41" s="200" t="str">
        <f>IF(女子名簿!M41="","",女子名簿!M41)</f>
        <v/>
      </c>
      <c r="N41" s="200" t="str">
        <f>IF(女子名簿!N41="","",女子名簿!N41)</f>
        <v/>
      </c>
      <c r="O41" s="132"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IF(女子名簿!AC41="","",24)</f>
        <v/>
      </c>
      <c r="AD41" s="132" t="str">
        <f>IF(女子名簿!AD41="","",女子名簿!AD41)</f>
        <v/>
      </c>
      <c r="AE41" s="132">
        <v>0</v>
      </c>
      <c r="AF41" s="132">
        <v>2</v>
      </c>
      <c r="AG41" s="132" t="str">
        <f>IF(女子名簿!AG41="","",70)</f>
        <v/>
      </c>
      <c r="AH41" s="132" t="str">
        <f>IF(女子名簿!AH41="","",女子名簿!AH41)</f>
        <v/>
      </c>
      <c r="AI41" s="132">
        <v>0</v>
      </c>
      <c r="AJ41" s="132">
        <v>2</v>
      </c>
    </row>
    <row r="42" spans="1:36" x14ac:dyDescent="0.25">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200" t="str">
        <f>IF(女子名簿!L42="","",女子名簿!L42)</f>
        <v/>
      </c>
      <c r="M42" s="200" t="str">
        <f>IF(女子名簿!M42="","",女子名簿!M42)</f>
        <v/>
      </c>
      <c r="N42" s="200" t="str">
        <f>IF(女子名簿!N42="","",女子名簿!N42)</f>
        <v/>
      </c>
      <c r="O42" s="132"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IF(女子名簿!AC42="","",24)</f>
        <v/>
      </c>
      <c r="AD42" s="132" t="str">
        <f>IF(女子名簿!AD42="","",女子名簿!AD42)</f>
        <v/>
      </c>
      <c r="AE42" s="132">
        <v>0</v>
      </c>
      <c r="AF42" s="132">
        <v>2</v>
      </c>
      <c r="AG42" s="132" t="str">
        <f>IF(女子名簿!AG42="","",70)</f>
        <v/>
      </c>
      <c r="AH42" s="132" t="str">
        <f>IF(女子名簿!AH42="","",女子名簿!AH42)</f>
        <v/>
      </c>
      <c r="AI42" s="132">
        <v>0</v>
      </c>
      <c r="AJ42" s="132">
        <v>2</v>
      </c>
    </row>
    <row r="43" spans="1:36" x14ac:dyDescent="0.25">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200" t="str">
        <f>IF(女子名簿!L43="","",女子名簿!L43)</f>
        <v/>
      </c>
      <c r="M43" s="200" t="str">
        <f>IF(女子名簿!M43="","",女子名簿!M43)</f>
        <v/>
      </c>
      <c r="N43" s="200" t="str">
        <f>IF(女子名簿!N43="","",女子名簿!N43)</f>
        <v/>
      </c>
      <c r="O43" s="132"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IF(女子名簿!AC43="","",24)</f>
        <v/>
      </c>
      <c r="AD43" s="132" t="str">
        <f>IF(女子名簿!AD43="","",女子名簿!AD43)</f>
        <v/>
      </c>
      <c r="AE43" s="132">
        <v>0</v>
      </c>
      <c r="AF43" s="132">
        <v>2</v>
      </c>
      <c r="AG43" s="132" t="str">
        <f>IF(女子名簿!AG43="","",70)</f>
        <v/>
      </c>
      <c r="AH43" s="132" t="str">
        <f>IF(女子名簿!AH43="","",女子名簿!AH43)</f>
        <v/>
      </c>
      <c r="AI43" s="132">
        <v>0</v>
      </c>
      <c r="AJ43" s="132">
        <v>2</v>
      </c>
    </row>
    <row r="44" spans="1:36" x14ac:dyDescent="0.25">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200" t="str">
        <f>IF(女子名簿!L44="","",女子名簿!L44)</f>
        <v/>
      </c>
      <c r="M44" s="200" t="str">
        <f>IF(女子名簿!M44="","",女子名簿!M44)</f>
        <v/>
      </c>
      <c r="N44" s="200" t="str">
        <f>IF(女子名簿!N44="","",女子名簿!N44)</f>
        <v/>
      </c>
      <c r="O44" s="132"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IF(女子名簿!AC44="","",24)</f>
        <v/>
      </c>
      <c r="AD44" s="132" t="str">
        <f>IF(女子名簿!AD44="","",女子名簿!AD44)</f>
        <v/>
      </c>
      <c r="AE44" s="132">
        <v>0</v>
      </c>
      <c r="AF44" s="132">
        <v>2</v>
      </c>
      <c r="AG44" s="132" t="str">
        <f>IF(女子名簿!AG44="","",70)</f>
        <v/>
      </c>
      <c r="AH44" s="132" t="str">
        <f>IF(女子名簿!AH44="","",女子名簿!AH44)</f>
        <v/>
      </c>
      <c r="AI44" s="132">
        <v>0</v>
      </c>
      <c r="AJ44" s="132">
        <v>2</v>
      </c>
    </row>
    <row r="45" spans="1:36" x14ac:dyDescent="0.25">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200" t="str">
        <f>IF(女子名簿!L45="","",女子名簿!L45)</f>
        <v/>
      </c>
      <c r="M45" s="200" t="str">
        <f>IF(女子名簿!M45="","",女子名簿!M45)</f>
        <v/>
      </c>
      <c r="N45" s="200" t="str">
        <f>IF(女子名簿!N45="","",女子名簿!N45)</f>
        <v/>
      </c>
      <c r="O45" s="132"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IF(女子名簿!AC45="","",24)</f>
        <v/>
      </c>
      <c r="AD45" s="132" t="str">
        <f>IF(女子名簿!AD45="","",女子名簿!AD45)</f>
        <v/>
      </c>
      <c r="AE45" s="132">
        <v>0</v>
      </c>
      <c r="AF45" s="132">
        <v>2</v>
      </c>
      <c r="AG45" s="132" t="str">
        <f>IF(女子名簿!AG45="","",70)</f>
        <v/>
      </c>
      <c r="AH45" s="132" t="str">
        <f>IF(女子名簿!AH45="","",女子名簿!AH45)</f>
        <v/>
      </c>
      <c r="AI45" s="132">
        <v>0</v>
      </c>
      <c r="AJ45" s="132">
        <v>2</v>
      </c>
    </row>
    <row r="46" spans="1:36" x14ac:dyDescent="0.25">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200" t="str">
        <f>IF(女子名簿!L46="","",女子名簿!L46)</f>
        <v/>
      </c>
      <c r="M46" s="200" t="str">
        <f>IF(女子名簿!M46="","",女子名簿!M46)</f>
        <v/>
      </c>
      <c r="N46" s="200" t="str">
        <f>IF(女子名簿!N46="","",女子名簿!N46)</f>
        <v/>
      </c>
      <c r="O46" s="132"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IF(女子名簿!AC46="","",24)</f>
        <v/>
      </c>
      <c r="AD46" s="132" t="str">
        <f>IF(女子名簿!AD46="","",女子名簿!AD46)</f>
        <v/>
      </c>
      <c r="AE46" s="132">
        <v>0</v>
      </c>
      <c r="AF46" s="132">
        <v>2</v>
      </c>
      <c r="AG46" s="132" t="str">
        <f>IF(女子名簿!AG46="","",70)</f>
        <v/>
      </c>
      <c r="AH46" s="132" t="str">
        <f>IF(女子名簿!AH46="","",女子名簿!AH46)</f>
        <v/>
      </c>
      <c r="AI46" s="132">
        <v>0</v>
      </c>
      <c r="AJ46" s="132">
        <v>2</v>
      </c>
    </row>
    <row r="47" spans="1:36" x14ac:dyDescent="0.25">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200" t="str">
        <f>IF(女子名簿!L47="","",女子名簿!L47)</f>
        <v/>
      </c>
      <c r="M47" s="200" t="str">
        <f>IF(女子名簿!M47="","",女子名簿!M47)</f>
        <v/>
      </c>
      <c r="N47" s="200" t="str">
        <f>IF(女子名簿!N47="","",女子名簿!N47)</f>
        <v/>
      </c>
      <c r="O47" s="132"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IF(女子名簿!AC47="","",24)</f>
        <v/>
      </c>
      <c r="AD47" s="132" t="str">
        <f>IF(女子名簿!AD47="","",女子名簿!AD47)</f>
        <v/>
      </c>
      <c r="AE47" s="132">
        <v>0</v>
      </c>
      <c r="AF47" s="132">
        <v>2</v>
      </c>
      <c r="AG47" s="132" t="str">
        <f>IF(女子名簿!AG47="","",70)</f>
        <v/>
      </c>
      <c r="AH47" s="132" t="str">
        <f>IF(女子名簿!AH47="","",女子名簿!AH47)</f>
        <v/>
      </c>
      <c r="AI47" s="132">
        <v>0</v>
      </c>
      <c r="AJ47" s="132">
        <v>2</v>
      </c>
    </row>
    <row r="48" spans="1:36" x14ac:dyDescent="0.25">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200" t="str">
        <f>IF(女子名簿!L48="","",女子名簿!L48)</f>
        <v/>
      </c>
      <c r="M48" s="200" t="str">
        <f>IF(女子名簿!M48="","",女子名簿!M48)</f>
        <v/>
      </c>
      <c r="N48" s="200" t="str">
        <f>IF(女子名簿!N48="","",女子名簿!N48)</f>
        <v/>
      </c>
      <c r="O48" s="132"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IF(女子名簿!AC48="","",24)</f>
        <v/>
      </c>
      <c r="AD48" s="132" t="str">
        <f>IF(女子名簿!AD48="","",女子名簿!AD48)</f>
        <v/>
      </c>
      <c r="AE48" s="132">
        <v>0</v>
      </c>
      <c r="AF48" s="132">
        <v>2</v>
      </c>
      <c r="AG48" s="132" t="str">
        <f>IF(女子名簿!AG48="","",70)</f>
        <v/>
      </c>
      <c r="AH48" s="132" t="str">
        <f>IF(女子名簿!AH48="","",女子名簿!AH48)</f>
        <v/>
      </c>
      <c r="AI48" s="132">
        <v>0</v>
      </c>
      <c r="AJ48" s="132">
        <v>2</v>
      </c>
    </row>
    <row r="49" spans="1:36" x14ac:dyDescent="0.25">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200" t="str">
        <f>IF(女子名簿!L49="","",女子名簿!L49)</f>
        <v/>
      </c>
      <c r="M49" s="200" t="str">
        <f>IF(女子名簿!M49="","",女子名簿!M49)</f>
        <v/>
      </c>
      <c r="N49" s="200" t="str">
        <f>IF(女子名簿!N49="","",女子名簿!N49)</f>
        <v/>
      </c>
      <c r="O49" s="132"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IF(女子名簿!AC49="","",24)</f>
        <v/>
      </c>
      <c r="AD49" s="132" t="str">
        <f>IF(女子名簿!AD49="","",女子名簿!AD49)</f>
        <v/>
      </c>
      <c r="AE49" s="132">
        <v>0</v>
      </c>
      <c r="AF49" s="132">
        <v>2</v>
      </c>
      <c r="AG49" s="132" t="str">
        <f>IF(女子名簿!AG49="","",70)</f>
        <v/>
      </c>
      <c r="AH49" s="132" t="str">
        <f>IF(女子名簿!AH49="","",女子名簿!AH49)</f>
        <v/>
      </c>
      <c r="AI49" s="132">
        <v>0</v>
      </c>
      <c r="AJ49" s="132">
        <v>2</v>
      </c>
    </row>
    <row r="50" spans="1:36" x14ac:dyDescent="0.25">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200" t="str">
        <f>IF(女子名簿!L50="","",女子名簿!L50)</f>
        <v/>
      </c>
      <c r="M50" s="200" t="str">
        <f>IF(女子名簿!M50="","",女子名簿!M50)</f>
        <v/>
      </c>
      <c r="N50" s="200" t="str">
        <f>IF(女子名簿!N50="","",女子名簿!N50)</f>
        <v/>
      </c>
      <c r="O50" s="132"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IF(女子名簿!AC50="","",24)</f>
        <v/>
      </c>
      <c r="AD50" s="132" t="str">
        <f>IF(女子名簿!AD50="","",女子名簿!AD50)</f>
        <v/>
      </c>
      <c r="AE50" s="132">
        <v>0</v>
      </c>
      <c r="AF50" s="132">
        <v>2</v>
      </c>
      <c r="AG50" s="132" t="str">
        <f>IF(女子名簿!AG50="","",70)</f>
        <v/>
      </c>
      <c r="AH50" s="132" t="str">
        <f>IF(女子名簿!AH50="","",女子名簿!AH50)</f>
        <v/>
      </c>
      <c r="AI50" s="132">
        <v>0</v>
      </c>
      <c r="AJ50" s="132">
        <v>2</v>
      </c>
    </row>
    <row r="51" spans="1:36" x14ac:dyDescent="0.25">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200" t="str">
        <f>IF(女子名簿!L51="","",女子名簿!L51)</f>
        <v/>
      </c>
      <c r="M51" s="200" t="str">
        <f>IF(女子名簿!M51="","",女子名簿!M51)</f>
        <v/>
      </c>
      <c r="N51" s="200" t="str">
        <f>IF(女子名簿!N51="","",女子名簿!N51)</f>
        <v/>
      </c>
      <c r="O51" s="132"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IF(女子名簿!AC51="","",24)</f>
        <v/>
      </c>
      <c r="AD51" s="132" t="str">
        <f>IF(女子名簿!AD51="","",女子名簿!AD51)</f>
        <v/>
      </c>
      <c r="AE51" s="132">
        <v>0</v>
      </c>
      <c r="AF51" s="132">
        <v>2</v>
      </c>
      <c r="AG51" s="132" t="str">
        <f>IF(女子名簿!AG51="","",70)</f>
        <v/>
      </c>
      <c r="AH51" s="132" t="str">
        <f>IF(女子名簿!AH51="","",女子名簿!AH51)</f>
        <v/>
      </c>
      <c r="AI51" s="132">
        <v>0</v>
      </c>
      <c r="AJ51" s="132">
        <v>2</v>
      </c>
    </row>
    <row r="52" spans="1:36" x14ac:dyDescent="0.25">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200" t="str">
        <f>IF(女子名簿!L52="","",女子名簿!L52)</f>
        <v/>
      </c>
      <c r="M52" s="200" t="str">
        <f>IF(女子名簿!M52="","",女子名簿!M52)</f>
        <v/>
      </c>
      <c r="N52" s="200" t="str">
        <f>IF(女子名簿!N52="","",女子名簿!N52)</f>
        <v/>
      </c>
      <c r="O52" s="132"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IF(女子名簿!AC52="","",24)</f>
        <v/>
      </c>
      <c r="AD52" s="132" t="str">
        <f>IF(女子名簿!AD52="","",女子名簿!AD52)</f>
        <v/>
      </c>
      <c r="AE52" s="132">
        <v>0</v>
      </c>
      <c r="AF52" s="132">
        <v>2</v>
      </c>
      <c r="AG52" s="132" t="str">
        <f>IF(女子名簿!AG52="","",70)</f>
        <v/>
      </c>
      <c r="AH52" s="132" t="str">
        <f>IF(女子名簿!AH52="","",女子名簿!AH52)</f>
        <v/>
      </c>
      <c r="AI52" s="132">
        <v>0</v>
      </c>
      <c r="AJ52" s="132">
        <v>2</v>
      </c>
    </row>
    <row r="53" spans="1:36" x14ac:dyDescent="0.25">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200" t="str">
        <f>IF(女子名簿!L53="","",女子名簿!L53)</f>
        <v/>
      </c>
      <c r="M53" s="200" t="str">
        <f>IF(女子名簿!M53="","",女子名簿!M53)</f>
        <v/>
      </c>
      <c r="N53" s="200" t="str">
        <f>IF(女子名簿!N53="","",女子名簿!N53)</f>
        <v/>
      </c>
      <c r="O53" s="132"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IF(女子名簿!AC53="","",24)</f>
        <v/>
      </c>
      <c r="AD53" s="132" t="str">
        <f>IF(女子名簿!AD53="","",女子名簿!AD53)</f>
        <v/>
      </c>
      <c r="AE53" s="132">
        <v>0</v>
      </c>
      <c r="AF53" s="132">
        <v>2</v>
      </c>
      <c r="AG53" s="132" t="str">
        <f>IF(女子名簿!AG53="","",70)</f>
        <v/>
      </c>
      <c r="AH53" s="132" t="str">
        <f>IF(女子名簿!AH53="","",女子名簿!AH53)</f>
        <v/>
      </c>
      <c r="AI53" s="132">
        <v>0</v>
      </c>
      <c r="AJ53" s="132">
        <v>2</v>
      </c>
    </row>
    <row r="54" spans="1:36" x14ac:dyDescent="0.25">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200" t="str">
        <f>IF(女子名簿!L54="","",女子名簿!L54)</f>
        <v/>
      </c>
      <c r="M54" s="200" t="str">
        <f>IF(女子名簿!M54="","",女子名簿!M54)</f>
        <v/>
      </c>
      <c r="N54" s="200" t="str">
        <f>IF(女子名簿!N54="","",女子名簿!N54)</f>
        <v/>
      </c>
      <c r="O54" s="132"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IF(女子名簿!AC54="","",24)</f>
        <v/>
      </c>
      <c r="AD54" s="132" t="str">
        <f>IF(女子名簿!AD54="","",女子名簿!AD54)</f>
        <v/>
      </c>
      <c r="AE54" s="132">
        <v>0</v>
      </c>
      <c r="AF54" s="132">
        <v>2</v>
      </c>
      <c r="AG54" s="132" t="str">
        <f>IF(女子名簿!AG54="","",70)</f>
        <v/>
      </c>
      <c r="AH54" s="132" t="str">
        <f>IF(女子名簿!AH54="","",女子名簿!AH54)</f>
        <v/>
      </c>
      <c r="AI54" s="132">
        <v>0</v>
      </c>
      <c r="AJ54" s="132">
        <v>2</v>
      </c>
    </row>
    <row r="55" spans="1:36" x14ac:dyDescent="0.25">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200" t="str">
        <f>IF(女子名簿!L55="","",女子名簿!L55)</f>
        <v/>
      </c>
      <c r="M55" s="200" t="str">
        <f>IF(女子名簿!M55="","",女子名簿!M55)</f>
        <v/>
      </c>
      <c r="N55" s="200" t="str">
        <f>IF(女子名簿!N55="","",女子名簿!N55)</f>
        <v/>
      </c>
      <c r="O55" s="132"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IF(女子名簿!AC55="","",24)</f>
        <v/>
      </c>
      <c r="AD55" s="132" t="str">
        <f>IF(女子名簿!AD55="","",女子名簿!AD55)</f>
        <v/>
      </c>
      <c r="AE55" s="132">
        <v>0</v>
      </c>
      <c r="AF55" s="132">
        <v>2</v>
      </c>
      <c r="AG55" s="132" t="str">
        <f>IF(女子名簿!AG55="","",70)</f>
        <v/>
      </c>
      <c r="AH55" s="132" t="str">
        <f>IF(女子名簿!AH55="","",女子名簿!AH55)</f>
        <v/>
      </c>
      <c r="AI55" s="132">
        <v>0</v>
      </c>
      <c r="AJ55" s="132">
        <v>2</v>
      </c>
    </row>
    <row r="56" spans="1:36" x14ac:dyDescent="0.25">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200" t="str">
        <f>IF(女子名簿!L56="","",女子名簿!L56)</f>
        <v/>
      </c>
      <c r="M56" s="200" t="str">
        <f>IF(女子名簿!M56="","",女子名簿!M56)</f>
        <v/>
      </c>
      <c r="N56" s="200" t="str">
        <f>IF(女子名簿!N56="","",女子名簿!N56)</f>
        <v/>
      </c>
      <c r="O56" s="132"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IF(女子名簿!AC56="","",24)</f>
        <v/>
      </c>
      <c r="AD56" s="132" t="str">
        <f>IF(女子名簿!AD56="","",女子名簿!AD56)</f>
        <v/>
      </c>
      <c r="AE56" s="132">
        <v>0</v>
      </c>
      <c r="AF56" s="132">
        <v>2</v>
      </c>
      <c r="AG56" s="132" t="str">
        <f>IF(女子名簿!AG56="","",70)</f>
        <v/>
      </c>
      <c r="AH56" s="132" t="str">
        <f>IF(女子名簿!AH56="","",女子名簿!AH56)</f>
        <v/>
      </c>
      <c r="AI56" s="132">
        <v>0</v>
      </c>
      <c r="AJ56" s="132">
        <v>2</v>
      </c>
    </row>
    <row r="57" spans="1:36" x14ac:dyDescent="0.25">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200" t="str">
        <f>IF(女子名簿!L57="","",女子名簿!L57)</f>
        <v/>
      </c>
      <c r="M57" s="200" t="str">
        <f>IF(女子名簿!M57="","",女子名簿!M57)</f>
        <v/>
      </c>
      <c r="N57" s="200" t="str">
        <f>IF(女子名簿!N57="","",女子名簿!N57)</f>
        <v/>
      </c>
      <c r="O57" s="132"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IF(女子名簿!AC57="","",24)</f>
        <v/>
      </c>
      <c r="AD57" s="132" t="str">
        <f>IF(女子名簿!AD57="","",女子名簿!AD57)</f>
        <v/>
      </c>
      <c r="AE57" s="132">
        <v>0</v>
      </c>
      <c r="AF57" s="132">
        <v>2</v>
      </c>
      <c r="AG57" s="132" t="str">
        <f>IF(女子名簿!AG57="","",70)</f>
        <v/>
      </c>
      <c r="AH57" s="132" t="str">
        <f>IF(女子名簿!AH57="","",女子名簿!AH57)</f>
        <v/>
      </c>
      <c r="AI57" s="132">
        <v>0</v>
      </c>
      <c r="AJ57" s="132">
        <v>2</v>
      </c>
    </row>
    <row r="58" spans="1:36" x14ac:dyDescent="0.25">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200" t="str">
        <f>IF(女子名簿!L58="","",女子名簿!L58)</f>
        <v/>
      </c>
      <c r="M58" s="200" t="str">
        <f>IF(女子名簿!M58="","",女子名簿!M58)</f>
        <v/>
      </c>
      <c r="N58" s="200" t="str">
        <f>IF(女子名簿!N58="","",女子名簿!N58)</f>
        <v/>
      </c>
      <c r="O58" s="132"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IF(女子名簿!AC58="","",24)</f>
        <v/>
      </c>
      <c r="AD58" s="132" t="str">
        <f>IF(女子名簿!AD58="","",女子名簿!AD58)</f>
        <v/>
      </c>
      <c r="AE58" s="132">
        <v>0</v>
      </c>
      <c r="AF58" s="132">
        <v>2</v>
      </c>
      <c r="AG58" s="132" t="str">
        <f>IF(女子名簿!AG58="","",70)</f>
        <v/>
      </c>
      <c r="AH58" s="132" t="str">
        <f>IF(女子名簿!AH58="","",女子名簿!AH58)</f>
        <v/>
      </c>
      <c r="AI58" s="132">
        <v>0</v>
      </c>
      <c r="AJ58" s="132">
        <v>2</v>
      </c>
    </row>
    <row r="59" spans="1:36" x14ac:dyDescent="0.25">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200" t="str">
        <f>IF(女子名簿!L59="","",女子名簿!L59)</f>
        <v/>
      </c>
      <c r="M59" s="200" t="str">
        <f>IF(女子名簿!M59="","",女子名簿!M59)</f>
        <v/>
      </c>
      <c r="N59" s="200" t="str">
        <f>IF(女子名簿!N59="","",女子名簿!N59)</f>
        <v/>
      </c>
      <c r="O59" s="132"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IF(女子名簿!AC59="","",24)</f>
        <v/>
      </c>
      <c r="AD59" s="132" t="str">
        <f>IF(女子名簿!AD59="","",女子名簿!AD59)</f>
        <v/>
      </c>
      <c r="AE59" s="132">
        <v>0</v>
      </c>
      <c r="AF59" s="132">
        <v>2</v>
      </c>
      <c r="AG59" s="132" t="str">
        <f>IF(女子名簿!AG59="","",70)</f>
        <v/>
      </c>
      <c r="AH59" s="132" t="str">
        <f>IF(女子名簿!AH59="","",女子名簿!AH59)</f>
        <v/>
      </c>
      <c r="AI59" s="132">
        <v>0</v>
      </c>
      <c r="AJ59" s="132">
        <v>2</v>
      </c>
    </row>
    <row r="60" spans="1:36" x14ac:dyDescent="0.25">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200" t="str">
        <f>IF(女子名簿!L60="","",女子名簿!L60)</f>
        <v/>
      </c>
      <c r="M60" s="200" t="str">
        <f>IF(女子名簿!M60="","",女子名簿!M60)</f>
        <v/>
      </c>
      <c r="N60" s="200" t="str">
        <f>IF(女子名簿!N60="","",女子名簿!N60)</f>
        <v/>
      </c>
      <c r="O60" s="132"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IF(女子名簿!AC60="","",24)</f>
        <v/>
      </c>
      <c r="AD60" s="132" t="str">
        <f>IF(女子名簿!AD60="","",女子名簿!AD60)</f>
        <v/>
      </c>
      <c r="AE60" s="132">
        <v>0</v>
      </c>
      <c r="AF60" s="132">
        <v>2</v>
      </c>
      <c r="AG60" s="132" t="str">
        <f>IF(女子名簿!AG60="","",70)</f>
        <v/>
      </c>
      <c r="AH60" s="132" t="str">
        <f>IF(女子名簿!AH60="","",女子名簿!AH60)</f>
        <v/>
      </c>
      <c r="AI60" s="132">
        <v>0</v>
      </c>
      <c r="AJ60" s="132">
        <v>2</v>
      </c>
    </row>
    <row r="61" spans="1:36" x14ac:dyDescent="0.25">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200" t="str">
        <f>IF(女子名簿!L61="","",女子名簿!L61)</f>
        <v/>
      </c>
      <c r="M61" s="200" t="str">
        <f>IF(女子名簿!M61="","",女子名簿!M61)</f>
        <v/>
      </c>
      <c r="N61" s="200" t="str">
        <f>IF(女子名簿!N61="","",女子名簿!N61)</f>
        <v/>
      </c>
      <c r="O61" s="132"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IF(女子名簿!AC61="","",24)</f>
        <v/>
      </c>
      <c r="AD61" s="132" t="str">
        <f>IF(女子名簿!AD61="","",女子名簿!AD61)</f>
        <v/>
      </c>
      <c r="AE61" s="132">
        <v>0</v>
      </c>
      <c r="AF61" s="132">
        <v>2</v>
      </c>
      <c r="AG61" s="132" t="str">
        <f>IF(女子名簿!AG61="","",70)</f>
        <v/>
      </c>
      <c r="AH61" s="132" t="str">
        <f>IF(女子名簿!AH61="","",女子名簿!AH61)</f>
        <v/>
      </c>
      <c r="AI61" s="132">
        <v>0</v>
      </c>
      <c r="AJ61" s="132">
        <v>2</v>
      </c>
    </row>
    <row r="62" spans="1:36" x14ac:dyDescent="0.25">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200" t="str">
        <f>IF(女子名簿!L62="","",女子名簿!L62)</f>
        <v/>
      </c>
      <c r="M62" s="200" t="str">
        <f>IF(女子名簿!M62="","",女子名簿!M62)</f>
        <v/>
      </c>
      <c r="N62" s="200" t="str">
        <f>IF(女子名簿!N62="","",女子名簿!N62)</f>
        <v/>
      </c>
      <c r="O62" s="132"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IF(女子名簿!AC62="","",24)</f>
        <v/>
      </c>
      <c r="AD62" s="132" t="str">
        <f>IF(女子名簿!AD62="","",女子名簿!AD62)</f>
        <v/>
      </c>
      <c r="AE62" s="132">
        <v>0</v>
      </c>
      <c r="AF62" s="132">
        <v>2</v>
      </c>
      <c r="AG62" s="132" t="str">
        <f>IF(女子名簿!AG62="","",70)</f>
        <v/>
      </c>
      <c r="AH62" s="132" t="str">
        <f>IF(女子名簿!AH62="","",女子名簿!AH62)</f>
        <v/>
      </c>
      <c r="AI62" s="132">
        <v>0</v>
      </c>
      <c r="AJ62" s="132">
        <v>2</v>
      </c>
    </row>
    <row r="63" spans="1:36" x14ac:dyDescent="0.25">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200" t="str">
        <f>IF(女子名簿!L63="","",女子名簿!L63)</f>
        <v/>
      </c>
      <c r="M63" s="200" t="str">
        <f>IF(女子名簿!M63="","",女子名簿!M63)</f>
        <v/>
      </c>
      <c r="N63" s="200" t="str">
        <f>IF(女子名簿!N63="","",女子名簿!N63)</f>
        <v/>
      </c>
      <c r="O63" s="132"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IF(女子名簿!AC63="","",24)</f>
        <v/>
      </c>
      <c r="AD63" s="132" t="str">
        <f>IF(女子名簿!AD63="","",女子名簿!AD63)</f>
        <v/>
      </c>
      <c r="AE63" s="132">
        <v>0</v>
      </c>
      <c r="AF63" s="132">
        <v>2</v>
      </c>
      <c r="AG63" s="132" t="str">
        <f>IF(女子名簿!AG63="","",70)</f>
        <v/>
      </c>
      <c r="AH63" s="132" t="str">
        <f>IF(女子名簿!AH63="","",女子名簿!AH63)</f>
        <v/>
      </c>
      <c r="AI63" s="132">
        <v>0</v>
      </c>
      <c r="AJ63" s="132">
        <v>2</v>
      </c>
    </row>
    <row r="64" spans="1:36" x14ac:dyDescent="0.25">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200" t="str">
        <f>IF(女子名簿!L64="","",女子名簿!L64)</f>
        <v/>
      </c>
      <c r="M64" s="200" t="str">
        <f>IF(女子名簿!M64="","",女子名簿!M64)</f>
        <v/>
      </c>
      <c r="N64" s="200" t="str">
        <f>IF(女子名簿!N64="","",女子名簿!N64)</f>
        <v/>
      </c>
      <c r="O64" s="132"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IF(女子名簿!AC64="","",24)</f>
        <v/>
      </c>
      <c r="AD64" s="132" t="str">
        <f>IF(女子名簿!AD64="","",女子名簿!AD64)</f>
        <v/>
      </c>
      <c r="AE64" s="132">
        <v>0</v>
      </c>
      <c r="AF64" s="132">
        <v>2</v>
      </c>
      <c r="AG64" s="132" t="str">
        <f>IF(女子名簿!AG64="","",70)</f>
        <v/>
      </c>
      <c r="AH64" s="132" t="str">
        <f>IF(女子名簿!AH64="","",女子名簿!AH64)</f>
        <v/>
      </c>
      <c r="AI64" s="132">
        <v>0</v>
      </c>
      <c r="AJ64" s="132">
        <v>2</v>
      </c>
    </row>
    <row r="65" spans="1:36" x14ac:dyDescent="0.25">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200" t="str">
        <f>IF(女子名簿!L65="","",女子名簿!L65)</f>
        <v/>
      </c>
      <c r="M65" s="200" t="str">
        <f>IF(女子名簿!M65="","",女子名簿!M65)</f>
        <v/>
      </c>
      <c r="N65" s="200" t="str">
        <f>IF(女子名簿!N65="","",女子名簿!N65)</f>
        <v/>
      </c>
      <c r="O65" s="132"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IF(女子名簿!AC65="","",24)</f>
        <v/>
      </c>
      <c r="AD65" s="132" t="str">
        <f>IF(女子名簿!AD65="","",女子名簿!AD65)</f>
        <v/>
      </c>
      <c r="AE65" s="132">
        <v>0</v>
      </c>
      <c r="AF65" s="132">
        <v>2</v>
      </c>
      <c r="AG65" s="132" t="str">
        <f>IF(女子名簿!AG65="","",70)</f>
        <v/>
      </c>
      <c r="AH65" s="132" t="str">
        <f>IF(女子名簿!AH65="","",女子名簿!AH65)</f>
        <v/>
      </c>
      <c r="AI65" s="132">
        <v>0</v>
      </c>
      <c r="AJ65" s="132">
        <v>2</v>
      </c>
    </row>
    <row r="66" spans="1:36" x14ac:dyDescent="0.25">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200" t="str">
        <f>IF(女子名簿!L66="","",女子名簿!L66)</f>
        <v/>
      </c>
      <c r="M66" s="200" t="str">
        <f>IF(女子名簿!M66="","",女子名簿!M66)</f>
        <v/>
      </c>
      <c r="N66" s="200" t="str">
        <f>IF(女子名簿!N66="","",女子名簿!N66)</f>
        <v/>
      </c>
      <c r="O66" s="132"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IF(女子名簿!AC66="","",24)</f>
        <v/>
      </c>
      <c r="AD66" s="132" t="str">
        <f>IF(女子名簿!AD66="","",女子名簿!AD66)</f>
        <v/>
      </c>
      <c r="AE66" s="132">
        <v>0</v>
      </c>
      <c r="AF66" s="132">
        <v>2</v>
      </c>
      <c r="AG66" s="132" t="str">
        <f>IF(女子名簿!AG66="","",70)</f>
        <v/>
      </c>
      <c r="AH66" s="132" t="str">
        <f>IF(女子名簿!AH66="","",女子名簿!AH66)</f>
        <v/>
      </c>
      <c r="AI66" s="132">
        <v>0</v>
      </c>
      <c r="AJ66" s="132">
        <v>2</v>
      </c>
    </row>
    <row r="67" spans="1:36" x14ac:dyDescent="0.25">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200" t="str">
        <f>IF(女子名簿!L67="","",女子名簿!L67)</f>
        <v/>
      </c>
      <c r="M67" s="200" t="str">
        <f>IF(女子名簿!M67="","",女子名簿!M67)</f>
        <v/>
      </c>
      <c r="N67" s="200" t="str">
        <f>IF(女子名簿!N67="","",女子名簿!N67)</f>
        <v/>
      </c>
      <c r="O67" s="132"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IF(女子名簿!AC67="","",24)</f>
        <v/>
      </c>
      <c r="AD67" s="132" t="str">
        <f>IF(女子名簿!AD67="","",女子名簿!AD67)</f>
        <v/>
      </c>
      <c r="AE67" s="132">
        <v>0</v>
      </c>
      <c r="AF67" s="132">
        <v>2</v>
      </c>
      <c r="AG67" s="132" t="str">
        <f>IF(女子名簿!AG67="","",70)</f>
        <v/>
      </c>
      <c r="AH67" s="132" t="str">
        <f>IF(女子名簿!AH67="","",女子名簿!AH67)</f>
        <v/>
      </c>
      <c r="AI67" s="132">
        <v>0</v>
      </c>
      <c r="AJ67" s="132">
        <v>2</v>
      </c>
    </row>
    <row r="68" spans="1:36" x14ac:dyDescent="0.25">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200" t="str">
        <f>IF(女子名簿!L68="","",女子名簿!L68)</f>
        <v/>
      </c>
      <c r="M68" s="200" t="str">
        <f>IF(女子名簿!M68="","",女子名簿!M68)</f>
        <v/>
      </c>
      <c r="N68" s="200" t="str">
        <f>IF(女子名簿!N68="","",女子名簿!N68)</f>
        <v/>
      </c>
      <c r="O68" s="132"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IF(女子名簿!AC68="","",24)</f>
        <v/>
      </c>
      <c r="AD68" s="132" t="str">
        <f>IF(女子名簿!AD68="","",女子名簿!AD68)</f>
        <v/>
      </c>
      <c r="AE68" s="132">
        <v>0</v>
      </c>
      <c r="AF68" s="132">
        <v>2</v>
      </c>
      <c r="AG68" s="132" t="str">
        <f>IF(女子名簿!AG68="","",70)</f>
        <v/>
      </c>
      <c r="AH68" s="132" t="str">
        <f>IF(女子名簿!AH68="","",女子名簿!AH68)</f>
        <v/>
      </c>
      <c r="AI68" s="132">
        <v>0</v>
      </c>
      <c r="AJ68" s="132">
        <v>2</v>
      </c>
    </row>
    <row r="69" spans="1:36" x14ac:dyDescent="0.25">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200" t="str">
        <f>IF(女子名簿!L69="","",女子名簿!L69)</f>
        <v/>
      </c>
      <c r="M69" s="200" t="str">
        <f>IF(女子名簿!M69="","",女子名簿!M69)</f>
        <v/>
      </c>
      <c r="N69" s="200" t="str">
        <f>IF(女子名簿!N69="","",女子名簿!N69)</f>
        <v/>
      </c>
      <c r="O69" s="132"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IF(女子名簿!AC69="","",24)</f>
        <v/>
      </c>
      <c r="AD69" s="132" t="str">
        <f>IF(女子名簿!AD69="","",女子名簿!AD69)</f>
        <v/>
      </c>
      <c r="AE69" s="132">
        <v>0</v>
      </c>
      <c r="AF69" s="132">
        <v>2</v>
      </c>
      <c r="AG69" s="132" t="str">
        <f>IF(女子名簿!AG69="","",70)</f>
        <v/>
      </c>
      <c r="AH69" s="132" t="str">
        <f>IF(女子名簿!AH69="","",女子名簿!AH69)</f>
        <v/>
      </c>
      <c r="AI69" s="132">
        <v>0</v>
      </c>
      <c r="AJ69" s="132">
        <v>2</v>
      </c>
    </row>
    <row r="70" spans="1:36" x14ac:dyDescent="0.25">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200" t="str">
        <f>IF(女子名簿!L70="","",女子名簿!L70)</f>
        <v/>
      </c>
      <c r="M70" s="200" t="str">
        <f>IF(女子名簿!M70="","",女子名簿!M70)</f>
        <v/>
      </c>
      <c r="N70" s="200" t="str">
        <f>IF(女子名簿!N70="","",女子名簿!N70)</f>
        <v/>
      </c>
      <c r="O70" s="132"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IF(女子名簿!AC70="","",24)</f>
        <v/>
      </c>
      <c r="AD70" s="132" t="str">
        <f>IF(女子名簿!AD70="","",女子名簿!AD70)</f>
        <v/>
      </c>
      <c r="AE70" s="132">
        <v>0</v>
      </c>
      <c r="AF70" s="132">
        <v>2</v>
      </c>
      <c r="AG70" s="132" t="str">
        <f>IF(女子名簿!AG70="","",70)</f>
        <v/>
      </c>
      <c r="AH70" s="132" t="str">
        <f>IF(女子名簿!AH70="","",女子名簿!AH70)</f>
        <v/>
      </c>
      <c r="AI70" s="132">
        <v>0</v>
      </c>
      <c r="AJ70" s="132">
        <v>2</v>
      </c>
    </row>
    <row r="71" spans="1:36" x14ac:dyDescent="0.25">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200" t="str">
        <f>IF(女子名簿!L71="","",女子名簿!L71)</f>
        <v/>
      </c>
      <c r="M71" s="200" t="str">
        <f>IF(女子名簿!M71="","",女子名簿!M71)</f>
        <v/>
      </c>
      <c r="N71" s="200" t="str">
        <f>IF(女子名簿!N71="","",女子名簿!N71)</f>
        <v/>
      </c>
      <c r="O71" s="132"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IF(女子名簿!AC71="","",24)</f>
        <v/>
      </c>
      <c r="AD71" s="132" t="str">
        <f>IF(女子名簿!AD71="","",女子名簿!AD71)</f>
        <v/>
      </c>
      <c r="AE71" s="132">
        <v>0</v>
      </c>
      <c r="AF71" s="132">
        <v>2</v>
      </c>
      <c r="AG71" s="132" t="str">
        <f>IF(女子名簿!AG71="","",70)</f>
        <v/>
      </c>
      <c r="AH71" s="132" t="str">
        <f>IF(女子名簿!AH71="","",女子名簿!AH71)</f>
        <v/>
      </c>
      <c r="AI71" s="132">
        <v>0</v>
      </c>
      <c r="AJ71" s="132">
        <v>2</v>
      </c>
    </row>
    <row r="72" spans="1:36" x14ac:dyDescent="0.25">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200" t="str">
        <f>IF(女子名簿!L72="","",女子名簿!L72)</f>
        <v/>
      </c>
      <c r="M72" s="200" t="str">
        <f>IF(女子名簿!M72="","",女子名簿!M72)</f>
        <v/>
      </c>
      <c r="N72" s="200" t="str">
        <f>IF(女子名簿!N72="","",女子名簿!N72)</f>
        <v/>
      </c>
      <c r="O72" s="132"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IF(女子名簿!AC72="","",24)</f>
        <v/>
      </c>
      <c r="AD72" s="132" t="str">
        <f>IF(女子名簿!AD72="","",女子名簿!AD72)</f>
        <v/>
      </c>
      <c r="AE72" s="132">
        <v>0</v>
      </c>
      <c r="AF72" s="132">
        <v>2</v>
      </c>
      <c r="AG72" s="132" t="str">
        <f>IF(女子名簿!AG72="","",70)</f>
        <v/>
      </c>
      <c r="AH72" s="132" t="str">
        <f>IF(女子名簿!AH72="","",女子名簿!AH72)</f>
        <v/>
      </c>
      <c r="AI72" s="132">
        <v>0</v>
      </c>
      <c r="AJ72" s="132">
        <v>2</v>
      </c>
    </row>
    <row r="73" spans="1:36" x14ac:dyDescent="0.25">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200" t="str">
        <f>IF(女子名簿!L73="","",女子名簿!L73)</f>
        <v/>
      </c>
      <c r="M73" s="200" t="str">
        <f>IF(女子名簿!M73="","",女子名簿!M73)</f>
        <v/>
      </c>
      <c r="N73" s="200" t="str">
        <f>IF(女子名簿!N73="","",女子名簿!N73)</f>
        <v/>
      </c>
      <c r="O73" s="132"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IF(女子名簿!AC73="","",24)</f>
        <v/>
      </c>
      <c r="AD73" s="132" t="str">
        <f>IF(女子名簿!AD73="","",女子名簿!AD73)</f>
        <v/>
      </c>
      <c r="AE73" s="132">
        <v>0</v>
      </c>
      <c r="AF73" s="132">
        <v>2</v>
      </c>
      <c r="AG73" s="132" t="str">
        <f>IF(女子名簿!AG73="","",70)</f>
        <v/>
      </c>
      <c r="AH73" s="132" t="str">
        <f>IF(女子名簿!AH73="","",女子名簿!AH73)</f>
        <v/>
      </c>
      <c r="AI73" s="132">
        <v>0</v>
      </c>
      <c r="AJ73" s="132">
        <v>2</v>
      </c>
    </row>
    <row r="74" spans="1:36" x14ac:dyDescent="0.25">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200" t="str">
        <f>IF(女子名簿!L74="","",女子名簿!L74)</f>
        <v/>
      </c>
      <c r="M74" s="200" t="str">
        <f>IF(女子名簿!M74="","",女子名簿!M74)</f>
        <v/>
      </c>
      <c r="N74" s="200" t="str">
        <f>IF(女子名簿!N74="","",女子名簿!N74)</f>
        <v/>
      </c>
      <c r="O74" s="132"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IF(女子名簿!AC74="","",24)</f>
        <v/>
      </c>
      <c r="AD74" s="132" t="str">
        <f>IF(女子名簿!AD74="","",女子名簿!AD74)</f>
        <v/>
      </c>
      <c r="AE74" s="132">
        <v>0</v>
      </c>
      <c r="AF74" s="132">
        <v>2</v>
      </c>
      <c r="AG74" s="132" t="str">
        <f>IF(女子名簿!AG74="","",70)</f>
        <v/>
      </c>
      <c r="AH74" s="132" t="str">
        <f>IF(女子名簿!AH74="","",女子名簿!AH74)</f>
        <v/>
      </c>
      <c r="AI74" s="132">
        <v>0</v>
      </c>
      <c r="AJ74" s="132">
        <v>2</v>
      </c>
    </row>
    <row r="75" spans="1:36" x14ac:dyDescent="0.25">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200" t="str">
        <f>IF(女子名簿!L75="","",女子名簿!L75)</f>
        <v/>
      </c>
      <c r="M75" s="200" t="str">
        <f>IF(女子名簿!M75="","",女子名簿!M75)</f>
        <v/>
      </c>
      <c r="N75" s="200" t="str">
        <f>IF(女子名簿!N75="","",女子名簿!N75)</f>
        <v/>
      </c>
      <c r="O75" s="132"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IF(女子名簿!AC75="","",24)</f>
        <v/>
      </c>
      <c r="AD75" s="132" t="str">
        <f>IF(女子名簿!AD75="","",女子名簿!AD75)</f>
        <v/>
      </c>
      <c r="AE75" s="132">
        <v>0</v>
      </c>
      <c r="AF75" s="132">
        <v>2</v>
      </c>
      <c r="AG75" s="132" t="str">
        <f>IF(女子名簿!AG75="","",70)</f>
        <v/>
      </c>
      <c r="AH75" s="132" t="str">
        <f>IF(女子名簿!AH75="","",女子名簿!AH75)</f>
        <v/>
      </c>
      <c r="AI75" s="132">
        <v>0</v>
      </c>
      <c r="AJ75" s="132">
        <v>2</v>
      </c>
    </row>
    <row r="76" spans="1:36" x14ac:dyDescent="0.25">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200" t="str">
        <f>IF(女子名簿!L76="","",女子名簿!L76)</f>
        <v/>
      </c>
      <c r="M76" s="200" t="str">
        <f>IF(女子名簿!M76="","",女子名簿!M76)</f>
        <v/>
      </c>
      <c r="N76" s="200" t="str">
        <f>IF(女子名簿!N76="","",女子名簿!N76)</f>
        <v/>
      </c>
      <c r="O76" s="132"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IF(女子名簿!AC76="","",24)</f>
        <v/>
      </c>
      <c r="AD76" s="132" t="str">
        <f>IF(女子名簿!AD76="","",女子名簿!AD76)</f>
        <v/>
      </c>
      <c r="AE76" s="132">
        <v>0</v>
      </c>
      <c r="AF76" s="132">
        <v>2</v>
      </c>
      <c r="AG76" s="132" t="str">
        <f>IF(女子名簿!AG76="","",70)</f>
        <v/>
      </c>
      <c r="AH76" s="132" t="str">
        <f>IF(女子名簿!AH76="","",女子名簿!AH76)</f>
        <v/>
      </c>
      <c r="AI76" s="132">
        <v>0</v>
      </c>
      <c r="AJ76" s="132">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sheetProtection sheet="1" objects="1" scenarios="1"/>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55"/>
  </sheetPr>
  <dimension ref="A1:AE192"/>
  <sheetViews>
    <sheetView workbookViewId="0">
      <selection activeCell="C4" sqref="C4"/>
    </sheetView>
  </sheetViews>
  <sheetFormatPr defaultColWidth="9" defaultRowHeight="14.25" x14ac:dyDescent="0.3"/>
  <cols>
    <col min="1" max="1" width="8.796875" style="4" customWidth="1"/>
    <col min="2" max="2" width="12.1328125" style="4" customWidth="1"/>
    <col min="3" max="3" width="7" style="4" customWidth="1"/>
    <col min="4" max="4" width="12.796875" style="4" customWidth="1"/>
    <col min="5" max="5" width="7" style="4" customWidth="1"/>
    <col min="6" max="6" width="9" style="4"/>
    <col min="7" max="7" width="12.1328125" style="4" customWidth="1"/>
    <col min="8" max="8" width="7" style="4" customWidth="1"/>
    <col min="9" max="9" width="12.531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214</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4" t="s">
        <v>205</v>
      </c>
      <c r="C9" s="12">
        <v>1</v>
      </c>
      <c r="D9" s="134"/>
      <c r="E9" s="12"/>
      <c r="G9" s="134"/>
      <c r="H9" s="12"/>
      <c r="I9" s="134"/>
      <c r="J9" s="12"/>
    </row>
    <row r="10" spans="1:31" x14ac:dyDescent="0.3">
      <c r="B10" s="135"/>
      <c r="C10" s="14"/>
      <c r="D10" s="134"/>
      <c r="E10" s="14"/>
      <c r="G10" s="134"/>
      <c r="H10" s="14"/>
      <c r="I10" s="134"/>
      <c r="J10" s="14"/>
    </row>
    <row r="11" spans="1:31" x14ac:dyDescent="0.3">
      <c r="B11" s="135"/>
      <c r="C11" s="14"/>
      <c r="D11" s="134"/>
      <c r="E11" s="14"/>
      <c r="G11" s="134"/>
      <c r="H11" s="12"/>
      <c r="I11" s="134"/>
      <c r="J11" s="14"/>
      <c r="U11" s="4" t="s">
        <v>46</v>
      </c>
      <c r="AA11" s="4" t="s">
        <v>47</v>
      </c>
    </row>
    <row r="12" spans="1:31" x14ac:dyDescent="0.3">
      <c r="B12" s="135"/>
      <c r="C12" s="14"/>
      <c r="D12" s="134"/>
      <c r="E12" s="14"/>
      <c r="G12" s="134"/>
      <c r="H12" s="14"/>
      <c r="I12" s="134"/>
      <c r="J12" s="14"/>
      <c r="U12" s="15" t="s">
        <v>48</v>
      </c>
      <c r="V12" s="15" t="s">
        <v>49</v>
      </c>
      <c r="W12" s="15" t="s">
        <v>50</v>
      </c>
      <c r="X12" s="15" t="s">
        <v>51</v>
      </c>
      <c r="Y12" s="15" t="s">
        <v>52</v>
      </c>
      <c r="AA12" s="15" t="s">
        <v>48</v>
      </c>
      <c r="AB12" s="15" t="s">
        <v>49</v>
      </c>
      <c r="AC12" s="15" t="s">
        <v>50</v>
      </c>
      <c r="AD12" s="15" t="s">
        <v>51</v>
      </c>
      <c r="AE12" s="15" t="s">
        <v>52</v>
      </c>
    </row>
    <row r="13" spans="1:31" x14ac:dyDescent="0.3">
      <c r="B13" s="135"/>
      <c r="C13" s="14"/>
      <c r="D13" s="13"/>
      <c r="E13" s="14"/>
      <c r="G13" s="134"/>
      <c r="H13" s="12"/>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35"/>
      <c r="C14" s="14"/>
      <c r="D14" s="13"/>
      <c r="E14" s="14"/>
      <c r="G14" s="134"/>
      <c r="H14" s="14"/>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35"/>
      <c r="C15" s="14"/>
      <c r="D15" s="13"/>
      <c r="E15" s="14"/>
      <c r="G15" s="134"/>
      <c r="H15" s="12"/>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35"/>
      <c r="C16" s="14"/>
      <c r="D16" s="13"/>
      <c r="E16" s="14"/>
      <c r="G16" s="134"/>
      <c r="H16" s="14"/>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35"/>
      <c r="C17" s="14"/>
      <c r="D17" s="13"/>
      <c r="E17" s="14"/>
      <c r="G17" s="134"/>
      <c r="H17" s="12"/>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35"/>
      <c r="C18" s="14"/>
      <c r="D18" s="13"/>
      <c r="E18" s="14"/>
      <c r="G18" s="134"/>
      <c r="H18" s="14"/>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35"/>
      <c r="C19" s="14"/>
      <c r="D19" s="13"/>
      <c r="E19" s="14"/>
      <c r="G19" s="134"/>
      <c r="H19" s="12"/>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35"/>
      <c r="C20" s="14"/>
      <c r="D20" s="13"/>
      <c r="E20" s="14"/>
      <c r="G20" s="134"/>
      <c r="H20" s="14"/>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35"/>
      <c r="C21" s="14"/>
      <c r="D21" s="13"/>
      <c r="E21" s="14"/>
      <c r="G21" s="134"/>
      <c r="H21" s="12"/>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35"/>
      <c r="C22" s="14"/>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35"/>
      <c r="C23" s="14"/>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10"/>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B2:F22"/>
  <sheetViews>
    <sheetView workbookViewId="0">
      <selection activeCell="J22" sqref="J22"/>
    </sheetView>
  </sheetViews>
  <sheetFormatPr defaultColWidth="9" defaultRowHeight="14.25" x14ac:dyDescent="0.3"/>
  <cols>
    <col min="1" max="1" width="8.796875" style="137" customWidth="1"/>
    <col min="2" max="2" width="15.796875" style="137" customWidth="1"/>
    <col min="3" max="3" width="16.796875" style="137" customWidth="1"/>
    <col min="4" max="4" width="9" style="137"/>
    <col min="5" max="5" width="15.796875" style="137" customWidth="1"/>
    <col min="6" max="6" width="16.19921875" style="137" customWidth="1"/>
    <col min="7" max="16384" width="9" style="137"/>
  </cols>
  <sheetData>
    <row r="2" spans="2:6" x14ac:dyDescent="0.3">
      <c r="B2" s="137" t="s">
        <v>130</v>
      </c>
    </row>
    <row r="3" spans="2:6" x14ac:dyDescent="0.3">
      <c r="B3" s="137" t="s">
        <v>131</v>
      </c>
    </row>
    <row r="4" spans="2:6" x14ac:dyDescent="0.3">
      <c r="B4" s="137" t="s">
        <v>132</v>
      </c>
      <c r="E4" s="137" t="s">
        <v>42</v>
      </c>
    </row>
    <row r="5" spans="2:6" x14ac:dyDescent="0.3">
      <c r="B5" s="138" t="s">
        <v>133</v>
      </c>
      <c r="C5" s="138" t="s">
        <v>134</v>
      </c>
      <c r="D5" s="139"/>
      <c r="E5" s="138" t="s">
        <v>133</v>
      </c>
      <c r="F5" s="138" t="s">
        <v>134</v>
      </c>
    </row>
    <row r="6" spans="2:6" x14ac:dyDescent="0.3">
      <c r="B6" s="140"/>
      <c r="C6" s="140"/>
      <c r="E6" s="140"/>
      <c r="F6" s="140"/>
    </row>
    <row r="7" spans="2:6" x14ac:dyDescent="0.3">
      <c r="B7" s="140"/>
      <c r="C7" s="140"/>
      <c r="E7" s="140"/>
      <c r="F7" s="140"/>
    </row>
    <row r="8" spans="2:6" x14ac:dyDescent="0.3">
      <c r="B8" s="140"/>
      <c r="C8" s="140"/>
      <c r="E8" s="140"/>
      <c r="F8" s="140"/>
    </row>
    <row r="9" spans="2:6" x14ac:dyDescent="0.3">
      <c r="B9" s="140"/>
      <c r="C9" s="140"/>
      <c r="E9" s="140"/>
      <c r="F9" s="140"/>
    </row>
    <row r="10" spans="2:6" x14ac:dyDescent="0.3">
      <c r="B10" s="140"/>
      <c r="C10" s="140"/>
      <c r="E10" s="140"/>
      <c r="F10" s="140"/>
    </row>
    <row r="11" spans="2:6" x14ac:dyDescent="0.3">
      <c r="B11" s="140"/>
      <c r="C11" s="140"/>
      <c r="E11" s="140"/>
      <c r="F11" s="140"/>
    </row>
    <row r="12" spans="2:6" x14ac:dyDescent="0.3">
      <c r="B12" s="140"/>
      <c r="C12" s="140"/>
      <c r="E12" s="140"/>
      <c r="F12" s="140"/>
    </row>
    <row r="13" spans="2:6" x14ac:dyDescent="0.3">
      <c r="B13" s="140"/>
      <c r="C13" s="140"/>
      <c r="E13" s="140"/>
      <c r="F13" s="140"/>
    </row>
    <row r="14" spans="2:6" x14ac:dyDescent="0.3">
      <c r="B14" s="140"/>
      <c r="C14" s="140"/>
      <c r="E14" s="140"/>
      <c r="F14" s="140"/>
    </row>
    <row r="15" spans="2:6" x14ac:dyDescent="0.3">
      <c r="B15" s="140"/>
      <c r="C15" s="140"/>
      <c r="E15" s="140"/>
      <c r="F15" s="140"/>
    </row>
    <row r="16" spans="2:6" x14ac:dyDescent="0.3">
      <c r="B16" s="140"/>
      <c r="C16" s="140"/>
      <c r="E16" s="140"/>
      <c r="F16" s="140"/>
    </row>
    <row r="17" spans="2:6" x14ac:dyDescent="0.3">
      <c r="B17" s="140"/>
      <c r="C17" s="140"/>
      <c r="E17" s="140"/>
      <c r="F17" s="140"/>
    </row>
    <row r="18" spans="2:6" x14ac:dyDescent="0.3">
      <c r="B18" s="140"/>
      <c r="C18" s="140"/>
      <c r="E18" s="140"/>
      <c r="F18" s="140"/>
    </row>
    <row r="19" spans="2:6" x14ac:dyDescent="0.3">
      <c r="B19" s="140"/>
      <c r="C19" s="140"/>
      <c r="E19" s="140"/>
      <c r="F19" s="140"/>
    </row>
    <row r="20" spans="2:6" x14ac:dyDescent="0.3">
      <c r="B20" s="140"/>
      <c r="C20" s="140"/>
      <c r="E20" s="140"/>
      <c r="F20" s="140"/>
    </row>
    <row r="21" spans="2:6" x14ac:dyDescent="0.3">
      <c r="B21" s="140"/>
      <c r="C21" s="140"/>
      <c r="E21" s="140"/>
      <c r="F21" s="140"/>
    </row>
    <row r="22" spans="2:6" x14ac:dyDescent="0.3">
      <c r="B22" s="140"/>
      <c r="C22" s="140"/>
      <c r="E22" s="140"/>
      <c r="F22" s="140"/>
    </row>
  </sheetData>
  <phoneticPr fontId="2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基本情報</vt:lpstr>
      <vt:lpstr>男子名簿</vt:lpstr>
      <vt:lpstr>女子名簿</vt:lpstr>
      <vt:lpstr>参加確認書</vt:lpstr>
      <vt:lpstr>男子csv</vt:lpstr>
      <vt:lpstr>女子csv</vt:lpstr>
      <vt:lpstr>管理者シート</vt:lpstr>
      <vt:lpstr>小・中学生所属</vt:lpstr>
      <vt:lpstr>参加確認書!Print_Area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Yasuhiro Kawamura</cp:lastModifiedBy>
  <cp:lastPrinted>2024-07-15T08:10:33Z</cp:lastPrinted>
  <dcterms:created xsi:type="dcterms:W3CDTF">2012-04-15T14:46:27Z</dcterms:created>
  <dcterms:modified xsi:type="dcterms:W3CDTF">2024-07-15T08:23:00Z</dcterms:modified>
</cp:coreProperties>
</file>