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mc:AlternateContent xmlns:mc="http://schemas.openxmlformats.org/markup-compatibility/2006">
    <mc:Choice Requires="x15">
      <x15ac:absPath xmlns:x15ac="http://schemas.microsoft.com/office/spreadsheetml/2010/11/ac" url="D:\陸上\2022\要項\全山陰\"/>
    </mc:Choice>
  </mc:AlternateContent>
  <xr:revisionPtr revIDLastSave="0" documentId="13_ncr:1_{53766E02-C625-495E-A723-85E29043685A}" xr6:coauthVersionLast="47" xr6:coauthVersionMax="47" xr10:uidLastSave="{00000000-0000-0000-0000-000000000000}"/>
  <bookViews>
    <workbookView xWindow="-110" yWindow="-110" windowWidth="19420" windowHeight="11020" xr2:uid="{00000000-000D-0000-FFFF-FFFF00000000}"/>
  </bookViews>
  <sheets>
    <sheet name="基本情報" sheetId="3" r:id="rId1"/>
    <sheet name="入力サンプル" sheetId="8"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1">[2]基本情報!$C$8:$C$77</definedName>
    <definedName name="所属名">基本情報!$C$8:$C$77</definedName>
    <definedName name="女子種目" localSheetId="1">[2]管理者シート!$G$9:$G$26</definedName>
    <definedName name="女子種目">管理者シート!$G$9:$G$14</definedName>
    <definedName name="男子種目" localSheetId="1">[2]管理者シート!$B$9:$B$28</definedName>
    <definedName name="男子種目">管理者シート!$B$9:$B$14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3" i="1" l="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12" i="1"/>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B1" i="1"/>
  <c r="AO11" i="8"/>
  <c r="O11" i="8"/>
  <c r="H11" i="8"/>
  <c r="G11" i="8"/>
  <c r="B11" i="8"/>
  <c r="AO10" i="8"/>
  <c r="O10" i="8"/>
  <c r="H10" i="8"/>
  <c r="G10" i="8"/>
  <c r="B10" i="8"/>
  <c r="AO9" i="8"/>
  <c r="O9" i="8"/>
  <c r="H9" i="8"/>
  <c r="G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11" i="1"/>
  <c r="AO10" i="1"/>
  <c r="AO9" i="1"/>
  <c r="AO8" i="1"/>
  <c r="AO7" i="1"/>
  <c r="AO42" i="1" l="1"/>
  <c r="AO33" i="5"/>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B718BBBE-D079-46E3-BEAB-C7BBD2DAD599}">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88ED3D3-F7F1-41F1-93A1-78269895F13D}">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A967CE50-E424-48E3-97DC-4E713689859B}">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8A348D7E-B96B-494D-BAE4-D6CB6FFADD06}">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<sst xmlns="http://schemas.openxmlformats.org/spreadsheetml/2006/main" count="607" uniqueCount="325">
  <si>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</si>
  <si>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</si>
  <si>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</si>
  <si>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</si>
  <si>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</si>
  <si>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</si>
  <si>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</si>
  <si>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</si>
  <si>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</si>
  <si>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</si>
  <si>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</si>
  <si>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</si>
  <si>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</si>
  <si>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</si>
  <si>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</si>
  <si>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</si>
  <si>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</si>
  <si>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</si>
  <si>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</si>
  <si>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</si>
  <si>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</si>
  <si>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</si>
  <si>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</si>
  <si>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</si>
  <si>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</si>
  <si>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</si>
  <si>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</si>
  <si>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</si>
  <si>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</si>
  <si>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</si>
  <si>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</si>
  <si>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</si>
  <si>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</si>
  <si>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</si>
  <si>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</si>
  <si>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</si>
  <si>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</si>
  <si>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</si>
  <si>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</si>
  <si>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</si>
  <si>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</si>
  <si>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</si>
  <si>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</si>
  <si>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</si>
  <si>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</si>
  <si>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</si>
  <si>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</si>
  <si>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</si>
  <si>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</si>
  <si>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</si>
  <si>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</si>
  <si>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</si>
  <si>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</si>
  <si>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</si>
  <si>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</si>
  <si>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</si>
  <si>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</si>
  <si>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</si>
  <si>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</si>
  <si>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</si>
  <si>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</si>
  <si>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</si>
  <si>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</si>
  <si>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</si>
  <si>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</si>
  <si>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</si>
  <si>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</si>
  <si>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</si>
  <si>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</si>
  <si>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</si>
  <si>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</si>
  <si>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</si>
  <si>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</si>
  <si>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</si>
  <si>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</si>
  <si>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</si>
  <si>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</si>
  <si>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</si>
  <si>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</si>
  <si>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</si>
  <si>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</si>
  <si>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</si>
  <si>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</si>
  <si>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</si>
  <si>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</si>
  <si>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</si>
  <si>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</si>
  <si>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</si>
  <si>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</si>
  <si>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</si>
  <si>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</si>
  <si>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</si>
  <si>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</si>
  <si>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</si>
  <si>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</si>
  <si>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</si>
  <si>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</si>
  <si>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</si>
  <si>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</si>
  <si>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</si>
  <si>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</si>
  <si>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</si>
  <si>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</si>
  <si>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</si>
  <si>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</si>
  <si>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</si>
  <si>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</si>
  <si>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</si>
  <si>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</si>
  <si>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</si>
  <si>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</si>
  <si>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</si>
  <si>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</si>
  <si>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</si>
  <si>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</si>
  <si>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</si>
  <si>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</si>
  <si>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</si>
  <si>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</si>
  <si>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</si>
  <si>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</si>
  <si>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</si>
  <si>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</si>
  <si>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</si>
  <si>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</si>
  <si>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</si>
  <si>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</si>
  <si>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</si>
  <si>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</si>
  <si>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</si>
  <si>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</si>
  <si>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</si>
  <si>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</si>
  <si>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</si>
  <si>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</si>
  <si>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</si>
  <si>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</si>
  <si>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</si>
  <si>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</si>
  <si>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</si>
  <si>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</si>
  <si>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</si>
  <si>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</si>
  <si>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</si>
  <si>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</si>
  <si>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</si>
  <si>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</si>
  <si>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</si>
  <si>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</si>
  <si>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</si>
  <si>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</si>
  <si>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</si>
  <si>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</si>
  <si>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</si>
  <si>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</si>
  <si>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</si>
  <si>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</si>
  <si>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</si>
  <si>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</si>
  <si>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</si>
  <si>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</si>
  <si>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</si>
  <si>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</si>
  <si>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</si>
  <si>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</si>
  <si>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</si>
  <si>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</si>
  <si>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</si>
  <si>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</si>
  <si>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</si>
  <si>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</si>
  <si>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</si>
  <si>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</si>
  <si>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</si>
  <si>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</si>
  <si>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</si>
  <si>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</si>
  <si>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</si>
  <si>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</si>
  <si>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</si>
  <si>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</si>
  <si>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</si>
  <si>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</si>
  <si>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</si>
  <si>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</si>
  <si>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</si>
  <si>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</si>
  <si>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</si>
  <si>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</si>
  <si>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</si>
  <si>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</si>
  <si>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</si>
  <si>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</si>
  <si>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</si>
  <si>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</si>
  <si>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</si>
  <si>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</si>
  <si>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</si>
  <si>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</si>
  <si>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</si>
  <si>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</si>
  <si>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</si>
  <si>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</si>
  <si>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</si>
  <si>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</si>
  <si>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</si>
  <si>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</si>
  <si>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</si>
  <si>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</si>
  <si>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</si>
  <si>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</si>
  <si>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</si>
  <si>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</si>
  <si>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</si>
  <si>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</si>
  <si>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</si>
  <si>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</si>
  <si>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</si>
  <si>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</si>
  <si>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</si>
  <si>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</si>
  <si>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</si>
  <si>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</si>
  <si>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</si>
  <si>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</si>
  <si>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</si>
  <si>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</si>
  <si>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</si>
  <si>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</si>
  <si>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</si>
  <si>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</si>
  <si>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</si>
  <si>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</si>
  <si>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</si>
  <si>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</si>
  <si>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</si>
  <si>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</si>
  <si>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</si>
  <si>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</si>
  <si>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</si>
  <si>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</si>
  <si>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</si>
  <si>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</si>
  <si>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</si>
  <si>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</si>
  <si>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</si>
  <si>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</si>
  <si>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</si>
  <si>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</si>
  <si>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</si>
  <si>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</si>
  <si>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</si>
  <si>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</si>
  <si>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</si>
  <si>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</si>
  <si>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</si>
  <si>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</si>
  <si>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</si>
  <si>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</si>
  <si>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</si>
  <si>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</si>
  <si>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*上記の入力例に従ってデータ入力してください。学連地区ナンバーは大学生のみ</t>
    <rPh sb="1" eb="3">
      <t>ジョウキ</t>
    </rPh>
    <rPh sb="4" eb="6">
      <t>ニュウリョク</t>
    </rPh>
    <rPh sb="6" eb="7">
      <t>レイ</t>
    </rPh>
    <rPh sb="8" eb="9">
      <t>シタガ</t>
    </rPh>
    <rPh sb="14" eb="16">
      <t>ニュウリョク</t>
    </rPh>
    <rPh sb="23" eb="25">
      <t>ガクレン</t>
    </rPh>
    <rPh sb="25" eb="27">
      <t>チク</t>
    </rPh>
    <rPh sb="32" eb="35">
      <t>ダイガクセイ</t>
    </rPh>
    <phoneticPr fontId="1"/>
  </si>
  <si>
    <t>ｼﾏﾈ  ﾘｸｵ</t>
  </si>
  <si>
    <t>島根　　陸生</t>
  </si>
  <si>
    <t>1500m</t>
  </si>
  <si>
    <t>出雲陸上</t>
    <rPh sb="0" eb="2">
      <t>イズモ</t>
    </rPh>
    <rPh sb="2" eb="4">
      <t>リクジョウ</t>
    </rPh>
    <phoneticPr fontId="47"/>
  </si>
  <si>
    <t>円盤投</t>
    <rPh sb="0" eb="3">
      <t>エンバンナゲ</t>
    </rPh>
    <phoneticPr fontId="22"/>
  </si>
  <si>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</si>
  <si>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</si>
  <si>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</si>
  <si>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</si>
  <si>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</si>
  <si>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</si>
  <si>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</si>
  <si>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</si>
  <si>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</si>
  <si>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</si>
  <si>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</si>
  <si>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</si>
  <si>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</si>
  <si>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</si>
  <si>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</si>
  <si>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</si>
  <si>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</si>
  <si>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</si>
  <si>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</si>
  <si>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</si>
  <si>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</si>
  <si>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今年度登録ナンバーを入力</t>
    <rPh sb="0" eb="3">
      <t>コンネンド</t>
    </rPh>
    <rPh sb="3" eb="5">
      <t>トウロク</t>
    </rPh>
    <rPh sb="10" eb="12">
      <t>ニュウリョク</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</si>
  <si>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</si>
  <si>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</si>
  <si>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</si>
  <si>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</si>
  <si>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</si>
  <si>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リレーに出場する選手は"○"を選択入力</t>
    <rPh sb="4" eb="6">
      <t>シュツジョウ</t>
    </rPh>
    <rPh sb="8" eb="10">
      <t>センシュ</t>
    </rPh>
    <rPh sb="15" eb="17">
      <t>センタク</t>
    </rPh>
    <rPh sb="17" eb="19">
      <t>ニュウリョク</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</si>
  <si>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</si>
  <si>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</si>
  <si>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</si>
  <si>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</si>
  <si>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</si>
  <si>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</si>
  <si>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</si>
  <si>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</si>
  <si>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</si>
  <si>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</si>
  <si>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B</t>
    <phoneticPr fontId="47"/>
  </si>
  <si>
    <t>100m</t>
    <phoneticPr fontId="47"/>
  </si>
  <si>
    <t>1000m</t>
    <phoneticPr fontId="47"/>
  </si>
  <si>
    <t>3.28.45</t>
    <phoneticPr fontId="47"/>
  </si>
  <si>
    <t>1種目\500</t>
    <rPh sb="1" eb="3">
      <t>シュモク</t>
    </rPh>
    <phoneticPr fontId="1"/>
  </si>
  <si>
    <t>左の欄に1種目\1000×チーム数の金額を入力してください。</t>
    <rPh sb="0" eb="1">
      <t>ヒダリ</t>
    </rPh>
    <rPh sb="2" eb="3">
      <t>ラン</t>
    </rPh>
    <rPh sb="5" eb="7">
      <t>シュモク</t>
    </rPh>
    <rPh sb="16" eb="17">
      <t>スウ</t>
    </rPh>
    <rPh sb="18" eb="20">
      <t>キンガク</t>
    </rPh>
    <rPh sb="21" eb="23">
      <t>ニュウリョク</t>
    </rPh>
    <phoneticPr fontId="1"/>
  </si>
  <si>
    <t>古志原小</t>
    <rPh sb="0" eb="3">
      <t>コシバラ</t>
    </rPh>
    <rPh sb="3" eb="4">
      <t>ショウ</t>
    </rPh>
    <phoneticPr fontId="47"/>
  </si>
  <si>
    <r>
      <t>学年、</t>
    </r>
    <r>
      <rPr>
        <strike/>
        <sz val="11"/>
        <color theme="1"/>
        <rFont val="ＭＳ Ｐゴシック"/>
        <family val="3"/>
        <charset val="128"/>
        <scheme val="minor"/>
      </rPr>
      <t>生年、月日</t>
    </r>
    <r>
      <rPr>
        <sz val="11"/>
        <color theme="1"/>
        <rFont val="ＭＳ Ｐゴシック"/>
        <family val="3"/>
        <charset val="128"/>
        <scheme val="minor"/>
      </rPr>
      <t>を半角数値で入力</t>
    </r>
    <rPh sb="0" eb="2">
      <t>ガクネン</t>
    </rPh>
    <rPh sb="3" eb="5">
      <t>セイネン</t>
    </rPh>
    <rPh sb="6" eb="8">
      <t>ガッピ</t>
    </rPh>
    <rPh sb="9" eb="11">
      <t>ハンカク</t>
    </rPh>
    <rPh sb="11" eb="13">
      <t>スウチ</t>
    </rPh>
    <rPh sb="14" eb="16">
      <t>ニュウリョク</t>
    </rPh>
    <phoneticPr fontId="47"/>
  </si>
  <si>
    <t>島根　陸生</t>
    <rPh sb="0" eb="2">
      <t>シマネ</t>
    </rPh>
    <rPh sb="3" eb="5">
      <t>リクオ</t>
    </rPh>
    <phoneticPr fontId="1"/>
  </si>
  <si>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</si>
  <si>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t>学校名</t>
    <rPh sb="0" eb="3">
      <t>ガッコウメイ</t>
    </rPh>
    <phoneticPr fontId="47"/>
  </si>
  <si>
    <t>出雲陸上教室</t>
    <rPh sb="0" eb="2">
      <t>イズモ</t>
    </rPh>
    <rPh sb="2" eb="4">
      <t>リクジョウ</t>
    </rPh>
    <rPh sb="4" eb="6">
      <t>キョウシツ</t>
    </rPh>
    <phoneticPr fontId="47"/>
  </si>
  <si>
    <t>今市小</t>
    <rPh sb="0" eb="2">
      <t>イマイチ</t>
    </rPh>
    <rPh sb="2" eb="3">
      <t>ショウ</t>
    </rPh>
    <phoneticPr fontId="47"/>
  </si>
  <si>
    <t>クラブチーム登録でエントリーする場合、それぞれの選手の学校名をC列のセルに入力してください。</t>
    <rPh sb="6" eb="8">
      <t>トウロク</t>
    </rPh>
    <rPh sb="16" eb="18">
      <t>バアイ</t>
    </rPh>
    <rPh sb="24" eb="26">
      <t>センシュ</t>
    </rPh>
    <rPh sb="27" eb="30">
      <t>ガッコウメイ</t>
    </rPh>
    <rPh sb="32" eb="33">
      <t>レツ</t>
    </rPh>
    <rPh sb="37" eb="39">
      <t>ニュウリョク</t>
    </rPh>
    <phoneticPr fontId="47"/>
  </si>
  <si>
    <t>第105回全山陰陸上競技大会兼国体予選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</si>
  <si>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リレーに複数チームエントリーする際はチーム欄にA、B記載</t>
    <rPh sb="4" eb="6">
      <t>フクスウ</t>
    </rPh>
    <rPh sb="16" eb="17">
      <t>サイ</t>
    </rPh>
    <rPh sb="21" eb="22">
      <t>ラン</t>
    </rPh>
    <rPh sb="26" eb="28">
      <t>キサイ</t>
    </rPh>
    <phoneticPr fontId="1"/>
  </si>
  <si>
    <t>*2021年4月以降の最高記録を入力してください。記録が無い場合は入力しないこと</t>
    <rPh sb="5" eb="6">
      <t>ネン</t>
    </rPh>
    <rPh sb="7" eb="10">
      <t>ガツイコウ</t>
    </rPh>
    <rPh sb="11" eb="13">
      <t>サイコウ</t>
    </rPh>
    <rPh sb="13" eb="15">
      <t>キロク</t>
    </rPh>
    <rPh sb="16" eb="18">
      <t>ニュウリョク</t>
    </rPh>
    <rPh sb="25" eb="27">
      <t>キロク</t>
    </rPh>
    <rPh sb="28" eb="29">
      <t>ナ</t>
    </rPh>
    <rPh sb="30" eb="32">
      <t>バアイ</t>
    </rPh>
    <rPh sb="33" eb="35">
      <t>ニュウリョク</t>
    </rPh>
    <phoneticPr fontId="1"/>
  </si>
  <si>
    <t>該当種目の記録を入力。書式に注意。</t>
    <rPh sb="0" eb="2">
      <t>ガイトウ</t>
    </rPh>
    <rPh sb="2" eb="4">
      <t>シュモク</t>
    </rPh>
    <rPh sb="5" eb="7">
      <t>キロク</t>
    </rPh>
    <rPh sb="8" eb="10">
      <t>ニュウリョク</t>
    </rPh>
    <rPh sb="11" eb="13">
      <t>ショシキ</t>
    </rPh>
    <rPh sb="14" eb="16">
      <t>チュウイ</t>
    </rPh>
    <phoneticPr fontId="47"/>
  </si>
  <si>
    <t>4x100mR</t>
  </si>
  <si>
    <t>学校名</t>
    <rPh sb="0" eb="3">
      <t>ガッコウメイ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</si>
</sst>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trike/>
      <sz val="11"/>
      <color rgb="FFFF0000"/>
      <name val="ＭＳ Ｐゴシック"/>
      <family val="3"/>
      <charset val="128"/>
      <scheme val="minor"/>
    </font>
    <font>
      <sz val="12"/>
      <color theme="0"/>
      <name val="ＭＳ ゴシック"/>
      <family val="3"/>
      <charset val="128"/>
    </font>
    <font>
      <strike/>
      <sz val="11"/>
      <color theme="1"/>
      <name val="ＭＳ Ｐゴシック"/>
      <family val="3"/>
      <charset val="128"/>
      <scheme val="minor"/>
    </font>
    <font>
      <sz val="11"/>
      <color rgb="FF0000FF"/>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54">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51" fillId="0" borderId="0" xfId="0" applyFont="1" applyAlignment="1">
      <alignment vertical="center" wrapText="1"/>
    </xf>
    <xf numFmtId="0" fontId="43" fillId="0" borderId="0" xfId="0" applyFont="1" applyAlignment="1">
      <alignment horizontal="center" vertical="center"/>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0" fontId="54" fillId="0" borderId="0" xfId="0" applyFont="1" applyAlignment="1">
      <alignment horizontal="center" vertical="center"/>
    </xf>
    <xf numFmtId="0" fontId="54" fillId="0" borderId="0" xfId="0" applyFont="1" applyAlignment="1">
      <alignment horizontal="left" vertical="center"/>
    </xf>
    <xf numFmtId="2" fontId="0" fillId="36" borderId="1" xfId="0" applyNumberFormat="1" applyFill="1" applyBorder="1" applyAlignment="1">
      <alignment horizontal="center" vertical="center"/>
    </xf>
    <xf numFmtId="0" fontId="56" fillId="0" borderId="0" xfId="0" applyFont="1" applyAlignment="1">
      <alignment horizontal="center" vertical="center"/>
    </xf>
    <xf numFmtId="0" fontId="56" fillId="0" borderId="0" xfId="0" applyFont="1">
      <alignment vertical="center"/>
    </xf>
    <xf numFmtId="0" fontId="25" fillId="0" borderId="1" xfId="0" applyFont="1" applyBorder="1" applyAlignment="1">
      <alignment vertical="center" shrinkToFit="1"/>
    </xf>
    <xf numFmtId="0" fontId="25" fillId="0" borderId="1" xfId="0" applyFont="1" applyBorder="1">
      <alignment vertical="center"/>
    </xf>
    <xf numFmtId="0" fontId="46" fillId="0" borderId="0" xfId="0" applyFont="1" applyFill="1" applyAlignment="1">
      <alignment horizontal="center"/>
    </xf>
    <xf numFmtId="0" fontId="0" fillId="0" borderId="0" xfId="0">
      <alignment vertical="center"/>
    </xf>
    <xf numFmtId="0" fontId="32" fillId="0" borderId="0" xfId="0" applyFont="1" applyAlignment="1">
      <alignment shrinkToFit="1"/>
    </xf>
    <xf numFmtId="0" fontId="32" fillId="0" borderId="0" xfId="0" applyFont="1" applyAlignment="1"/>
    <xf numFmtId="0" fontId="0" fillId="0" borderId="0" xfId="0">
      <alignment vertical="center"/>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2"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53" fillId="38" borderId="0" xfId="0" applyFont="1" applyFill="1" applyAlignment="1">
      <alignment vertical="center" wrapText="1"/>
    </xf>
    <xf numFmtId="0" fontId="25" fillId="0" borderId="0" xfId="0" applyFont="1" applyBorder="1" applyAlignment="1" applyProtection="1">
      <alignment horizontal="center"/>
      <protection locked="0" hidden="1"/>
    </xf>
    <xf numFmtId="0" fontId="55" fillId="0" borderId="68" xfId="0" applyFont="1" applyBorder="1" applyAlignment="1" applyProtection="1">
      <alignment horizontal="center" vertical="center"/>
      <protection hidden="1"/>
    </xf>
    <xf numFmtId="0" fontId="57" fillId="0" borderId="0" xfId="0" applyFont="1">
      <alignment vertical="center"/>
    </xf>
    <xf numFmtId="0" fontId="57" fillId="0" borderId="1" xfId="0" applyFont="1" applyBorder="1" applyAlignment="1" applyProtection="1">
      <alignment horizontal="center" vertical="center" shrinkToFit="1"/>
      <protection locked="0" hidden="1"/>
    </xf>
    <xf numFmtId="0" fontId="57" fillId="0" borderId="0" xfId="0" applyFont="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169333</xdr:colOff>
      <xdr:row>4</xdr:row>
      <xdr:rowOff>143935</xdr:rowOff>
    </xdr:from>
    <xdr:to>
      <xdr:col>4</xdr:col>
      <xdr:colOff>86783</xdr:colOff>
      <xdr:row>7</xdr:row>
      <xdr:rowOff>131235</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9333" y="1202268"/>
          <a:ext cx="1619250"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abSelected="1" topLeftCell="A5" workbookViewId="0">
      <selection activeCell="I99" sqref="I99"/>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第105回全山陰陸上競技大会兼国体予選</v>
      </c>
    </row>
    <row r="2" spans="2:15" ht="28.5" thickBot="1">
      <c r="B2" s="3"/>
    </row>
    <row r="3" spans="2:15" ht="26.25" customHeight="1">
      <c r="C3" s="20" t="s">
        <v>201</v>
      </c>
    </row>
    <row r="4" spans="2:15" ht="24" thickBot="1">
      <c r="C4" s="21" t="s">
        <v>34</v>
      </c>
      <c r="D4" t="s">
        <v>227</v>
      </c>
    </row>
    <row r="6" spans="2:15" ht="21.5" thickBot="1">
      <c r="B6" s="25" t="s">
        <v>57</v>
      </c>
      <c r="C6" s="26"/>
      <c r="D6" s="22"/>
      <c r="E6" s="22"/>
      <c r="F6" s="27"/>
      <c r="G6" s="28"/>
      <c r="H6" s="28"/>
      <c r="M6" s="23"/>
    </row>
    <row r="7" spans="2:15" ht="14.5" thickBot="1">
      <c r="B7" s="29" t="s">
        <v>58</v>
      </c>
      <c r="C7" s="30" t="s">
        <v>259</v>
      </c>
      <c r="D7" s="31" t="s">
        <v>59</v>
      </c>
      <c r="E7" s="30" t="s">
        <v>54</v>
      </c>
      <c r="F7" s="30" t="s">
        <v>125</v>
      </c>
      <c r="G7" s="31" t="s">
        <v>126</v>
      </c>
      <c r="H7" s="32" t="s">
        <v>60</v>
      </c>
      <c r="J7" s="142" t="s">
        <v>224</v>
      </c>
      <c r="M7" s="24" t="s">
        <v>55</v>
      </c>
      <c r="N7" s="24">
        <v>1</v>
      </c>
      <c r="O7" t="s">
        <v>242</v>
      </c>
    </row>
    <row r="8" spans="2:15" ht="21" customHeight="1" thickBot="1">
      <c r="B8" s="161">
        <v>1</v>
      </c>
      <c r="C8" s="162"/>
      <c r="D8" s="144" t="str">
        <f>IF(C8="","",ASC(PHONETIC(C8)))</f>
        <v/>
      </c>
      <c r="E8" s="33" t="str">
        <f>$C$4</f>
        <v>島根</v>
      </c>
      <c r="F8" s="34" t="str">
        <f>IF($C8="","",COUNTIF(男子名簿!$B$7:$B$192,$C8))</f>
        <v/>
      </c>
      <c r="G8" s="35" t="str">
        <f>IF($C8="","",COUNTIF(女子名簿!$B$7:$B$192,$C8))</f>
        <v/>
      </c>
      <c r="H8" s="36" t="str">
        <f t="shared" ref="H8:H71" si="0">IF($C8="","",F8+G8)</f>
        <v/>
      </c>
      <c r="J8" t="s">
        <v>196</v>
      </c>
      <c r="K8" t="s">
        <v>197</v>
      </c>
      <c r="L8" t="s">
        <v>211</v>
      </c>
      <c r="M8" s="24" t="s">
        <v>78</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79</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80</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81</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82</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83</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84</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85</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86</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87</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88</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89</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90</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91</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92</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93</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94</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95</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96</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97</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98</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99</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100</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101</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102</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103</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104</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105</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106</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107</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108</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109</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110</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111</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112</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113</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114</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115</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116</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117</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118</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119</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120</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121</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122</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7"/>
      <c r="C78" s="158"/>
      <c r="D78" s="134" t="s">
        <v>219</v>
      </c>
      <c r="E78" s="81"/>
      <c r="F78" s="82">
        <f>SUM(F8:F77)</f>
        <v>0</v>
      </c>
      <c r="G78" s="83">
        <f>SUM(G8:G77)</f>
        <v>0</v>
      </c>
      <c r="H78" s="84">
        <f>SUM(H8:H77)</f>
        <v>0</v>
      </c>
    </row>
    <row r="79" spans="2:14" ht="19.5" thickBot="1">
      <c r="C79" s="250" t="s">
        <v>241</v>
      </c>
      <c r="D79" s="135" t="s">
        <v>218</v>
      </c>
      <c r="E79" s="136"/>
      <c r="F79" s="159">
        <f>男子名簿!S79</f>
        <v>0</v>
      </c>
      <c r="G79" s="160">
        <f>女子名簿!S79</f>
        <v>0</v>
      </c>
      <c r="H79" s="84">
        <f>F79+G79</f>
        <v>0</v>
      </c>
      <c r="J79" t="s">
        <v>226</v>
      </c>
    </row>
    <row r="80" spans="2:14" ht="23" customHeight="1">
      <c r="C80" s="249"/>
      <c r="J80" s="153" t="s">
        <v>225</v>
      </c>
    </row>
    <row r="85" spans="1:12" ht="13.5" thickBot="1"/>
    <row r="86" spans="1:12" s="22" customFormat="1" ht="18.75" customHeight="1" thickBot="1">
      <c r="A86" s="27"/>
      <c r="B86" s="27"/>
      <c r="C86" s="138" t="s">
        <v>64</v>
      </c>
      <c r="D86" s="241"/>
      <c r="E86" s="242"/>
      <c r="F86" s="243"/>
      <c r="G86" s="27"/>
      <c r="H86" s="27"/>
      <c r="I86" s="27"/>
      <c r="J86" s="27"/>
      <c r="L86" s="85"/>
    </row>
    <row r="87" spans="1:12" s="22" customFormat="1" ht="18.75" customHeight="1" thickBot="1">
      <c r="A87" s="27"/>
      <c r="B87" s="27"/>
      <c r="C87" s="138" t="s">
        <v>202</v>
      </c>
      <c r="D87" s="238"/>
      <c r="E87" s="239"/>
      <c r="F87" s="240"/>
      <c r="G87" s="27"/>
      <c r="H87" s="27"/>
      <c r="I87" s="27"/>
      <c r="J87" s="27"/>
      <c r="L87" s="85"/>
    </row>
    <row r="88" spans="1:12" s="22" customFormat="1" ht="18" customHeight="1" thickBot="1">
      <c r="A88" s="27"/>
      <c r="B88" s="27"/>
      <c r="C88" s="138" t="s">
        <v>203</v>
      </c>
      <c r="D88" s="238"/>
      <c r="E88" s="239"/>
      <c r="F88" s="240"/>
      <c r="G88" s="27"/>
      <c r="H88" s="27"/>
      <c r="I88" s="27"/>
      <c r="J88" s="27"/>
      <c r="L88" s="85"/>
    </row>
    <row r="89" spans="1:12" s="22" customFormat="1" ht="14">
      <c r="A89" s="27"/>
      <c r="B89" s="27"/>
      <c r="F89" s="27"/>
      <c r="G89" s="27"/>
      <c r="H89" s="27"/>
      <c r="I89" s="27"/>
      <c r="J89" s="27"/>
      <c r="L89" s="85"/>
    </row>
    <row r="90" spans="1:12" s="22" customFormat="1" ht="14">
      <c r="A90" s="27"/>
      <c r="B90" s="27"/>
      <c r="C90" s="236" t="s">
        <v>61</v>
      </c>
      <c r="D90" s="237"/>
      <c r="F90" s="27"/>
      <c r="G90" s="27"/>
      <c r="H90" s="27"/>
      <c r="I90" s="27"/>
      <c r="J90" s="27"/>
      <c r="L90" s="85"/>
    </row>
    <row r="91" spans="1:12" s="22" customFormat="1" ht="14">
      <c r="A91" s="27"/>
      <c r="B91" s="88"/>
      <c r="C91" s="143" t="s">
        <v>236</v>
      </c>
      <c r="D91" s="87"/>
      <c r="F91" s="27"/>
      <c r="G91" s="27"/>
      <c r="H91" s="27"/>
      <c r="I91" s="27"/>
      <c r="J91" s="27"/>
      <c r="L91" s="85"/>
    </row>
    <row r="92" spans="1:12" s="22" customFormat="1" ht="14">
      <c r="A92" s="27"/>
      <c r="B92" s="90"/>
      <c r="C92" s="89" t="s">
        <v>62</v>
      </c>
      <c r="D92" s="87"/>
      <c r="E92" s="88"/>
      <c r="F92" s="27"/>
      <c r="G92" s="27"/>
      <c r="H92" s="27"/>
      <c r="I92" s="27"/>
      <c r="J92" s="27"/>
      <c r="L92" s="85"/>
    </row>
    <row r="93" spans="1:12" s="22" customFormat="1" ht="14">
      <c r="A93" s="27"/>
      <c r="B93" s="90"/>
      <c r="C93" s="86" t="s">
        <v>63</v>
      </c>
      <c r="D93" s="87"/>
      <c r="E93" s="88"/>
      <c r="F93" s="27"/>
      <c r="G93" s="27"/>
      <c r="H93" s="27"/>
      <c r="I93" s="27"/>
      <c r="J93" s="27"/>
      <c r="L93" s="85"/>
    </row>
    <row r="94" spans="1:12" s="22" customFormat="1" ht="14">
      <c r="A94" s="27"/>
      <c r="B94" s="27"/>
      <c r="C94" s="154" t="s">
        <v>232</v>
      </c>
      <c r="D94" s="200">
        <f>H79*500</f>
        <v>0</v>
      </c>
      <c r="E94" s="233" t="s">
        <v>309</v>
      </c>
      <c r="F94" s="231"/>
      <c r="G94" s="27"/>
      <c r="H94" s="27"/>
      <c r="I94" s="27"/>
      <c r="J94" s="27"/>
      <c r="L94" s="85"/>
    </row>
    <row r="95" spans="1:12" s="22" customFormat="1" ht="14">
      <c r="A95" s="27"/>
      <c r="B95" s="27"/>
      <c r="C95" s="154" t="s">
        <v>233</v>
      </c>
      <c r="D95" s="200"/>
      <c r="E95" s="234" t="s">
        <v>310</v>
      </c>
      <c r="F95" s="231"/>
      <c r="G95" s="27"/>
      <c r="H95" s="27"/>
      <c r="I95" s="27"/>
      <c r="J95" s="27"/>
      <c r="L95" s="85"/>
    </row>
    <row r="96" spans="1:12">
      <c r="C96" s="155" t="s">
        <v>217</v>
      </c>
      <c r="D96" s="156">
        <f>SUM(D94:D95)</f>
        <v>0</v>
      </c>
      <c r="E96" s="22"/>
      <c r="F96" s="27"/>
    </row>
  </sheetData>
  <sheetProtection algorithmName="SHA-512" hashValue="DklcJNQYOBev4UKIIX3NvXQbAF7M2DYv69Im+Z5ymDZjUkcvnD8aTBOGw629psEk6Vglfb/2KKiG+w1rAokLBw==" saltValue="oU8U87ElVwFEiiO/BBnwNw==" spinCount="100000" sheet="1" objects="1" scenarios="1"/>
  <mergeCells count="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7"/>
  <sheetViews>
    <sheetView zoomScale="75" zoomScaleNormal="75" workbookViewId="0">
      <selection activeCell="E6" sqref="E6"/>
    </sheetView>
  </sheetViews>
  <sheetFormatPr defaultRowHeight="13"/>
  <cols>
    <col min="1" max="1" width="3.7265625" customWidth="1"/>
    <col min="2" max="2" width="11.6328125" customWidth="1"/>
    <col min="3" max="3" width="9" customWidth="1"/>
    <col min="4" max="4" width="9" style="198" hidden="1" customWidth="1"/>
    <col min="5" max="5" width="8.7265625" style="198"/>
    <col min="6" max="7" width="13" style="198" customWidth="1"/>
    <col min="8" max="8" width="9" hidden="1" customWidth="1"/>
    <col min="9" max="9" width="16.90625" style="198" hidden="1" customWidth="1"/>
    <col min="10" max="10" width="7.08984375" style="198" hidden="1" customWidth="1"/>
    <col min="11" max="11" width="4.6328125" hidden="1" customWidth="1"/>
    <col min="12" max="12" width="9.6328125" style="198" customWidth="1"/>
    <col min="13" max="14" width="9" style="198" hidden="1" customWidth="1"/>
    <col min="15" max="15" width="9.6328125" style="198" customWidth="1"/>
    <col min="16" max="16" width="9" hidden="1" customWidth="1"/>
    <col min="17" max="17" width="12.6328125" style="198" customWidth="1"/>
    <col min="18" max="18" width="9" style="198" customWidth="1"/>
    <col min="19" max="20" width="9" hidden="1" customWidth="1"/>
    <col min="21" max="21" width="12.6328125" style="198" customWidth="1"/>
    <col min="22" max="22" width="8.7265625" style="198"/>
    <col min="23" max="24" width="9" hidden="1" customWidth="1"/>
    <col min="25" max="25" width="12.36328125" hidden="1" customWidth="1"/>
    <col min="26" max="28" width="9" hidden="1" customWidth="1"/>
    <col min="29" max="31" width="9" style="198"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第105回全山陰陸上競技大会兼国体予選</v>
      </c>
    </row>
    <row r="2" spans="1:41" ht="14">
      <c r="B2" s="204"/>
    </row>
    <row r="3" spans="1:41" ht="28">
      <c r="B3" s="205" t="s">
        <v>249</v>
      </c>
      <c r="I3" s="214" t="s">
        <v>243</v>
      </c>
      <c r="J3" s="212" t="s">
        <v>244</v>
      </c>
      <c r="K3" s="210"/>
      <c r="L3" s="215"/>
      <c r="M3" s="212" t="s">
        <v>252</v>
      </c>
      <c r="AC3" s="202"/>
    </row>
    <row r="4" spans="1:41" ht="13.5" thickBot="1">
      <c r="B4" s="206" t="s">
        <v>68</v>
      </c>
      <c r="C4" s="91"/>
      <c r="D4" s="92" t="s">
        <v>214</v>
      </c>
      <c r="E4" s="92">
        <v>123</v>
      </c>
      <c r="F4" s="92" t="s">
        <v>69</v>
      </c>
      <c r="G4" s="92" t="str">
        <f>IF(F4="","",ASC(PHONETIC(F4)))</f>
        <v>ｼﾏﾈ  ﾘｸｵ</v>
      </c>
      <c r="H4" s="91"/>
      <c r="I4" s="94" t="s">
        <v>245</v>
      </c>
      <c r="J4" s="92" t="s">
        <v>246</v>
      </c>
      <c r="K4" s="91"/>
      <c r="L4" s="92">
        <v>2</v>
      </c>
      <c r="M4" s="92">
        <v>2000</v>
      </c>
      <c r="N4" s="92">
        <v>513</v>
      </c>
      <c r="O4" s="92" t="s">
        <v>199</v>
      </c>
      <c r="P4" s="91"/>
      <c r="Q4" s="92" t="s">
        <v>70</v>
      </c>
      <c r="R4" s="92">
        <v>11.23</v>
      </c>
      <c r="S4" s="93" t="s">
        <v>71</v>
      </c>
      <c r="T4" s="91"/>
      <c r="U4" s="92" t="s">
        <v>127</v>
      </c>
      <c r="V4" s="92" t="s">
        <v>128</v>
      </c>
      <c r="W4" s="92" t="s">
        <v>72</v>
      </c>
      <c r="X4" s="92"/>
      <c r="Y4" s="92" t="s">
        <v>73</v>
      </c>
      <c r="Z4" s="92" t="s">
        <v>74</v>
      </c>
      <c r="AA4" s="94" t="s">
        <v>75</v>
      </c>
      <c r="AB4" s="91"/>
      <c r="AC4" s="92" t="s">
        <v>76</v>
      </c>
      <c r="AD4" s="92">
        <v>42.99</v>
      </c>
      <c r="AE4" s="94" t="s">
        <v>205</v>
      </c>
      <c r="AF4" s="91"/>
      <c r="AG4" s="92" t="s">
        <v>76</v>
      </c>
      <c r="AH4" s="92" t="s">
        <v>77</v>
      </c>
      <c r="AI4" s="92" t="s">
        <v>206</v>
      </c>
    </row>
    <row r="5" spans="1:41" ht="13.5" thickBot="1">
      <c r="B5" s="207" t="s">
        <v>256</v>
      </c>
      <c r="R5" s="202"/>
      <c r="AC5" s="216"/>
      <c r="AD5" s="217"/>
      <c r="AE5" s="218"/>
      <c r="AF5" s="218"/>
      <c r="AG5" s="216"/>
      <c r="AH5" s="217"/>
    </row>
    <row r="6" spans="1:41" ht="13.5" thickBot="1">
      <c r="A6" s="122" t="s">
        <v>66</v>
      </c>
      <c r="B6" s="124" t="s">
        <v>223</v>
      </c>
      <c r="C6" s="123" t="s">
        <v>315</v>
      </c>
      <c r="D6" s="208" t="s">
        <v>240</v>
      </c>
      <c r="E6" s="124"/>
      <c r="F6" s="124" t="s">
        <v>5</v>
      </c>
      <c r="G6" s="124" t="s">
        <v>6</v>
      </c>
      <c r="H6" s="123" t="s">
        <v>7</v>
      </c>
      <c r="I6" s="208" t="s">
        <v>247</v>
      </c>
      <c r="J6" s="124" t="s">
        <v>248</v>
      </c>
      <c r="K6" s="123" t="s">
        <v>8</v>
      </c>
      <c r="L6" s="208" t="s">
        <v>250</v>
      </c>
      <c r="M6" s="124" t="s">
        <v>10</v>
      </c>
      <c r="N6" s="124" t="s">
        <v>11</v>
      </c>
      <c r="O6" s="124" t="s">
        <v>198</v>
      </c>
      <c r="P6" s="131" t="s">
        <v>13</v>
      </c>
      <c r="Q6" s="132" t="s">
        <v>207</v>
      </c>
      <c r="R6" s="125" t="s">
        <v>209</v>
      </c>
      <c r="S6" s="163" t="s">
        <v>65</v>
      </c>
      <c r="T6" s="164" t="s">
        <v>17</v>
      </c>
      <c r="U6" s="132" t="s">
        <v>208</v>
      </c>
      <c r="V6" s="125" t="s">
        <v>210</v>
      </c>
      <c r="W6" s="163" t="s">
        <v>65</v>
      </c>
      <c r="X6" s="124" t="s">
        <v>21</v>
      </c>
      <c r="Y6" s="124" t="s">
        <v>228</v>
      </c>
      <c r="Z6" s="124" t="s">
        <v>229</v>
      </c>
      <c r="AA6" s="124" t="s">
        <v>65</v>
      </c>
      <c r="AB6" s="124" t="s">
        <v>25</v>
      </c>
      <c r="AC6" s="124" t="s">
        <v>36</v>
      </c>
      <c r="AD6" s="124" t="s">
        <v>37</v>
      </c>
      <c r="AE6" s="124" t="s">
        <v>204</v>
      </c>
      <c r="AF6" s="124" t="s">
        <v>29</v>
      </c>
      <c r="AG6" s="124" t="s">
        <v>38</v>
      </c>
      <c r="AH6" s="124" t="s">
        <v>37</v>
      </c>
      <c r="AI6" s="125" t="s">
        <v>204</v>
      </c>
      <c r="AN6" s="1" t="s">
        <v>237</v>
      </c>
      <c r="AO6" s="1" t="s">
        <v>238</v>
      </c>
    </row>
    <row r="7" spans="1:41">
      <c r="A7" s="119">
        <v>1</v>
      </c>
      <c r="B7" s="145" t="s">
        <v>311</v>
      </c>
      <c r="C7" s="145"/>
      <c r="D7" s="145"/>
      <c r="E7" s="145"/>
      <c r="F7" s="145" t="s">
        <v>313</v>
      </c>
      <c r="G7" s="145" t="s">
        <v>262</v>
      </c>
      <c r="H7" s="145" t="s">
        <v>263</v>
      </c>
      <c r="I7" s="145" t="s">
        <v>245</v>
      </c>
      <c r="J7" s="191" t="s">
        <v>246</v>
      </c>
      <c r="K7" s="145">
        <v>1</v>
      </c>
      <c r="L7" s="191">
        <v>6</v>
      </c>
      <c r="M7" s="145">
        <v>2009</v>
      </c>
      <c r="N7" s="145">
        <v>1120</v>
      </c>
      <c r="O7" s="145" t="s">
        <v>34</v>
      </c>
      <c r="P7" s="165"/>
      <c r="Q7" s="166" t="s">
        <v>306</v>
      </c>
      <c r="R7" s="167">
        <v>13.22</v>
      </c>
      <c r="S7" s="168" t="s">
        <v>71</v>
      </c>
      <c r="T7" s="169">
        <v>2</v>
      </c>
      <c r="U7" s="166" t="s">
        <v>307</v>
      </c>
      <c r="V7" s="167" t="s">
        <v>308</v>
      </c>
      <c r="W7" s="170" t="s">
        <v>265</v>
      </c>
      <c r="X7" s="165">
        <v>2</v>
      </c>
      <c r="Y7" s="166" t="s">
        <v>266</v>
      </c>
      <c r="Z7" s="145" t="s">
        <v>267</v>
      </c>
      <c r="AA7" s="152" t="s">
        <v>268</v>
      </c>
      <c r="AB7" s="170">
        <v>2</v>
      </c>
      <c r="AC7" s="219" t="s">
        <v>269</v>
      </c>
      <c r="AD7" s="167">
        <v>55.66</v>
      </c>
      <c r="AE7" s="145" t="s">
        <v>305</v>
      </c>
      <c r="AF7" s="165"/>
      <c r="AG7" s="166"/>
      <c r="AH7" s="171"/>
      <c r="AI7" s="145"/>
      <c r="AL7" t="s">
        <v>220</v>
      </c>
      <c r="AN7" s="201" t="s">
        <v>270</v>
      </c>
      <c r="AO7" s="1">
        <f>COUNTIF($Q$7:$V$11,AN7)</f>
        <v>1</v>
      </c>
    </row>
    <row r="8" spans="1:41">
      <c r="A8" s="112">
        <v>2</v>
      </c>
      <c r="B8" s="146" t="str">
        <f>IF(F8="","",[2]基本情報!$C$8)</f>
        <v/>
      </c>
      <c r="C8" s="146"/>
      <c r="D8" s="146"/>
      <c r="E8" s="146"/>
      <c r="F8" s="146"/>
      <c r="G8" s="146" t="str">
        <f t="shared" ref="G8:G11" si="0">IF(F8="","",ASC(PHONETIC(F8)))</f>
        <v/>
      </c>
      <c r="H8" s="146" t="str">
        <f t="shared" ref="H8:H11" si="1">IF(F8="","",F8)</f>
        <v/>
      </c>
      <c r="I8" s="146"/>
      <c r="J8" s="146"/>
      <c r="K8" s="146">
        <v>1</v>
      </c>
      <c r="L8" s="192"/>
      <c r="M8" s="146"/>
      <c r="N8" s="146"/>
      <c r="O8" s="146" t="str">
        <f>[2]基本情報!$C$4</f>
        <v>島根</v>
      </c>
      <c r="P8" s="172"/>
      <c r="Q8" s="173"/>
      <c r="R8" s="174"/>
      <c r="S8" s="175"/>
      <c r="T8" s="176">
        <v>2</v>
      </c>
      <c r="U8" s="173"/>
      <c r="V8" s="174"/>
      <c r="W8" s="177"/>
      <c r="X8" s="172">
        <v>2</v>
      </c>
      <c r="Y8" s="173"/>
      <c r="Z8" s="146"/>
      <c r="AA8" s="149"/>
      <c r="AB8" s="177">
        <v>2</v>
      </c>
      <c r="AC8" s="220"/>
      <c r="AD8" s="174"/>
      <c r="AE8" s="146"/>
      <c r="AF8" s="172"/>
      <c r="AG8" s="220"/>
      <c r="AH8" s="178"/>
      <c r="AI8" s="149"/>
      <c r="AL8" t="s">
        <v>221</v>
      </c>
      <c r="AN8" s="201" t="s">
        <v>271</v>
      </c>
      <c r="AO8" s="1">
        <f>COUNTIF($Q$7:$V$11,AN8)</f>
        <v>0</v>
      </c>
    </row>
    <row r="9" spans="1:41">
      <c r="A9" s="111">
        <v>3</v>
      </c>
      <c r="B9" s="252" t="s">
        <v>316</v>
      </c>
      <c r="C9" s="252" t="s">
        <v>317</v>
      </c>
      <c r="D9" s="147"/>
      <c r="E9" s="147"/>
      <c r="F9" s="147"/>
      <c r="G9" s="147" t="str">
        <f t="shared" si="0"/>
        <v/>
      </c>
      <c r="H9" s="147" t="str">
        <f t="shared" si="1"/>
        <v/>
      </c>
      <c r="I9" s="147"/>
      <c r="J9" s="147"/>
      <c r="K9" s="147">
        <v>1</v>
      </c>
      <c r="L9" s="193"/>
      <c r="M9" s="147"/>
      <c r="N9" s="147"/>
      <c r="O9" s="147" t="str">
        <f>[2]基本情報!$C$4</f>
        <v>島根</v>
      </c>
      <c r="P9" s="179"/>
      <c r="Q9" s="180"/>
      <c r="R9" s="167"/>
      <c r="S9" s="181"/>
      <c r="T9" s="182">
        <v>2</v>
      </c>
      <c r="U9" s="180"/>
      <c r="V9" s="167"/>
      <c r="W9" s="183"/>
      <c r="X9" s="179">
        <v>2</v>
      </c>
      <c r="Y9" s="180"/>
      <c r="Z9" s="147"/>
      <c r="AA9" s="150"/>
      <c r="AB9" s="183">
        <v>2</v>
      </c>
      <c r="AC9" s="180"/>
      <c r="AD9" s="167"/>
      <c r="AE9" s="147"/>
      <c r="AF9" s="179"/>
      <c r="AG9" s="180"/>
      <c r="AH9" s="184"/>
      <c r="AI9" s="150"/>
      <c r="AL9" t="s">
        <v>222</v>
      </c>
      <c r="AN9" s="201" t="s">
        <v>272</v>
      </c>
      <c r="AO9" s="1">
        <f>COUNTIF($Q$7:$V$11,AN9)</f>
        <v>0</v>
      </c>
    </row>
    <row r="10" spans="1:41">
      <c r="A10" s="112">
        <v>4</v>
      </c>
      <c r="B10" s="146" t="str">
        <f>IF(F10="","",[2]基本情報!$C$8)</f>
        <v/>
      </c>
      <c r="C10" s="146"/>
      <c r="D10" s="146"/>
      <c r="E10" s="146"/>
      <c r="F10" s="146"/>
      <c r="G10" s="146" t="str">
        <f t="shared" si="0"/>
        <v/>
      </c>
      <c r="H10" s="146" t="str">
        <f t="shared" si="1"/>
        <v/>
      </c>
      <c r="I10" s="146"/>
      <c r="J10" s="146"/>
      <c r="K10" s="146">
        <v>1</v>
      </c>
      <c r="L10" s="192"/>
      <c r="M10" s="146"/>
      <c r="N10" s="146"/>
      <c r="O10" s="146" t="str">
        <f>[2]基本情報!$C$4</f>
        <v>島根</v>
      </c>
      <c r="P10" s="172"/>
      <c r="Q10" s="173"/>
      <c r="R10" s="174"/>
      <c r="S10" s="175"/>
      <c r="T10" s="176">
        <v>2</v>
      </c>
      <c r="U10" s="173"/>
      <c r="V10" s="174"/>
      <c r="W10" s="177"/>
      <c r="X10" s="172">
        <v>2</v>
      </c>
      <c r="Y10" s="173"/>
      <c r="Z10" s="146"/>
      <c r="AA10" s="149"/>
      <c r="AB10" s="177">
        <v>2</v>
      </c>
      <c r="AC10" s="220"/>
      <c r="AD10" s="174"/>
      <c r="AE10" s="146"/>
      <c r="AF10" s="172"/>
      <c r="AG10" s="220"/>
      <c r="AH10" s="178"/>
      <c r="AI10" s="149"/>
      <c r="AN10" s="201" t="s">
        <v>273</v>
      </c>
      <c r="AO10" s="1">
        <f>COUNTIF($Q$7:$V$11,AN10)</f>
        <v>0</v>
      </c>
    </row>
    <row r="11" spans="1:41">
      <c r="A11" s="111">
        <v>5</v>
      </c>
      <c r="B11" s="147" t="str">
        <f>IF(F11="","",[2]基本情報!$C$8)</f>
        <v/>
      </c>
      <c r="C11" s="147"/>
      <c r="D11" s="147"/>
      <c r="E11" s="147"/>
      <c r="F11" s="147"/>
      <c r="G11" s="147" t="str">
        <f t="shared" si="0"/>
        <v/>
      </c>
      <c r="H11" s="147" t="str">
        <f t="shared" si="1"/>
        <v/>
      </c>
      <c r="I11" s="147"/>
      <c r="J11" s="147"/>
      <c r="K11" s="147">
        <v>1</v>
      </c>
      <c r="L11" s="193"/>
      <c r="M11" s="147"/>
      <c r="N11" s="147"/>
      <c r="O11" s="147" t="str">
        <f>[2]基本情報!$C$4</f>
        <v>島根</v>
      </c>
      <c r="P11" s="179"/>
      <c r="Q11" s="180"/>
      <c r="R11" s="167"/>
      <c r="S11" s="181"/>
      <c r="T11" s="182">
        <v>2</v>
      </c>
      <c r="U11" s="180"/>
      <c r="V11" s="167"/>
      <c r="W11" s="183"/>
      <c r="X11" s="179">
        <v>2</v>
      </c>
      <c r="Y11" s="180"/>
      <c r="Z11" s="147"/>
      <c r="AA11" s="150"/>
      <c r="AB11" s="183">
        <v>2</v>
      </c>
      <c r="AC11" s="180"/>
      <c r="AD11" s="167"/>
      <c r="AE11" s="147"/>
      <c r="AF11" s="179"/>
      <c r="AG11" s="180"/>
      <c r="AH11" s="184"/>
      <c r="AI11" s="150"/>
      <c r="AN11" s="201" t="s">
        <v>264</v>
      </c>
      <c r="AO11" s="1">
        <f>COUNTIF($Q$7:$V$11,AN11)</f>
        <v>0</v>
      </c>
    </row>
    <row r="12" spans="1:41" s="221" customFormat="1">
      <c r="B12" s="221" t="s">
        <v>274</v>
      </c>
      <c r="D12" s="222"/>
      <c r="E12" s="222" t="s">
        <v>275</v>
      </c>
      <c r="F12" s="222" t="s">
        <v>276</v>
      </c>
      <c r="G12" s="222"/>
      <c r="I12" s="222" t="s">
        <v>277</v>
      </c>
      <c r="J12" s="222" t="s">
        <v>278</v>
      </c>
      <c r="L12" s="244" t="s">
        <v>279</v>
      </c>
      <c r="M12" s="245"/>
      <c r="N12" s="245"/>
      <c r="O12" s="222"/>
      <c r="Q12" s="222" t="s">
        <v>280</v>
      </c>
      <c r="R12" s="222" t="s">
        <v>281</v>
      </c>
      <c r="S12" s="222" t="s">
        <v>282</v>
      </c>
      <c r="U12" s="222"/>
      <c r="V12" s="222"/>
      <c r="AC12" s="222" t="s">
        <v>283</v>
      </c>
      <c r="AD12" s="222" t="s">
        <v>284</v>
      </c>
      <c r="AE12" s="222" t="s">
        <v>303</v>
      </c>
      <c r="AG12" s="222"/>
      <c r="AH12" s="222"/>
      <c r="AI12" s="222"/>
    </row>
    <row r="13" spans="1:41">
      <c r="AN13" s="246" t="s">
        <v>285</v>
      </c>
      <c r="AO13" s="247"/>
    </row>
    <row r="14" spans="1:41">
      <c r="B14" t="s">
        <v>286</v>
      </c>
      <c r="E14" s="198" t="s">
        <v>276</v>
      </c>
      <c r="F14" s="232" t="s">
        <v>314</v>
      </c>
    </row>
    <row r="15" spans="1:41">
      <c r="F15" t="s">
        <v>287</v>
      </c>
    </row>
    <row r="16" spans="1:41" s="235" customFormat="1">
      <c r="D16" s="198"/>
      <c r="E16" s="198"/>
      <c r="F16" s="251" t="s">
        <v>318</v>
      </c>
      <c r="G16" s="198"/>
      <c r="I16" s="198"/>
      <c r="J16" s="198"/>
      <c r="L16" s="198"/>
      <c r="M16" s="198"/>
      <c r="N16" s="198"/>
      <c r="O16" s="198"/>
      <c r="Q16" s="198"/>
      <c r="R16" s="198"/>
      <c r="U16" s="198"/>
      <c r="V16" s="198"/>
      <c r="AC16" s="198"/>
      <c r="AD16" s="198"/>
      <c r="AE16" s="198"/>
      <c r="AG16" s="198"/>
      <c r="AH16" s="198"/>
      <c r="AI16" s="198"/>
    </row>
    <row r="17" spans="2:6">
      <c r="E17" s="227" t="s">
        <v>275</v>
      </c>
      <c r="F17" s="228" t="s">
        <v>288</v>
      </c>
    </row>
    <row r="18" spans="2:6">
      <c r="E18" s="227" t="s">
        <v>277</v>
      </c>
      <c r="F18" s="228" t="s">
        <v>289</v>
      </c>
    </row>
    <row r="19" spans="2:6">
      <c r="E19" s="227" t="s">
        <v>278</v>
      </c>
      <c r="F19" s="228" t="s">
        <v>290</v>
      </c>
    </row>
    <row r="20" spans="2:6">
      <c r="E20" s="198" t="s">
        <v>279</v>
      </c>
      <c r="F20" t="s">
        <v>312</v>
      </c>
    </row>
    <row r="21" spans="2:6">
      <c r="B21" s="248" t="s">
        <v>291</v>
      </c>
      <c r="E21" s="198" t="s">
        <v>280</v>
      </c>
      <c r="F21" s="198" t="s">
        <v>292</v>
      </c>
    </row>
    <row r="22" spans="2:6">
      <c r="B22" s="248"/>
      <c r="E22" s="198" t="s">
        <v>281</v>
      </c>
      <c r="F22" s="223" t="s">
        <v>322</v>
      </c>
    </row>
    <row r="23" spans="2:6" hidden="1">
      <c r="E23" s="224" t="s">
        <v>282</v>
      </c>
      <c r="F23" s="225" t="s">
        <v>293</v>
      </c>
    </row>
    <row r="24" spans="2:6">
      <c r="E24" s="198" t="s">
        <v>283</v>
      </c>
      <c r="F24" s="223" t="s">
        <v>294</v>
      </c>
    </row>
    <row r="25" spans="2:6">
      <c r="E25" s="198" t="s">
        <v>284</v>
      </c>
      <c r="F25" s="223" t="s">
        <v>295</v>
      </c>
    </row>
    <row r="26" spans="2:6" hidden="1">
      <c r="E26" s="224" t="s">
        <v>296</v>
      </c>
      <c r="F26" s="225" t="s">
        <v>297</v>
      </c>
    </row>
    <row r="27" spans="2:6">
      <c r="E27" s="198" t="s">
        <v>296</v>
      </c>
      <c r="F27" s="223" t="s">
        <v>304</v>
      </c>
    </row>
    <row r="28" spans="2:6">
      <c r="F28" s="198" t="s">
        <v>298</v>
      </c>
    </row>
    <row r="29" spans="2:6">
      <c r="F29" s="223"/>
    </row>
    <row r="42" spans="36:36">
      <c r="AJ42">
        <v>2</v>
      </c>
    </row>
    <row r="45" spans="36:36">
      <c r="AJ45">
        <v>2</v>
      </c>
    </row>
    <row r="126" spans="36:36">
      <c r="AJ126">
        <v>0</v>
      </c>
    </row>
    <row r="586" spans="36:36">
      <c r="AJ586">
        <v>0</v>
      </c>
    </row>
    <row r="633" spans="36:36">
      <c r="AJ633">
        <v>0</v>
      </c>
    </row>
    <row r="637" spans="36:36">
      <c r="AJ637">
        <v>0</v>
      </c>
    </row>
  </sheetData>
  <sheetProtection algorithmName="SHA-512" hashValue="DaGGaY0Cx0OuwbHosevi2lKAs3fbMikBpW/9IGZIkk/RUxdrEqTvEtPvMAoBWCQtEXeRHoAJO3sbRXwtZdgDxw==" saltValue="gpOjP+3T6R3/TMKZTZ+qYg==" spinCount="100000" sheet="1" objects="1" scenarios="1"/>
  <mergeCells count="3">
    <mergeCell ref="L12:N12"/>
    <mergeCell ref="AN13:AO13"/>
    <mergeCell ref="B21:B22"/>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O6" sqref="O6"/>
    </sheetView>
  </sheetViews>
  <sheetFormatPr defaultRowHeight="13"/>
  <cols>
    <col min="1" max="1" width="3.7265625" customWidth="1"/>
    <col min="2" max="2" width="11.6328125" customWidth="1"/>
    <col min="3" max="3" width="9" customWidth="1"/>
    <col min="4" max="4" width="9" style="198" hidden="1" customWidth="1"/>
    <col min="5" max="5" width="0" style="198" hidden="1" customWidth="1"/>
    <col min="6" max="7" width="13" style="198" customWidth="1"/>
    <col min="8" max="8" width="9" hidden="1" customWidth="1"/>
    <col min="9" max="9" width="16.90625" hidden="1" customWidth="1"/>
    <col min="10" max="10" width="7.08984375" hidden="1" customWidth="1"/>
    <col min="11" max="11" width="4.6328125" hidden="1" customWidth="1"/>
    <col min="12" max="12" width="9.6328125" style="198" customWidth="1"/>
    <col min="13" max="14" width="9" hidden="1" customWidth="1"/>
    <col min="15" max="15" width="9.6328125" customWidth="1"/>
    <col min="16" max="16" width="9" hidden="1" customWidth="1"/>
    <col min="17" max="17" width="12.6328125" style="198" customWidth="1"/>
    <col min="18" max="18" width="9" style="198" customWidth="1"/>
    <col min="19" max="20" width="9" hidden="1" customWidth="1"/>
    <col min="21" max="21" width="12.6328125" style="198" customWidth="1"/>
    <col min="22" max="22" width="8.7265625" style="198"/>
    <col min="23" max="24" width="9" hidden="1" customWidth="1"/>
    <col min="25" max="25" width="12.36328125" hidden="1" customWidth="1"/>
    <col min="26" max="28" width="9" hidden="1" customWidth="1"/>
    <col min="29" max="31" width="9" style="198"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第105回全山陰陸上競技大会兼国体予選</v>
      </c>
    </row>
    <row r="2" spans="1:41" ht="14">
      <c r="B2" s="204"/>
    </row>
    <row r="3" spans="1:41" ht="28.5">
      <c r="B3" s="205" t="s">
        <v>249</v>
      </c>
      <c r="I3" s="213" t="s">
        <v>260</v>
      </c>
      <c r="J3" s="210" t="s">
        <v>244</v>
      </c>
      <c r="K3" s="210"/>
      <c r="L3" s="211" t="s">
        <v>251</v>
      </c>
      <c r="M3" s="210" t="s">
        <v>252</v>
      </c>
      <c r="AC3" s="202"/>
      <c r="AE3" s="253" t="s">
        <v>320</v>
      </c>
    </row>
    <row r="4" spans="1:41">
      <c r="B4" s="206" t="s">
        <v>68</v>
      </c>
      <c r="C4" s="91"/>
      <c r="D4" s="92" t="s">
        <v>214</v>
      </c>
      <c r="E4" s="92">
        <v>123</v>
      </c>
      <c r="F4" s="92" t="s">
        <v>313</v>
      </c>
      <c r="G4" s="92" t="str">
        <f>IF(F4="","",ASC(PHONETIC(F4)))</f>
        <v>ｼﾏﾈ ﾘｸｵ</v>
      </c>
      <c r="H4" s="91"/>
      <c r="I4" s="93" t="s">
        <v>245</v>
      </c>
      <c r="J4" s="91" t="s">
        <v>246</v>
      </c>
      <c r="K4" s="91"/>
      <c r="L4" s="91">
        <v>2</v>
      </c>
      <c r="M4" s="91">
        <v>2000</v>
      </c>
      <c r="N4" s="91">
        <v>513</v>
      </c>
      <c r="O4" s="91" t="s">
        <v>199</v>
      </c>
      <c r="P4" s="91"/>
      <c r="Q4" s="92" t="s">
        <v>70</v>
      </c>
      <c r="R4" s="92">
        <v>11.23</v>
      </c>
      <c r="S4" s="93" t="s">
        <v>71</v>
      </c>
      <c r="T4" s="91"/>
      <c r="U4" s="92" t="s">
        <v>301</v>
      </c>
      <c r="V4" s="92" t="s">
        <v>302</v>
      </c>
      <c r="W4" s="92" t="s">
        <v>72</v>
      </c>
      <c r="X4" s="92"/>
      <c r="Y4" s="92" t="s">
        <v>73</v>
      </c>
      <c r="Z4" s="92" t="s">
        <v>74</v>
      </c>
      <c r="AA4" s="94" t="s">
        <v>75</v>
      </c>
      <c r="AB4" s="91"/>
      <c r="AC4" s="92" t="s">
        <v>323</v>
      </c>
      <c r="AD4" s="92">
        <v>42.99</v>
      </c>
      <c r="AE4" s="94" t="s">
        <v>205</v>
      </c>
      <c r="AF4" s="91"/>
      <c r="AG4" s="92" t="s">
        <v>76</v>
      </c>
      <c r="AH4" s="92" t="s">
        <v>77</v>
      </c>
      <c r="AI4" s="92" t="s">
        <v>206</v>
      </c>
    </row>
    <row r="5" spans="1:41" ht="13.5" thickBot="1">
      <c r="B5" s="207" t="s">
        <v>261</v>
      </c>
      <c r="R5" s="202" t="s">
        <v>321</v>
      </c>
    </row>
    <row r="6" spans="1:41" ht="13.5" thickBot="1">
      <c r="A6" s="122" t="s">
        <v>66</v>
      </c>
      <c r="B6" s="124" t="s">
        <v>223</v>
      </c>
      <c r="C6" s="124" t="s">
        <v>324</v>
      </c>
      <c r="D6" s="208" t="s">
        <v>240</v>
      </c>
      <c r="E6" s="124" t="s">
        <v>35</v>
      </c>
      <c r="F6" s="124" t="s">
        <v>5</v>
      </c>
      <c r="G6" s="124" t="s">
        <v>6</v>
      </c>
      <c r="H6" s="123" t="s">
        <v>7</v>
      </c>
      <c r="I6" s="209" t="s">
        <v>247</v>
      </c>
      <c r="J6" s="124" t="s">
        <v>248</v>
      </c>
      <c r="K6" s="123" t="s">
        <v>8</v>
      </c>
      <c r="L6" s="208" t="s">
        <v>250</v>
      </c>
      <c r="M6" s="124" t="s">
        <v>10</v>
      </c>
      <c r="N6" s="124" t="s">
        <v>11</v>
      </c>
      <c r="O6" s="124" t="s">
        <v>198</v>
      </c>
      <c r="P6" s="131" t="s">
        <v>13</v>
      </c>
      <c r="Q6" s="132" t="s">
        <v>207</v>
      </c>
      <c r="R6" s="125" t="s">
        <v>209</v>
      </c>
      <c r="S6" s="163" t="s">
        <v>65</v>
      </c>
      <c r="T6" s="164" t="s">
        <v>17</v>
      </c>
      <c r="U6" s="132" t="s">
        <v>208</v>
      </c>
      <c r="V6" s="125" t="s">
        <v>210</v>
      </c>
      <c r="W6" s="163" t="s">
        <v>65</v>
      </c>
      <c r="X6" s="124" t="s">
        <v>21</v>
      </c>
      <c r="Y6" s="124" t="s">
        <v>228</v>
      </c>
      <c r="Z6" s="124" t="s">
        <v>229</v>
      </c>
      <c r="AA6" s="124" t="s">
        <v>65</v>
      </c>
      <c r="AB6" s="124" t="s">
        <v>25</v>
      </c>
      <c r="AC6" s="124" t="s">
        <v>257</v>
      </c>
      <c r="AD6" s="124" t="s">
        <v>37</v>
      </c>
      <c r="AE6" s="124" t="s">
        <v>204</v>
      </c>
      <c r="AF6" s="124" t="s">
        <v>29</v>
      </c>
      <c r="AG6" s="124" t="s">
        <v>258</v>
      </c>
      <c r="AH6" s="124" t="s">
        <v>37</v>
      </c>
      <c r="AI6" s="125" t="s">
        <v>204</v>
      </c>
      <c r="AN6" s="1" t="s">
        <v>237</v>
      </c>
      <c r="AO6" s="1" t="s">
        <v>238</v>
      </c>
    </row>
    <row r="7" spans="1:41">
      <c r="A7" s="119">
        <v>1</v>
      </c>
      <c r="B7" s="145" t="str">
        <f>IF(F7="","",基本情報!$C$8)</f>
        <v/>
      </c>
      <c r="C7" s="145"/>
      <c r="D7" s="145"/>
      <c r="E7" s="145"/>
      <c r="F7" s="145"/>
      <c r="G7" s="145" t="str">
        <f t="shared" ref="G7:G24" si="0">IF(F7="","",ASC(PHONETIC(F7)))</f>
        <v/>
      </c>
      <c r="H7" s="145" t="str">
        <f t="shared" ref="H7:H24" si="1">IF(F7="","",F7)</f>
        <v/>
      </c>
      <c r="I7" s="145"/>
      <c r="J7" s="191"/>
      <c r="K7" s="145">
        <v>1</v>
      </c>
      <c r="L7" s="191"/>
      <c r="M7" s="145"/>
      <c r="N7" s="145"/>
      <c r="O7" s="145" t="str">
        <f>基本情報!$C$4</f>
        <v>島根</v>
      </c>
      <c r="P7" s="165"/>
      <c r="Q7" s="166"/>
      <c r="R7" s="167"/>
      <c r="S7" s="168"/>
      <c r="T7" s="169">
        <v>2</v>
      </c>
      <c r="U7" s="166"/>
      <c r="V7" s="167"/>
      <c r="W7" s="170"/>
      <c r="X7" s="165">
        <v>2</v>
      </c>
      <c r="Y7" s="166"/>
      <c r="Z7" s="145"/>
      <c r="AA7" s="152"/>
      <c r="AB7" s="170">
        <v>2</v>
      </c>
      <c r="AC7" s="145"/>
      <c r="AD7" s="167"/>
      <c r="AE7" s="145"/>
      <c r="AF7" s="165"/>
      <c r="AG7" s="166"/>
      <c r="AH7" s="171"/>
      <c r="AI7" s="145"/>
      <c r="AL7" t="s">
        <v>220</v>
      </c>
      <c r="AN7" s="201" t="s">
        <v>145</v>
      </c>
      <c r="AO7" s="1">
        <f>COUNTIF($Q$7:$V$56,AN7)</f>
        <v>0</v>
      </c>
    </row>
    <row r="8" spans="1:41">
      <c r="A8" s="112">
        <v>2</v>
      </c>
      <c r="B8" s="146" t="str">
        <f>IF(F8="","",基本情報!$C$8)</f>
        <v/>
      </c>
      <c r="C8" s="146"/>
      <c r="D8" s="146"/>
      <c r="E8" s="146"/>
      <c r="F8" s="146"/>
      <c r="G8" s="146" t="str">
        <f t="shared" si="0"/>
        <v/>
      </c>
      <c r="H8" s="146" t="str">
        <f t="shared" si="1"/>
        <v/>
      </c>
      <c r="I8" s="146"/>
      <c r="J8" s="146"/>
      <c r="K8" s="146">
        <v>1</v>
      </c>
      <c r="L8" s="192"/>
      <c r="M8" s="146"/>
      <c r="N8" s="146"/>
      <c r="O8" s="146" t="str">
        <f>基本情報!$C$4</f>
        <v>島根</v>
      </c>
      <c r="P8" s="172"/>
      <c r="Q8" s="173"/>
      <c r="R8" s="174"/>
      <c r="S8" s="175"/>
      <c r="T8" s="176">
        <v>2</v>
      </c>
      <c r="U8" s="173"/>
      <c r="V8" s="174"/>
      <c r="W8" s="177"/>
      <c r="X8" s="172">
        <v>2</v>
      </c>
      <c r="Y8" s="173"/>
      <c r="Z8" s="146"/>
      <c r="AA8" s="149"/>
      <c r="AB8" s="177">
        <v>2</v>
      </c>
      <c r="AC8" s="146"/>
      <c r="AD8" s="174"/>
      <c r="AE8" s="146"/>
      <c r="AF8" s="172"/>
      <c r="AG8" s="173"/>
      <c r="AH8" s="178"/>
      <c r="AI8" s="149"/>
      <c r="AL8" t="s">
        <v>221</v>
      </c>
      <c r="AN8" s="201" t="s">
        <v>146</v>
      </c>
      <c r="AO8" s="1">
        <f t="shared" ref="AO8:AO41" si="2">COUNTIF($Q$7:$V$56,AN8)</f>
        <v>0</v>
      </c>
    </row>
    <row r="9" spans="1:41">
      <c r="A9" s="111">
        <v>3</v>
      </c>
      <c r="B9" s="147" t="str">
        <f>IF(F9="","",基本情報!$C$8)</f>
        <v/>
      </c>
      <c r="C9" s="147"/>
      <c r="D9" s="147"/>
      <c r="E9" s="147"/>
      <c r="F9" s="147"/>
      <c r="G9" s="147" t="str">
        <f t="shared" si="0"/>
        <v/>
      </c>
      <c r="H9" s="147" t="str">
        <f t="shared" si="1"/>
        <v/>
      </c>
      <c r="I9" s="147"/>
      <c r="J9" s="147"/>
      <c r="K9" s="147">
        <v>1</v>
      </c>
      <c r="L9" s="193"/>
      <c r="M9" s="147"/>
      <c r="N9" s="147"/>
      <c r="O9" s="147" t="str">
        <f>基本情報!$C$4</f>
        <v>島根</v>
      </c>
      <c r="P9" s="179"/>
      <c r="Q9" s="180"/>
      <c r="R9" s="167"/>
      <c r="S9" s="181"/>
      <c r="T9" s="182">
        <v>2</v>
      </c>
      <c r="U9" s="180"/>
      <c r="V9" s="167"/>
      <c r="W9" s="183"/>
      <c r="X9" s="179">
        <v>2</v>
      </c>
      <c r="Y9" s="180"/>
      <c r="Z9" s="147"/>
      <c r="AA9" s="150"/>
      <c r="AB9" s="183">
        <v>2</v>
      </c>
      <c r="AC9" s="147"/>
      <c r="AD9" s="167"/>
      <c r="AE9" s="147"/>
      <c r="AF9" s="179"/>
      <c r="AG9" s="180"/>
      <c r="AH9" s="184"/>
      <c r="AI9" s="150"/>
      <c r="AL9" t="s">
        <v>222</v>
      </c>
      <c r="AN9" s="229" t="s">
        <v>147</v>
      </c>
      <c r="AO9" s="230">
        <f t="shared" si="2"/>
        <v>0</v>
      </c>
    </row>
    <row r="10" spans="1:41">
      <c r="A10" s="112">
        <v>4</v>
      </c>
      <c r="B10" s="146" t="str">
        <f>IF(F10="","",基本情報!$C$8)</f>
        <v/>
      </c>
      <c r="C10" s="146"/>
      <c r="D10" s="146"/>
      <c r="E10" s="146"/>
      <c r="F10" s="146"/>
      <c r="G10" s="146" t="str">
        <f t="shared" si="0"/>
        <v/>
      </c>
      <c r="H10" s="146" t="str">
        <f t="shared" si="1"/>
        <v/>
      </c>
      <c r="I10" s="146"/>
      <c r="J10" s="146"/>
      <c r="K10" s="146">
        <v>1</v>
      </c>
      <c r="L10" s="192"/>
      <c r="M10" s="146"/>
      <c r="N10" s="146"/>
      <c r="O10" s="146" t="str">
        <f>基本情報!$C$4</f>
        <v>島根</v>
      </c>
      <c r="P10" s="172"/>
      <c r="Q10" s="173"/>
      <c r="R10" s="174"/>
      <c r="S10" s="175"/>
      <c r="T10" s="176">
        <v>2</v>
      </c>
      <c r="U10" s="173"/>
      <c r="V10" s="174"/>
      <c r="W10" s="177"/>
      <c r="X10" s="172">
        <v>2</v>
      </c>
      <c r="Y10" s="173"/>
      <c r="Z10" s="146"/>
      <c r="AA10" s="149"/>
      <c r="AB10" s="177">
        <v>2</v>
      </c>
      <c r="AC10" s="146"/>
      <c r="AD10" s="174"/>
      <c r="AE10" s="146"/>
      <c r="AF10" s="172"/>
      <c r="AG10" s="173"/>
      <c r="AH10" s="178"/>
      <c r="AI10" s="149"/>
      <c r="AN10" s="201" t="s">
        <v>129</v>
      </c>
      <c r="AO10" s="1">
        <f t="shared" si="2"/>
        <v>0</v>
      </c>
    </row>
    <row r="11" spans="1:41">
      <c r="A11" s="111">
        <v>5</v>
      </c>
      <c r="B11" s="147" t="str">
        <f>IF(F11="","",基本情報!$C$8)</f>
        <v/>
      </c>
      <c r="C11" s="147"/>
      <c r="D11" s="147"/>
      <c r="E11" s="147"/>
      <c r="F11" s="147"/>
      <c r="G11" s="147" t="str">
        <f t="shared" si="0"/>
        <v/>
      </c>
      <c r="H11" s="147" t="str">
        <f t="shared" si="1"/>
        <v/>
      </c>
      <c r="I11" s="147"/>
      <c r="J11" s="147"/>
      <c r="K11" s="147">
        <v>1</v>
      </c>
      <c r="L11" s="193"/>
      <c r="M11" s="147"/>
      <c r="N11" s="147"/>
      <c r="O11" s="147" t="str">
        <f>基本情報!$C$4</f>
        <v>島根</v>
      </c>
      <c r="P11" s="179"/>
      <c r="Q11" s="180"/>
      <c r="R11" s="167"/>
      <c r="S11" s="181"/>
      <c r="T11" s="182">
        <v>2</v>
      </c>
      <c r="U11" s="180"/>
      <c r="V11" s="167"/>
      <c r="W11" s="183"/>
      <c r="X11" s="179">
        <v>2</v>
      </c>
      <c r="Y11" s="180"/>
      <c r="Z11" s="147"/>
      <c r="AA11" s="150"/>
      <c r="AB11" s="183">
        <v>2</v>
      </c>
      <c r="AC11" s="147"/>
      <c r="AD11" s="167"/>
      <c r="AE11" s="147"/>
      <c r="AF11" s="179"/>
      <c r="AG11" s="180"/>
      <c r="AH11" s="184"/>
      <c r="AI11" s="150"/>
      <c r="AN11" s="201" t="s">
        <v>130</v>
      </c>
      <c r="AO11" s="1">
        <f t="shared" si="2"/>
        <v>0</v>
      </c>
    </row>
    <row r="12" spans="1:41">
      <c r="A12" s="112">
        <v>6</v>
      </c>
      <c r="B12" s="146" t="str">
        <f>IF(F12="","",基本情報!$C$8)</f>
        <v/>
      </c>
      <c r="C12" s="146"/>
      <c r="D12" s="146"/>
      <c r="E12" s="146"/>
      <c r="F12" s="146"/>
      <c r="G12" s="146" t="str">
        <f t="shared" si="0"/>
        <v/>
      </c>
      <c r="H12" s="146" t="str">
        <f t="shared" si="1"/>
        <v/>
      </c>
      <c r="I12" s="146"/>
      <c r="J12" s="146"/>
      <c r="K12" s="146">
        <v>1</v>
      </c>
      <c r="L12" s="192"/>
      <c r="M12" s="146"/>
      <c r="N12" s="146"/>
      <c r="O12" s="146" t="str">
        <f>基本情報!$C$4</f>
        <v>島根</v>
      </c>
      <c r="P12" s="172"/>
      <c r="Q12" s="173"/>
      <c r="R12" s="174"/>
      <c r="S12" s="175"/>
      <c r="T12" s="176">
        <v>2</v>
      </c>
      <c r="U12" s="173"/>
      <c r="V12" s="174"/>
      <c r="W12" s="177"/>
      <c r="X12" s="172">
        <v>2</v>
      </c>
      <c r="Y12" s="173"/>
      <c r="Z12" s="146"/>
      <c r="AA12" s="149"/>
      <c r="AB12" s="177">
        <v>2</v>
      </c>
      <c r="AC12" s="146"/>
      <c r="AD12" s="174"/>
      <c r="AE12" s="146"/>
      <c r="AF12" s="172"/>
      <c r="AG12" s="173"/>
      <c r="AH12" s="178"/>
      <c r="AI12" s="149"/>
      <c r="AN12" s="201" t="s">
        <v>234</v>
      </c>
      <c r="AO12" s="1">
        <f t="shared" si="2"/>
        <v>0</v>
      </c>
    </row>
    <row r="13" spans="1:41">
      <c r="A13" s="111">
        <v>7</v>
      </c>
      <c r="B13" s="147" t="str">
        <f>IF(F13="","",基本情報!$C$8)</f>
        <v/>
      </c>
      <c r="C13" s="147"/>
      <c r="D13" s="147"/>
      <c r="E13" s="147"/>
      <c r="F13" s="147"/>
      <c r="G13" s="147" t="str">
        <f t="shared" si="0"/>
        <v/>
      </c>
      <c r="H13" s="147" t="str">
        <f t="shared" si="1"/>
        <v/>
      </c>
      <c r="I13" s="147"/>
      <c r="J13" s="147"/>
      <c r="K13" s="147">
        <v>1</v>
      </c>
      <c r="L13" s="193"/>
      <c r="M13" s="147"/>
      <c r="N13" s="147"/>
      <c r="O13" s="147" t="str">
        <f>基本情報!$C$4</f>
        <v>島根</v>
      </c>
      <c r="P13" s="179"/>
      <c r="Q13" s="180"/>
      <c r="R13" s="167"/>
      <c r="S13" s="181"/>
      <c r="T13" s="182">
        <v>2</v>
      </c>
      <c r="U13" s="180"/>
      <c r="V13" s="167"/>
      <c r="W13" s="183"/>
      <c r="X13" s="179">
        <v>2</v>
      </c>
      <c r="Y13" s="180"/>
      <c r="Z13" s="147"/>
      <c r="AA13" s="150"/>
      <c r="AB13" s="183">
        <v>2</v>
      </c>
      <c r="AC13" s="147"/>
      <c r="AD13" s="167"/>
      <c r="AE13" s="147"/>
      <c r="AF13" s="179"/>
      <c r="AG13" s="180"/>
      <c r="AH13" s="184"/>
      <c r="AI13" s="150"/>
      <c r="AN13" s="229" t="s">
        <v>148</v>
      </c>
      <c r="AO13" s="230">
        <f t="shared" si="2"/>
        <v>0</v>
      </c>
    </row>
    <row r="14" spans="1:41">
      <c r="A14" s="112">
        <v>8</v>
      </c>
      <c r="B14" s="146" t="str">
        <f>IF(F14="","",基本情報!$C$8)</f>
        <v/>
      </c>
      <c r="C14" s="146"/>
      <c r="D14" s="146"/>
      <c r="E14" s="146"/>
      <c r="F14" s="146"/>
      <c r="G14" s="146" t="str">
        <f t="shared" si="0"/>
        <v/>
      </c>
      <c r="H14" s="146" t="str">
        <f t="shared" si="1"/>
        <v/>
      </c>
      <c r="I14" s="146"/>
      <c r="J14" s="146"/>
      <c r="K14" s="146">
        <v>1</v>
      </c>
      <c r="L14" s="192"/>
      <c r="M14" s="146"/>
      <c r="N14" s="146"/>
      <c r="O14" s="146" t="str">
        <f>基本情報!$C$4</f>
        <v>島根</v>
      </c>
      <c r="P14" s="172"/>
      <c r="Q14" s="173"/>
      <c r="R14" s="174"/>
      <c r="S14" s="175"/>
      <c r="T14" s="176">
        <v>2</v>
      </c>
      <c r="U14" s="173"/>
      <c r="V14" s="174"/>
      <c r="W14" s="177"/>
      <c r="X14" s="172">
        <v>2</v>
      </c>
      <c r="Y14" s="173"/>
      <c r="Z14" s="146"/>
      <c r="AA14" s="149"/>
      <c r="AB14" s="177">
        <v>2</v>
      </c>
      <c r="AC14" s="146"/>
      <c r="AD14" s="174"/>
      <c r="AE14" s="146"/>
      <c r="AF14" s="172"/>
      <c r="AG14" s="173"/>
      <c r="AH14" s="178"/>
      <c r="AI14" s="149"/>
      <c r="AN14" s="229" t="s">
        <v>149</v>
      </c>
      <c r="AO14" s="230">
        <f t="shared" si="2"/>
        <v>0</v>
      </c>
    </row>
    <row r="15" spans="1:41">
      <c r="A15" s="111">
        <v>9</v>
      </c>
      <c r="B15" s="147" t="str">
        <f>IF(F15="","",基本情報!$C$8)</f>
        <v/>
      </c>
      <c r="C15" s="147"/>
      <c r="D15" s="147"/>
      <c r="E15" s="147"/>
      <c r="F15" s="147"/>
      <c r="G15" s="147" t="str">
        <f t="shared" si="0"/>
        <v/>
      </c>
      <c r="H15" s="147" t="str">
        <f t="shared" si="1"/>
        <v/>
      </c>
      <c r="I15" s="147"/>
      <c r="J15" s="147"/>
      <c r="K15" s="147">
        <v>1</v>
      </c>
      <c r="L15" s="193"/>
      <c r="M15" s="147"/>
      <c r="N15" s="147"/>
      <c r="O15" s="147" t="str">
        <f>基本情報!$C$4</f>
        <v>島根</v>
      </c>
      <c r="P15" s="179"/>
      <c r="Q15" s="180"/>
      <c r="R15" s="167"/>
      <c r="S15" s="181"/>
      <c r="T15" s="182">
        <v>2</v>
      </c>
      <c r="U15" s="180"/>
      <c r="V15" s="167"/>
      <c r="W15" s="183"/>
      <c r="X15" s="179">
        <v>2</v>
      </c>
      <c r="Y15" s="180"/>
      <c r="Z15" s="147"/>
      <c r="AA15" s="150"/>
      <c r="AB15" s="183">
        <v>2</v>
      </c>
      <c r="AC15" s="147"/>
      <c r="AD15" s="167"/>
      <c r="AE15" s="147"/>
      <c r="AF15" s="179"/>
      <c r="AG15" s="180"/>
      <c r="AH15" s="184"/>
      <c r="AI15" s="150"/>
      <c r="AN15" s="229" t="s">
        <v>150</v>
      </c>
      <c r="AO15" s="230">
        <f t="shared" si="2"/>
        <v>0</v>
      </c>
    </row>
    <row r="16" spans="1:41">
      <c r="A16" s="112">
        <v>10</v>
      </c>
      <c r="B16" s="146" t="str">
        <f>IF(F16="","",基本情報!$C$8)</f>
        <v/>
      </c>
      <c r="C16" s="146"/>
      <c r="D16" s="146"/>
      <c r="E16" s="146"/>
      <c r="F16" s="146"/>
      <c r="G16" s="146" t="str">
        <f t="shared" si="0"/>
        <v/>
      </c>
      <c r="H16" s="146" t="str">
        <f t="shared" si="1"/>
        <v/>
      </c>
      <c r="I16" s="146"/>
      <c r="J16" s="146"/>
      <c r="K16" s="146">
        <v>1</v>
      </c>
      <c r="L16" s="192"/>
      <c r="M16" s="146"/>
      <c r="N16" s="146"/>
      <c r="O16" s="146" t="str">
        <f>基本情報!$C$4</f>
        <v>島根</v>
      </c>
      <c r="P16" s="172"/>
      <c r="Q16" s="173"/>
      <c r="R16" s="174"/>
      <c r="S16" s="175"/>
      <c r="T16" s="176">
        <v>2</v>
      </c>
      <c r="U16" s="173"/>
      <c r="V16" s="174"/>
      <c r="W16" s="177"/>
      <c r="X16" s="172">
        <v>2</v>
      </c>
      <c r="Y16" s="173"/>
      <c r="Z16" s="146"/>
      <c r="AA16" s="149"/>
      <c r="AB16" s="177">
        <v>2</v>
      </c>
      <c r="AC16" s="146"/>
      <c r="AD16" s="174"/>
      <c r="AE16" s="146"/>
      <c r="AF16" s="172"/>
      <c r="AG16" s="173"/>
      <c r="AH16" s="178"/>
      <c r="AI16" s="149"/>
      <c r="AN16" s="229" t="s">
        <v>151</v>
      </c>
      <c r="AO16" s="230">
        <f t="shared" si="2"/>
        <v>0</v>
      </c>
    </row>
    <row r="17" spans="1:41">
      <c r="A17" s="111">
        <v>11</v>
      </c>
      <c r="B17" s="147" t="str">
        <f>IF(F17="","",基本情報!$C$8)</f>
        <v/>
      </c>
      <c r="C17" s="147"/>
      <c r="D17" s="147"/>
      <c r="E17" s="147"/>
      <c r="F17" s="147"/>
      <c r="G17" s="147" t="str">
        <f t="shared" si="0"/>
        <v/>
      </c>
      <c r="H17" s="147" t="str">
        <f t="shared" si="1"/>
        <v/>
      </c>
      <c r="I17" s="147"/>
      <c r="J17" s="147"/>
      <c r="K17" s="147">
        <v>1</v>
      </c>
      <c r="L17" s="193"/>
      <c r="M17" s="147"/>
      <c r="N17" s="147"/>
      <c r="O17" s="147" t="str">
        <f>基本情報!$C$4</f>
        <v>島根</v>
      </c>
      <c r="P17" s="179"/>
      <c r="Q17" s="180"/>
      <c r="R17" s="167"/>
      <c r="S17" s="181"/>
      <c r="T17" s="182">
        <v>2</v>
      </c>
      <c r="U17" s="180"/>
      <c r="V17" s="167"/>
      <c r="W17" s="183"/>
      <c r="X17" s="179">
        <v>2</v>
      </c>
      <c r="Y17" s="180"/>
      <c r="Z17" s="147"/>
      <c r="AA17" s="150"/>
      <c r="AB17" s="183">
        <v>2</v>
      </c>
      <c r="AC17" s="147"/>
      <c r="AD17" s="167"/>
      <c r="AE17" s="147"/>
      <c r="AF17" s="179"/>
      <c r="AG17" s="180"/>
      <c r="AH17" s="184"/>
      <c r="AI17" s="150"/>
      <c r="AN17" s="229" t="s">
        <v>152</v>
      </c>
      <c r="AO17" s="230">
        <f t="shared" si="2"/>
        <v>0</v>
      </c>
    </row>
    <row r="18" spans="1:41">
      <c r="A18" s="112">
        <v>12</v>
      </c>
      <c r="B18" s="146" t="str">
        <f>IF(F18="","",基本情報!$C$8)</f>
        <v/>
      </c>
      <c r="C18" s="146"/>
      <c r="D18" s="146"/>
      <c r="E18" s="146"/>
      <c r="F18" s="146"/>
      <c r="G18" s="146" t="str">
        <f t="shared" si="0"/>
        <v/>
      </c>
      <c r="H18" s="146" t="str">
        <f t="shared" si="1"/>
        <v/>
      </c>
      <c r="I18" s="146"/>
      <c r="J18" s="146"/>
      <c r="K18" s="146">
        <v>1</v>
      </c>
      <c r="L18" s="192"/>
      <c r="M18" s="146"/>
      <c r="N18" s="146"/>
      <c r="O18" s="146" t="str">
        <f>基本情報!$C$4</f>
        <v>島根</v>
      </c>
      <c r="P18" s="172"/>
      <c r="Q18" s="173"/>
      <c r="R18" s="174"/>
      <c r="S18" s="175"/>
      <c r="T18" s="176">
        <v>2</v>
      </c>
      <c r="U18" s="173"/>
      <c r="V18" s="174"/>
      <c r="W18" s="177"/>
      <c r="X18" s="172">
        <v>2</v>
      </c>
      <c r="Y18" s="173"/>
      <c r="Z18" s="146"/>
      <c r="AA18" s="149"/>
      <c r="AB18" s="177">
        <v>2</v>
      </c>
      <c r="AC18" s="146"/>
      <c r="AD18" s="174"/>
      <c r="AE18" s="146"/>
      <c r="AF18" s="172"/>
      <c r="AG18" s="173"/>
      <c r="AH18" s="178"/>
      <c r="AI18" s="149"/>
      <c r="AN18" s="229" t="s">
        <v>131</v>
      </c>
      <c r="AO18" s="230">
        <f t="shared" si="2"/>
        <v>0</v>
      </c>
    </row>
    <row r="19" spans="1:41">
      <c r="A19" s="111">
        <v>13</v>
      </c>
      <c r="B19" s="147" t="str">
        <f>IF(F19="","",基本情報!$C$8)</f>
        <v/>
      </c>
      <c r="C19" s="147"/>
      <c r="D19" s="147"/>
      <c r="E19" s="147"/>
      <c r="F19" s="147"/>
      <c r="G19" s="147" t="str">
        <f t="shared" si="0"/>
        <v/>
      </c>
      <c r="H19" s="147" t="str">
        <f t="shared" si="1"/>
        <v/>
      </c>
      <c r="I19" s="147"/>
      <c r="J19" s="147"/>
      <c r="K19" s="147">
        <v>1</v>
      </c>
      <c r="L19" s="193"/>
      <c r="M19" s="147"/>
      <c r="N19" s="147"/>
      <c r="O19" s="147" t="str">
        <f>基本情報!$C$4</f>
        <v>島根</v>
      </c>
      <c r="P19" s="179"/>
      <c r="Q19" s="180"/>
      <c r="R19" s="167"/>
      <c r="S19" s="181"/>
      <c r="T19" s="182">
        <v>2</v>
      </c>
      <c r="U19" s="180"/>
      <c r="V19" s="167"/>
      <c r="W19" s="183"/>
      <c r="X19" s="179">
        <v>2</v>
      </c>
      <c r="Y19" s="180"/>
      <c r="Z19" s="147"/>
      <c r="AA19" s="150"/>
      <c r="AB19" s="183">
        <v>2</v>
      </c>
      <c r="AC19" s="147"/>
      <c r="AD19" s="167"/>
      <c r="AE19" s="147"/>
      <c r="AF19" s="179"/>
      <c r="AG19" s="180"/>
      <c r="AH19" s="184"/>
      <c r="AI19" s="150"/>
      <c r="AN19" s="229" t="s">
        <v>132</v>
      </c>
      <c r="AO19" s="230">
        <f t="shared" si="2"/>
        <v>0</v>
      </c>
    </row>
    <row r="20" spans="1:41">
      <c r="A20" s="112">
        <v>14</v>
      </c>
      <c r="B20" s="146" t="str">
        <f>IF(F20="","",基本情報!$C$8)</f>
        <v/>
      </c>
      <c r="C20" s="146"/>
      <c r="D20" s="146"/>
      <c r="E20" s="146"/>
      <c r="F20" s="146"/>
      <c r="G20" s="146" t="str">
        <f t="shared" si="0"/>
        <v/>
      </c>
      <c r="H20" s="146" t="str">
        <f t="shared" si="1"/>
        <v/>
      </c>
      <c r="I20" s="146"/>
      <c r="J20" s="146"/>
      <c r="K20" s="146">
        <v>1</v>
      </c>
      <c r="L20" s="192"/>
      <c r="M20" s="146"/>
      <c r="N20" s="146"/>
      <c r="O20" s="146" t="str">
        <f>基本情報!$C$4</f>
        <v>島根</v>
      </c>
      <c r="P20" s="172"/>
      <c r="Q20" s="173"/>
      <c r="R20" s="174"/>
      <c r="S20" s="175"/>
      <c r="T20" s="176">
        <v>2</v>
      </c>
      <c r="U20" s="173"/>
      <c r="V20" s="174"/>
      <c r="W20" s="177"/>
      <c r="X20" s="172">
        <v>2</v>
      </c>
      <c r="Y20" s="173"/>
      <c r="Z20" s="146"/>
      <c r="AA20" s="149"/>
      <c r="AB20" s="177">
        <v>2</v>
      </c>
      <c r="AC20" s="146"/>
      <c r="AD20" s="174"/>
      <c r="AE20" s="146"/>
      <c r="AF20" s="172"/>
      <c r="AG20" s="173"/>
      <c r="AH20" s="178"/>
      <c r="AI20" s="149"/>
      <c r="AN20" s="229" t="s">
        <v>133</v>
      </c>
      <c r="AO20" s="230">
        <f t="shared" si="2"/>
        <v>0</v>
      </c>
    </row>
    <row r="21" spans="1:41">
      <c r="A21" s="111">
        <v>15</v>
      </c>
      <c r="B21" s="147" t="str">
        <f>IF(F21="","",基本情報!$C$8)</f>
        <v/>
      </c>
      <c r="C21" s="147"/>
      <c r="D21" s="147"/>
      <c r="E21" s="147"/>
      <c r="F21" s="147"/>
      <c r="G21" s="147" t="str">
        <f t="shared" si="0"/>
        <v/>
      </c>
      <c r="H21" s="147" t="str">
        <f t="shared" si="1"/>
        <v/>
      </c>
      <c r="I21" s="147"/>
      <c r="J21" s="147"/>
      <c r="K21" s="147">
        <v>1</v>
      </c>
      <c r="L21" s="193"/>
      <c r="M21" s="147"/>
      <c r="N21" s="147"/>
      <c r="O21" s="147" t="str">
        <f>基本情報!$C$4</f>
        <v>島根</v>
      </c>
      <c r="P21" s="179"/>
      <c r="Q21" s="180"/>
      <c r="R21" s="167"/>
      <c r="S21" s="181"/>
      <c r="T21" s="182">
        <v>2</v>
      </c>
      <c r="U21" s="180"/>
      <c r="V21" s="167"/>
      <c r="W21" s="183"/>
      <c r="X21" s="179">
        <v>2</v>
      </c>
      <c r="Y21" s="180"/>
      <c r="Z21" s="147"/>
      <c r="AA21" s="150"/>
      <c r="AB21" s="183">
        <v>2</v>
      </c>
      <c r="AC21" s="147"/>
      <c r="AD21" s="167"/>
      <c r="AE21" s="147"/>
      <c r="AF21" s="179"/>
      <c r="AG21" s="180"/>
      <c r="AH21" s="184"/>
      <c r="AI21" s="150"/>
      <c r="AN21" s="229" t="s">
        <v>134</v>
      </c>
      <c r="AO21" s="230">
        <f t="shared" si="2"/>
        <v>0</v>
      </c>
    </row>
    <row r="22" spans="1:41">
      <c r="A22" s="112">
        <v>16</v>
      </c>
      <c r="B22" s="146" t="str">
        <f>IF(F22="","",基本情報!$C$8)</f>
        <v/>
      </c>
      <c r="C22" s="146"/>
      <c r="D22" s="146"/>
      <c r="E22" s="146"/>
      <c r="F22" s="146"/>
      <c r="G22" s="146" t="str">
        <f t="shared" si="0"/>
        <v/>
      </c>
      <c r="H22" s="146" t="str">
        <f t="shared" si="1"/>
        <v/>
      </c>
      <c r="I22" s="146"/>
      <c r="J22" s="146"/>
      <c r="K22" s="146">
        <v>1</v>
      </c>
      <c r="L22" s="192"/>
      <c r="M22" s="146"/>
      <c r="N22" s="146"/>
      <c r="O22" s="146" t="str">
        <f>基本情報!$C$4</f>
        <v>島根</v>
      </c>
      <c r="P22" s="172"/>
      <c r="Q22" s="173"/>
      <c r="R22" s="174"/>
      <c r="S22" s="175"/>
      <c r="T22" s="176">
        <v>2</v>
      </c>
      <c r="U22" s="173"/>
      <c r="V22" s="174"/>
      <c r="W22" s="177"/>
      <c r="X22" s="172">
        <v>2</v>
      </c>
      <c r="Y22" s="173"/>
      <c r="Z22" s="146"/>
      <c r="AA22" s="149"/>
      <c r="AB22" s="177">
        <v>2</v>
      </c>
      <c r="AC22" s="146"/>
      <c r="AD22" s="174"/>
      <c r="AE22" s="146"/>
      <c r="AF22" s="172"/>
      <c r="AG22" s="173"/>
      <c r="AH22" s="178"/>
      <c r="AI22" s="149"/>
      <c r="AN22" s="229" t="s">
        <v>135</v>
      </c>
      <c r="AO22" s="230">
        <f t="shared" si="2"/>
        <v>0</v>
      </c>
    </row>
    <row r="23" spans="1:41">
      <c r="A23" s="111">
        <v>17</v>
      </c>
      <c r="B23" s="147" t="str">
        <f>IF(F23="","",基本情報!$C$8)</f>
        <v/>
      </c>
      <c r="C23" s="147"/>
      <c r="D23" s="147"/>
      <c r="E23" s="147"/>
      <c r="F23" s="147"/>
      <c r="G23" s="147" t="str">
        <f t="shared" si="0"/>
        <v/>
      </c>
      <c r="H23" s="147" t="str">
        <f t="shared" si="1"/>
        <v/>
      </c>
      <c r="I23" s="147"/>
      <c r="J23" s="147"/>
      <c r="K23" s="147">
        <v>1</v>
      </c>
      <c r="L23" s="193"/>
      <c r="M23" s="147"/>
      <c r="N23" s="147"/>
      <c r="O23" s="147" t="str">
        <f>基本情報!$C$4</f>
        <v>島根</v>
      </c>
      <c r="P23" s="179"/>
      <c r="Q23" s="180"/>
      <c r="R23" s="167"/>
      <c r="S23" s="181"/>
      <c r="T23" s="182">
        <v>2</v>
      </c>
      <c r="U23" s="180"/>
      <c r="V23" s="167"/>
      <c r="W23" s="183"/>
      <c r="X23" s="179">
        <v>2</v>
      </c>
      <c r="Y23" s="180"/>
      <c r="Z23" s="147"/>
      <c r="AA23" s="150"/>
      <c r="AB23" s="183">
        <v>2</v>
      </c>
      <c r="AC23" s="147"/>
      <c r="AD23" s="167"/>
      <c r="AE23" s="147"/>
      <c r="AF23" s="179"/>
      <c r="AG23" s="180"/>
      <c r="AH23" s="184"/>
      <c r="AI23" s="150"/>
      <c r="AN23" s="229" t="s">
        <v>136</v>
      </c>
      <c r="AO23" s="230">
        <f t="shared" si="2"/>
        <v>0</v>
      </c>
    </row>
    <row r="24" spans="1:41">
      <c r="A24" s="112">
        <v>18</v>
      </c>
      <c r="B24" s="146" t="str">
        <f>IF(F24="","",基本情報!$C$8)</f>
        <v/>
      </c>
      <c r="C24" s="146"/>
      <c r="D24" s="146"/>
      <c r="E24" s="146"/>
      <c r="F24" s="146"/>
      <c r="G24" s="146" t="str">
        <f t="shared" si="0"/>
        <v/>
      </c>
      <c r="H24" s="146" t="str">
        <f t="shared" si="1"/>
        <v/>
      </c>
      <c r="I24" s="146"/>
      <c r="J24" s="146"/>
      <c r="K24" s="146">
        <v>1</v>
      </c>
      <c r="L24" s="192"/>
      <c r="M24" s="146"/>
      <c r="N24" s="146"/>
      <c r="O24" s="146" t="str">
        <f>基本情報!$C$4</f>
        <v>島根</v>
      </c>
      <c r="P24" s="172"/>
      <c r="Q24" s="173"/>
      <c r="R24" s="174"/>
      <c r="S24" s="175"/>
      <c r="T24" s="176">
        <v>2</v>
      </c>
      <c r="U24" s="173"/>
      <c r="V24" s="174"/>
      <c r="W24" s="177"/>
      <c r="X24" s="172">
        <v>2</v>
      </c>
      <c r="Y24" s="173"/>
      <c r="Z24" s="146"/>
      <c r="AA24" s="149"/>
      <c r="AB24" s="177">
        <v>2</v>
      </c>
      <c r="AC24" s="146"/>
      <c r="AD24" s="174"/>
      <c r="AE24" s="146"/>
      <c r="AF24" s="172"/>
      <c r="AG24" s="173"/>
      <c r="AH24" s="178"/>
      <c r="AI24" s="149"/>
      <c r="AN24" s="229" t="s">
        <v>137</v>
      </c>
      <c r="AO24" s="230">
        <f t="shared" si="2"/>
        <v>0</v>
      </c>
    </row>
    <row r="25" spans="1:41">
      <c r="A25" s="111">
        <v>19</v>
      </c>
      <c r="B25" s="147" t="str">
        <f>IF(F25="","",基本情報!$C$8)</f>
        <v/>
      </c>
      <c r="C25" s="147"/>
      <c r="D25" s="147"/>
      <c r="E25" s="147"/>
      <c r="F25" s="147"/>
      <c r="G25" s="147" t="str">
        <f t="shared" ref="G25:G71" si="3">IF(F25="","",ASC(PHONETIC(F25)))</f>
        <v/>
      </c>
      <c r="H25" s="147" t="str">
        <f t="shared" ref="H25:H73" si="4">IF(F25="","",F25)</f>
        <v/>
      </c>
      <c r="I25" s="147"/>
      <c r="J25" s="147"/>
      <c r="K25" s="147">
        <v>1</v>
      </c>
      <c r="L25" s="147"/>
      <c r="M25" s="147"/>
      <c r="N25" s="147"/>
      <c r="O25" s="147" t="str">
        <f>基本情報!$C$4</f>
        <v>島根</v>
      </c>
      <c r="P25" s="179"/>
      <c r="Q25" s="180"/>
      <c r="R25" s="167"/>
      <c r="S25" s="181"/>
      <c r="T25" s="182">
        <v>2</v>
      </c>
      <c r="U25" s="180"/>
      <c r="V25" s="167"/>
      <c r="W25" s="183"/>
      <c r="X25" s="179">
        <v>2</v>
      </c>
      <c r="Y25" s="180"/>
      <c r="Z25" s="147"/>
      <c r="AA25" s="150"/>
      <c r="AB25" s="183">
        <v>2</v>
      </c>
      <c r="AC25" s="147"/>
      <c r="AD25" s="167"/>
      <c r="AE25" s="147"/>
      <c r="AF25" s="179"/>
      <c r="AG25" s="180"/>
      <c r="AH25" s="184"/>
      <c r="AI25" s="150"/>
      <c r="AN25" s="229" t="s">
        <v>153</v>
      </c>
      <c r="AO25" s="230">
        <f t="shared" si="2"/>
        <v>0</v>
      </c>
    </row>
    <row r="26" spans="1:41">
      <c r="A26" s="112">
        <v>20</v>
      </c>
      <c r="B26" s="146" t="str">
        <f>IF(F26="","",基本情報!$C$8)</f>
        <v/>
      </c>
      <c r="C26" s="146"/>
      <c r="D26" s="146"/>
      <c r="E26" s="146"/>
      <c r="F26" s="146"/>
      <c r="G26" s="146" t="str">
        <f t="shared" si="3"/>
        <v/>
      </c>
      <c r="H26" s="146" t="str">
        <f t="shared" si="4"/>
        <v/>
      </c>
      <c r="I26" s="146"/>
      <c r="J26" s="146"/>
      <c r="K26" s="146">
        <v>1</v>
      </c>
      <c r="L26" s="146"/>
      <c r="M26" s="146"/>
      <c r="N26" s="146"/>
      <c r="O26" s="146" t="str">
        <f>基本情報!$C$4</f>
        <v>島根</v>
      </c>
      <c r="P26" s="172"/>
      <c r="Q26" s="173"/>
      <c r="R26" s="174"/>
      <c r="S26" s="175"/>
      <c r="T26" s="176">
        <v>2</v>
      </c>
      <c r="U26" s="173"/>
      <c r="V26" s="174"/>
      <c r="W26" s="177"/>
      <c r="X26" s="172">
        <v>2</v>
      </c>
      <c r="Y26" s="173"/>
      <c r="Z26" s="146"/>
      <c r="AA26" s="149"/>
      <c r="AB26" s="177">
        <v>2</v>
      </c>
      <c r="AC26" s="146"/>
      <c r="AD26" s="174"/>
      <c r="AE26" s="146"/>
      <c r="AF26" s="172"/>
      <c r="AG26" s="173"/>
      <c r="AH26" s="178"/>
      <c r="AI26" s="149"/>
      <c r="AN26" s="229" t="s">
        <v>154</v>
      </c>
      <c r="AO26" s="230">
        <f t="shared" si="2"/>
        <v>0</v>
      </c>
    </row>
    <row r="27" spans="1:41">
      <c r="A27" s="111">
        <v>21</v>
      </c>
      <c r="B27" s="147" t="str">
        <f>IF(F27="","",基本情報!$C$8)</f>
        <v/>
      </c>
      <c r="C27" s="147"/>
      <c r="D27" s="147"/>
      <c r="E27" s="147"/>
      <c r="F27" s="147"/>
      <c r="G27" s="147" t="str">
        <f t="shared" si="3"/>
        <v/>
      </c>
      <c r="H27" s="147" t="str">
        <f t="shared" si="4"/>
        <v/>
      </c>
      <c r="I27" s="147"/>
      <c r="J27" s="147"/>
      <c r="K27" s="147">
        <v>1</v>
      </c>
      <c r="L27" s="147"/>
      <c r="M27" s="147"/>
      <c r="N27" s="147"/>
      <c r="O27" s="147" t="str">
        <f>基本情報!$C$4</f>
        <v>島根</v>
      </c>
      <c r="P27" s="179"/>
      <c r="Q27" s="180"/>
      <c r="R27" s="167"/>
      <c r="S27" s="181"/>
      <c r="T27" s="182">
        <v>2</v>
      </c>
      <c r="U27" s="180"/>
      <c r="V27" s="167"/>
      <c r="W27" s="183"/>
      <c r="X27" s="179">
        <v>2</v>
      </c>
      <c r="Y27" s="180"/>
      <c r="Z27" s="147"/>
      <c r="AA27" s="150"/>
      <c r="AB27" s="183">
        <v>2</v>
      </c>
      <c r="AC27" s="147"/>
      <c r="AD27" s="167"/>
      <c r="AE27" s="147"/>
      <c r="AF27" s="179"/>
      <c r="AG27" s="180"/>
      <c r="AH27" s="184"/>
      <c r="AI27" s="150"/>
      <c r="AN27" s="229" t="s">
        <v>155</v>
      </c>
      <c r="AO27" s="230">
        <f t="shared" si="2"/>
        <v>0</v>
      </c>
    </row>
    <row r="28" spans="1:41">
      <c r="A28" s="112">
        <v>22</v>
      </c>
      <c r="B28" s="146" t="str">
        <f>IF(F28="","",基本情報!$C$8)</f>
        <v/>
      </c>
      <c r="C28" s="146"/>
      <c r="D28" s="146"/>
      <c r="E28" s="146"/>
      <c r="F28" s="146"/>
      <c r="G28" s="146" t="str">
        <f t="shared" si="3"/>
        <v/>
      </c>
      <c r="H28" s="146" t="str">
        <f t="shared" si="4"/>
        <v/>
      </c>
      <c r="I28" s="146"/>
      <c r="J28" s="146"/>
      <c r="K28" s="146">
        <v>1</v>
      </c>
      <c r="L28" s="146"/>
      <c r="M28" s="146"/>
      <c r="N28" s="146"/>
      <c r="O28" s="146" t="str">
        <f>基本情報!$C$4</f>
        <v>島根</v>
      </c>
      <c r="P28" s="172"/>
      <c r="Q28" s="173"/>
      <c r="R28" s="174"/>
      <c r="S28" s="175"/>
      <c r="T28" s="176">
        <v>2</v>
      </c>
      <c r="U28" s="173"/>
      <c r="V28" s="174"/>
      <c r="W28" s="177"/>
      <c r="X28" s="172">
        <v>2</v>
      </c>
      <c r="Y28" s="173"/>
      <c r="Z28" s="146"/>
      <c r="AA28" s="149"/>
      <c r="AB28" s="177">
        <v>2</v>
      </c>
      <c r="AC28" s="146"/>
      <c r="AD28" s="174"/>
      <c r="AE28" s="146"/>
      <c r="AF28" s="172"/>
      <c r="AG28" s="173"/>
      <c r="AH28" s="178"/>
      <c r="AI28" s="149"/>
      <c r="AN28" s="229" t="s">
        <v>156</v>
      </c>
      <c r="AO28" s="230">
        <f t="shared" si="2"/>
        <v>0</v>
      </c>
    </row>
    <row r="29" spans="1:41">
      <c r="A29" s="111">
        <v>23</v>
      </c>
      <c r="B29" s="147" t="str">
        <f>IF(F29="","",基本情報!$C$8)</f>
        <v/>
      </c>
      <c r="C29" s="147"/>
      <c r="D29" s="147"/>
      <c r="E29" s="147"/>
      <c r="F29" s="147"/>
      <c r="G29" s="147" t="str">
        <f t="shared" si="3"/>
        <v/>
      </c>
      <c r="H29" s="147" t="str">
        <f t="shared" si="4"/>
        <v/>
      </c>
      <c r="I29" s="147"/>
      <c r="J29" s="147"/>
      <c r="K29" s="147">
        <v>1</v>
      </c>
      <c r="L29" s="147"/>
      <c r="M29" s="147"/>
      <c r="N29" s="147"/>
      <c r="O29" s="147" t="str">
        <f>基本情報!$C$4</f>
        <v>島根</v>
      </c>
      <c r="P29" s="179"/>
      <c r="Q29" s="180"/>
      <c r="R29" s="167"/>
      <c r="S29" s="181"/>
      <c r="T29" s="182">
        <v>2</v>
      </c>
      <c r="U29" s="180"/>
      <c r="V29" s="167"/>
      <c r="W29" s="183"/>
      <c r="X29" s="179">
        <v>2</v>
      </c>
      <c r="Y29" s="180"/>
      <c r="Z29" s="147"/>
      <c r="AA29" s="150"/>
      <c r="AB29" s="183">
        <v>2</v>
      </c>
      <c r="AC29" s="147"/>
      <c r="AD29" s="167"/>
      <c r="AE29" s="147"/>
      <c r="AF29" s="179"/>
      <c r="AG29" s="180"/>
      <c r="AH29" s="184"/>
      <c r="AI29" s="150"/>
      <c r="AN29" s="229" t="s">
        <v>157</v>
      </c>
      <c r="AO29" s="230">
        <f t="shared" si="2"/>
        <v>0</v>
      </c>
    </row>
    <row r="30" spans="1:41">
      <c r="A30" s="112">
        <v>24</v>
      </c>
      <c r="B30" s="146" t="str">
        <f>IF(F30="","",基本情報!$C$8)</f>
        <v/>
      </c>
      <c r="C30" s="146"/>
      <c r="D30" s="146"/>
      <c r="E30" s="146"/>
      <c r="F30" s="146"/>
      <c r="G30" s="146" t="str">
        <f t="shared" si="3"/>
        <v/>
      </c>
      <c r="H30" s="146" t="str">
        <f t="shared" si="4"/>
        <v/>
      </c>
      <c r="I30" s="146"/>
      <c r="J30" s="146"/>
      <c r="K30" s="146">
        <v>1</v>
      </c>
      <c r="L30" s="146"/>
      <c r="M30" s="146"/>
      <c r="N30" s="146"/>
      <c r="O30" s="146" t="str">
        <f>基本情報!$C$4</f>
        <v>島根</v>
      </c>
      <c r="P30" s="172"/>
      <c r="Q30" s="173"/>
      <c r="R30" s="174"/>
      <c r="S30" s="175"/>
      <c r="T30" s="176">
        <v>2</v>
      </c>
      <c r="U30" s="173"/>
      <c r="V30" s="174"/>
      <c r="W30" s="177"/>
      <c r="X30" s="172">
        <v>2</v>
      </c>
      <c r="Y30" s="173"/>
      <c r="Z30" s="146"/>
      <c r="AA30" s="149"/>
      <c r="AB30" s="177">
        <v>2</v>
      </c>
      <c r="AC30" s="146"/>
      <c r="AD30" s="174"/>
      <c r="AE30" s="146"/>
      <c r="AF30" s="172"/>
      <c r="AG30" s="173"/>
      <c r="AH30" s="178"/>
      <c r="AI30" s="149"/>
      <c r="AN30" s="229" t="s">
        <v>158</v>
      </c>
      <c r="AO30" s="230">
        <f t="shared" si="2"/>
        <v>0</v>
      </c>
    </row>
    <row r="31" spans="1:41">
      <c r="A31" s="111">
        <v>25</v>
      </c>
      <c r="B31" s="147" t="str">
        <f>IF(F31="","",基本情報!$C$8)</f>
        <v/>
      </c>
      <c r="C31" s="147"/>
      <c r="D31" s="147"/>
      <c r="E31" s="147"/>
      <c r="F31" s="147"/>
      <c r="G31" s="147" t="str">
        <f t="shared" si="3"/>
        <v/>
      </c>
      <c r="H31" s="147" t="str">
        <f t="shared" si="4"/>
        <v/>
      </c>
      <c r="I31" s="147"/>
      <c r="J31" s="147"/>
      <c r="K31" s="147">
        <v>1</v>
      </c>
      <c r="L31" s="147"/>
      <c r="M31" s="147"/>
      <c r="N31" s="147"/>
      <c r="O31" s="147" t="str">
        <f>基本情報!$C$4</f>
        <v>島根</v>
      </c>
      <c r="P31" s="179"/>
      <c r="Q31" s="180"/>
      <c r="R31" s="167"/>
      <c r="S31" s="181"/>
      <c r="T31" s="182">
        <v>2</v>
      </c>
      <c r="U31" s="180"/>
      <c r="V31" s="167"/>
      <c r="W31" s="183"/>
      <c r="X31" s="179">
        <v>2</v>
      </c>
      <c r="Y31" s="180"/>
      <c r="Z31" s="147"/>
      <c r="AA31" s="150"/>
      <c r="AB31" s="183">
        <v>2</v>
      </c>
      <c r="AC31" s="147"/>
      <c r="AD31" s="167"/>
      <c r="AE31" s="147"/>
      <c r="AF31" s="179"/>
      <c r="AG31" s="180"/>
      <c r="AH31" s="184"/>
      <c r="AI31" s="150"/>
      <c r="AN31" s="229" t="s">
        <v>159</v>
      </c>
      <c r="AO31" s="230">
        <f t="shared" si="2"/>
        <v>0</v>
      </c>
    </row>
    <row r="32" spans="1:41">
      <c r="A32" s="112">
        <v>26</v>
      </c>
      <c r="B32" s="146" t="str">
        <f>IF(F32="","",基本情報!$C$8)</f>
        <v/>
      </c>
      <c r="C32" s="146"/>
      <c r="D32" s="146"/>
      <c r="E32" s="146"/>
      <c r="F32" s="146"/>
      <c r="G32" s="146" t="str">
        <f t="shared" si="3"/>
        <v/>
      </c>
      <c r="H32" s="146" t="str">
        <f t="shared" si="4"/>
        <v/>
      </c>
      <c r="I32" s="146"/>
      <c r="J32" s="146"/>
      <c r="K32" s="146">
        <v>1</v>
      </c>
      <c r="L32" s="146"/>
      <c r="M32" s="146"/>
      <c r="N32" s="146"/>
      <c r="O32" s="146" t="str">
        <f>基本情報!$C$4</f>
        <v>島根</v>
      </c>
      <c r="P32" s="172"/>
      <c r="Q32" s="173"/>
      <c r="R32" s="174"/>
      <c r="S32" s="175"/>
      <c r="T32" s="176">
        <v>2</v>
      </c>
      <c r="U32" s="173"/>
      <c r="V32" s="174"/>
      <c r="W32" s="177"/>
      <c r="X32" s="172">
        <v>2</v>
      </c>
      <c r="Y32" s="173"/>
      <c r="Z32" s="146"/>
      <c r="AA32" s="149"/>
      <c r="AB32" s="177">
        <v>2</v>
      </c>
      <c r="AC32" s="146"/>
      <c r="AD32" s="174"/>
      <c r="AE32" s="146"/>
      <c r="AF32" s="172"/>
      <c r="AG32" s="173"/>
      <c r="AH32" s="178"/>
      <c r="AI32" s="149"/>
      <c r="AN32" s="229" t="s">
        <v>160</v>
      </c>
      <c r="AO32" s="230">
        <f t="shared" si="2"/>
        <v>0</v>
      </c>
    </row>
    <row r="33" spans="1:41">
      <c r="A33" s="111">
        <v>27</v>
      </c>
      <c r="B33" s="147" t="str">
        <f>IF(F33="","",基本情報!$C$8)</f>
        <v/>
      </c>
      <c r="C33" s="147"/>
      <c r="D33" s="147"/>
      <c r="E33" s="147"/>
      <c r="F33" s="147"/>
      <c r="G33" s="147" t="str">
        <f t="shared" si="3"/>
        <v/>
      </c>
      <c r="H33" s="147" t="str">
        <f t="shared" si="4"/>
        <v/>
      </c>
      <c r="I33" s="147"/>
      <c r="J33" s="147"/>
      <c r="K33" s="147">
        <v>1</v>
      </c>
      <c r="L33" s="147"/>
      <c r="M33" s="147"/>
      <c r="N33" s="147"/>
      <c r="O33" s="147" t="str">
        <f>基本情報!$C$4</f>
        <v>島根</v>
      </c>
      <c r="P33" s="179"/>
      <c r="Q33" s="180"/>
      <c r="R33" s="167"/>
      <c r="S33" s="181"/>
      <c r="T33" s="182">
        <v>2</v>
      </c>
      <c r="U33" s="180"/>
      <c r="V33" s="167"/>
      <c r="W33" s="183"/>
      <c r="X33" s="179">
        <v>2</v>
      </c>
      <c r="Y33" s="180"/>
      <c r="Z33" s="147"/>
      <c r="AA33" s="150"/>
      <c r="AB33" s="183">
        <v>2</v>
      </c>
      <c r="AC33" s="147"/>
      <c r="AD33" s="167"/>
      <c r="AE33" s="147"/>
      <c r="AF33" s="179"/>
      <c r="AG33" s="180"/>
      <c r="AH33" s="184"/>
      <c r="AI33" s="150"/>
      <c r="AN33" s="229" t="s">
        <v>161</v>
      </c>
      <c r="AO33" s="230">
        <f t="shared" si="2"/>
        <v>0</v>
      </c>
    </row>
    <row r="34" spans="1:41">
      <c r="A34" s="112">
        <v>28</v>
      </c>
      <c r="B34" s="146" t="str">
        <f>IF(F34="","",基本情報!$C$8)</f>
        <v/>
      </c>
      <c r="C34" s="146"/>
      <c r="D34" s="146"/>
      <c r="E34" s="146"/>
      <c r="F34" s="146"/>
      <c r="G34" s="146" t="str">
        <f t="shared" si="3"/>
        <v/>
      </c>
      <c r="H34" s="146" t="str">
        <f t="shared" si="4"/>
        <v/>
      </c>
      <c r="I34" s="146"/>
      <c r="J34" s="146"/>
      <c r="K34" s="146">
        <v>1</v>
      </c>
      <c r="L34" s="146"/>
      <c r="M34" s="146"/>
      <c r="N34" s="146"/>
      <c r="O34" s="146" t="str">
        <f>基本情報!$C$4</f>
        <v>島根</v>
      </c>
      <c r="P34" s="172"/>
      <c r="Q34" s="173"/>
      <c r="R34" s="174"/>
      <c r="S34" s="175"/>
      <c r="T34" s="176">
        <v>2</v>
      </c>
      <c r="U34" s="173"/>
      <c r="V34" s="174"/>
      <c r="W34" s="177"/>
      <c r="X34" s="172">
        <v>2</v>
      </c>
      <c r="Y34" s="173"/>
      <c r="Z34" s="146"/>
      <c r="AA34" s="149"/>
      <c r="AB34" s="177">
        <v>2</v>
      </c>
      <c r="AC34" s="146"/>
      <c r="AD34" s="174"/>
      <c r="AE34" s="146"/>
      <c r="AF34" s="172"/>
      <c r="AG34" s="173"/>
      <c r="AH34" s="178"/>
      <c r="AI34" s="149"/>
      <c r="AN34" s="229" t="s">
        <v>138</v>
      </c>
      <c r="AO34" s="230">
        <f t="shared" si="2"/>
        <v>0</v>
      </c>
    </row>
    <row r="35" spans="1:41">
      <c r="A35" s="111">
        <v>29</v>
      </c>
      <c r="B35" s="147" t="str">
        <f>IF(F35="","",基本情報!$C$8)</f>
        <v/>
      </c>
      <c r="C35" s="147"/>
      <c r="D35" s="147"/>
      <c r="E35" s="147"/>
      <c r="F35" s="147"/>
      <c r="G35" s="147" t="str">
        <f t="shared" si="3"/>
        <v/>
      </c>
      <c r="H35" s="147" t="str">
        <f t="shared" si="4"/>
        <v/>
      </c>
      <c r="I35" s="147"/>
      <c r="J35" s="147"/>
      <c r="K35" s="147">
        <v>1</v>
      </c>
      <c r="L35" s="147"/>
      <c r="M35" s="147"/>
      <c r="N35" s="147"/>
      <c r="O35" s="147" t="str">
        <f>基本情報!$C$4</f>
        <v>島根</v>
      </c>
      <c r="P35" s="179"/>
      <c r="Q35" s="180"/>
      <c r="R35" s="167"/>
      <c r="S35" s="181"/>
      <c r="T35" s="182">
        <v>2</v>
      </c>
      <c r="U35" s="180"/>
      <c r="V35" s="167"/>
      <c r="W35" s="183"/>
      <c r="X35" s="179">
        <v>2</v>
      </c>
      <c r="Y35" s="180"/>
      <c r="Z35" s="147"/>
      <c r="AA35" s="150"/>
      <c r="AB35" s="183">
        <v>2</v>
      </c>
      <c r="AC35" s="147"/>
      <c r="AD35" s="167"/>
      <c r="AE35" s="147"/>
      <c r="AF35" s="179"/>
      <c r="AG35" s="180"/>
      <c r="AH35" s="184"/>
      <c r="AI35" s="150"/>
      <c r="AN35" s="229" t="s">
        <v>139</v>
      </c>
      <c r="AO35" s="230">
        <f t="shared" si="2"/>
        <v>0</v>
      </c>
    </row>
    <row r="36" spans="1:41">
      <c r="A36" s="112">
        <v>30</v>
      </c>
      <c r="B36" s="146" t="str">
        <f>IF(F36="","",基本情報!$C$8)</f>
        <v/>
      </c>
      <c r="C36" s="146"/>
      <c r="D36" s="146"/>
      <c r="E36" s="146"/>
      <c r="F36" s="146"/>
      <c r="G36" s="146" t="str">
        <f t="shared" si="3"/>
        <v/>
      </c>
      <c r="H36" s="146" t="str">
        <f t="shared" si="4"/>
        <v/>
      </c>
      <c r="I36" s="146"/>
      <c r="J36" s="146"/>
      <c r="K36" s="146">
        <v>1</v>
      </c>
      <c r="L36" s="146"/>
      <c r="M36" s="146"/>
      <c r="N36" s="146"/>
      <c r="O36" s="146" t="str">
        <f>基本情報!$C$4</f>
        <v>島根</v>
      </c>
      <c r="P36" s="172"/>
      <c r="Q36" s="173"/>
      <c r="R36" s="174"/>
      <c r="S36" s="175"/>
      <c r="T36" s="176">
        <v>2</v>
      </c>
      <c r="U36" s="173"/>
      <c r="V36" s="174"/>
      <c r="W36" s="177"/>
      <c r="X36" s="172">
        <v>2</v>
      </c>
      <c r="Y36" s="173"/>
      <c r="Z36" s="146"/>
      <c r="AA36" s="149"/>
      <c r="AB36" s="177">
        <v>2</v>
      </c>
      <c r="AC36" s="146"/>
      <c r="AD36" s="174"/>
      <c r="AE36" s="146"/>
      <c r="AF36" s="172"/>
      <c r="AG36" s="173"/>
      <c r="AH36" s="178"/>
      <c r="AI36" s="149"/>
      <c r="AN36" s="229" t="s">
        <v>140</v>
      </c>
      <c r="AO36" s="230">
        <f t="shared" si="2"/>
        <v>0</v>
      </c>
    </row>
    <row r="37" spans="1:41">
      <c r="A37" s="111">
        <v>31</v>
      </c>
      <c r="B37" s="147" t="str">
        <f>IF(F37="","",基本情報!$C$8)</f>
        <v/>
      </c>
      <c r="C37" s="147"/>
      <c r="D37" s="147"/>
      <c r="E37" s="147"/>
      <c r="F37" s="147"/>
      <c r="G37" s="147" t="str">
        <f t="shared" si="3"/>
        <v/>
      </c>
      <c r="H37" s="147" t="str">
        <f t="shared" si="4"/>
        <v/>
      </c>
      <c r="I37" s="147"/>
      <c r="J37" s="147"/>
      <c r="K37" s="147">
        <v>1</v>
      </c>
      <c r="L37" s="147"/>
      <c r="M37" s="147"/>
      <c r="N37" s="147"/>
      <c r="O37" s="147" t="str">
        <f>基本情報!$C$4</f>
        <v>島根</v>
      </c>
      <c r="P37" s="179"/>
      <c r="Q37" s="180"/>
      <c r="R37" s="167"/>
      <c r="S37" s="181"/>
      <c r="T37" s="182">
        <v>2</v>
      </c>
      <c r="U37" s="180"/>
      <c r="V37" s="167"/>
      <c r="W37" s="183"/>
      <c r="X37" s="179">
        <v>2</v>
      </c>
      <c r="Y37" s="180"/>
      <c r="Z37" s="147"/>
      <c r="AA37" s="150"/>
      <c r="AB37" s="183">
        <v>2</v>
      </c>
      <c r="AC37" s="147"/>
      <c r="AD37" s="167"/>
      <c r="AE37" s="147"/>
      <c r="AF37" s="179"/>
      <c r="AG37" s="180"/>
      <c r="AH37" s="184"/>
      <c r="AI37" s="150"/>
      <c r="AN37" s="229" t="s">
        <v>141</v>
      </c>
      <c r="AO37" s="230">
        <f t="shared" si="2"/>
        <v>0</v>
      </c>
    </row>
    <row r="38" spans="1:41">
      <c r="A38" s="112">
        <v>32</v>
      </c>
      <c r="B38" s="146" t="str">
        <f>IF(F38="","",基本情報!$C$8)</f>
        <v/>
      </c>
      <c r="C38" s="146"/>
      <c r="D38" s="146"/>
      <c r="E38" s="146"/>
      <c r="F38" s="146"/>
      <c r="G38" s="146" t="str">
        <f t="shared" si="3"/>
        <v/>
      </c>
      <c r="H38" s="146" t="str">
        <f t="shared" si="4"/>
        <v/>
      </c>
      <c r="I38" s="146"/>
      <c r="J38" s="146"/>
      <c r="K38" s="146">
        <v>1</v>
      </c>
      <c r="L38" s="146"/>
      <c r="M38" s="146"/>
      <c r="N38" s="146"/>
      <c r="O38" s="146" t="str">
        <f>基本情報!$C$4</f>
        <v>島根</v>
      </c>
      <c r="P38" s="172"/>
      <c r="Q38" s="173"/>
      <c r="R38" s="174"/>
      <c r="S38" s="175"/>
      <c r="T38" s="176">
        <v>2</v>
      </c>
      <c r="U38" s="173"/>
      <c r="V38" s="174"/>
      <c r="W38" s="177"/>
      <c r="X38" s="172">
        <v>2</v>
      </c>
      <c r="Y38" s="173"/>
      <c r="Z38" s="146"/>
      <c r="AA38" s="149"/>
      <c r="AB38" s="177">
        <v>2</v>
      </c>
      <c r="AC38" s="146"/>
      <c r="AD38" s="174"/>
      <c r="AE38" s="146"/>
      <c r="AF38" s="172"/>
      <c r="AG38" s="173"/>
      <c r="AH38" s="178"/>
      <c r="AI38" s="149"/>
      <c r="AN38" s="229" t="s">
        <v>142</v>
      </c>
      <c r="AO38" s="230">
        <f t="shared" si="2"/>
        <v>0</v>
      </c>
    </row>
    <row r="39" spans="1:41">
      <c r="A39" s="111">
        <v>33</v>
      </c>
      <c r="B39" s="147" t="str">
        <f>IF(F39="","",基本情報!$C$8)</f>
        <v/>
      </c>
      <c r="C39" s="147"/>
      <c r="D39" s="147"/>
      <c r="E39" s="147"/>
      <c r="F39" s="147"/>
      <c r="G39" s="147" t="str">
        <f t="shared" si="3"/>
        <v/>
      </c>
      <c r="H39" s="147" t="str">
        <f t="shared" si="4"/>
        <v/>
      </c>
      <c r="I39" s="147"/>
      <c r="J39" s="147"/>
      <c r="K39" s="147">
        <v>1</v>
      </c>
      <c r="L39" s="147"/>
      <c r="M39" s="147"/>
      <c r="N39" s="147"/>
      <c r="O39" s="147" t="str">
        <f>基本情報!$C$4</f>
        <v>島根</v>
      </c>
      <c r="P39" s="179"/>
      <c r="Q39" s="180"/>
      <c r="R39" s="167"/>
      <c r="S39" s="181"/>
      <c r="T39" s="182">
        <v>2</v>
      </c>
      <c r="U39" s="180"/>
      <c r="V39" s="167"/>
      <c r="W39" s="183"/>
      <c r="X39" s="179">
        <v>2</v>
      </c>
      <c r="Y39" s="180"/>
      <c r="Z39" s="147"/>
      <c r="AA39" s="150"/>
      <c r="AB39" s="183">
        <v>2</v>
      </c>
      <c r="AC39" s="147"/>
      <c r="AD39" s="167"/>
      <c r="AE39" s="147"/>
      <c r="AF39" s="179"/>
      <c r="AG39" s="180"/>
      <c r="AH39" s="184"/>
      <c r="AI39" s="150"/>
      <c r="AN39" s="229" t="s">
        <v>143</v>
      </c>
      <c r="AO39" s="230">
        <f t="shared" si="2"/>
        <v>0</v>
      </c>
    </row>
    <row r="40" spans="1:41">
      <c r="A40" s="112">
        <v>34</v>
      </c>
      <c r="B40" s="146" t="str">
        <f>IF(F40="","",基本情報!$C$8)</f>
        <v/>
      </c>
      <c r="C40" s="146"/>
      <c r="D40" s="146"/>
      <c r="E40" s="146"/>
      <c r="F40" s="146"/>
      <c r="G40" s="146" t="str">
        <f t="shared" si="3"/>
        <v/>
      </c>
      <c r="H40" s="146" t="str">
        <f t="shared" si="4"/>
        <v/>
      </c>
      <c r="I40" s="146"/>
      <c r="J40" s="146"/>
      <c r="K40" s="146">
        <v>1</v>
      </c>
      <c r="L40" s="146"/>
      <c r="M40" s="146"/>
      <c r="N40" s="146"/>
      <c r="O40" s="146" t="str">
        <f>基本情報!$C$4</f>
        <v>島根</v>
      </c>
      <c r="P40" s="172"/>
      <c r="Q40" s="173"/>
      <c r="R40" s="174"/>
      <c r="S40" s="175"/>
      <c r="T40" s="176">
        <v>2</v>
      </c>
      <c r="U40" s="173"/>
      <c r="V40" s="174"/>
      <c r="W40" s="177"/>
      <c r="X40" s="172">
        <v>2</v>
      </c>
      <c r="Y40" s="173"/>
      <c r="Z40" s="146"/>
      <c r="AA40" s="149"/>
      <c r="AB40" s="177">
        <v>2</v>
      </c>
      <c r="AC40" s="146"/>
      <c r="AD40" s="174"/>
      <c r="AE40" s="146"/>
      <c r="AF40" s="172"/>
      <c r="AG40" s="173"/>
      <c r="AH40" s="178"/>
      <c r="AI40" s="149"/>
      <c r="AN40" s="229" t="s">
        <v>162</v>
      </c>
      <c r="AO40" s="230">
        <f t="shared" si="2"/>
        <v>0</v>
      </c>
    </row>
    <row r="41" spans="1:41">
      <c r="A41" s="111">
        <v>35</v>
      </c>
      <c r="B41" s="147" t="str">
        <f>IF(F41="","",基本情報!$C$8)</f>
        <v/>
      </c>
      <c r="C41" s="147"/>
      <c r="D41" s="147"/>
      <c r="E41" s="147"/>
      <c r="F41" s="147"/>
      <c r="G41" s="147" t="str">
        <f t="shared" si="3"/>
        <v/>
      </c>
      <c r="H41" s="147" t="str">
        <f t="shared" si="4"/>
        <v/>
      </c>
      <c r="I41" s="147"/>
      <c r="J41" s="147"/>
      <c r="K41" s="147">
        <v>1</v>
      </c>
      <c r="L41" s="147"/>
      <c r="M41" s="147"/>
      <c r="N41" s="147"/>
      <c r="O41" s="147" t="str">
        <f>基本情報!$C$4</f>
        <v>島根</v>
      </c>
      <c r="P41" s="179"/>
      <c r="Q41" s="180"/>
      <c r="R41" s="167"/>
      <c r="S41" s="181"/>
      <c r="T41" s="182">
        <v>2</v>
      </c>
      <c r="U41" s="180"/>
      <c r="V41" s="167"/>
      <c r="W41" s="183"/>
      <c r="X41" s="179">
        <v>2</v>
      </c>
      <c r="Y41" s="180"/>
      <c r="Z41" s="147"/>
      <c r="AA41" s="150"/>
      <c r="AB41" s="183">
        <v>2</v>
      </c>
      <c r="AC41" s="147"/>
      <c r="AD41" s="167"/>
      <c r="AE41" s="147"/>
      <c r="AF41" s="179"/>
      <c r="AG41" s="180"/>
      <c r="AH41" s="184"/>
      <c r="AI41" s="150"/>
      <c r="AN41" s="229" t="s">
        <v>144</v>
      </c>
      <c r="AO41" s="230">
        <f t="shared" si="2"/>
        <v>0</v>
      </c>
    </row>
    <row r="42" spans="1:41">
      <c r="A42" s="112">
        <v>36</v>
      </c>
      <c r="B42" s="146" t="str">
        <f>IF(F42="","",基本情報!$C$8)</f>
        <v/>
      </c>
      <c r="C42" s="146"/>
      <c r="D42" s="146"/>
      <c r="E42" s="146"/>
      <c r="F42" s="146"/>
      <c r="G42" s="146" t="str">
        <f t="shared" si="3"/>
        <v/>
      </c>
      <c r="H42" s="146" t="str">
        <f t="shared" si="4"/>
        <v/>
      </c>
      <c r="I42" s="146"/>
      <c r="J42" s="146"/>
      <c r="K42" s="146">
        <v>1</v>
      </c>
      <c r="L42" s="146"/>
      <c r="M42" s="146"/>
      <c r="N42" s="146"/>
      <c r="O42" s="146" t="str">
        <f>基本情報!$C$4</f>
        <v>島根</v>
      </c>
      <c r="P42" s="172"/>
      <c r="Q42" s="173"/>
      <c r="R42" s="174"/>
      <c r="S42" s="175"/>
      <c r="T42" s="176">
        <v>2</v>
      </c>
      <c r="U42" s="173"/>
      <c r="V42" s="174"/>
      <c r="W42" s="177"/>
      <c r="X42" s="172">
        <v>2</v>
      </c>
      <c r="Y42" s="173"/>
      <c r="Z42" s="146"/>
      <c r="AA42" s="149"/>
      <c r="AB42" s="177">
        <v>2</v>
      </c>
      <c r="AC42" s="146"/>
      <c r="AD42" s="174"/>
      <c r="AE42" s="146"/>
      <c r="AF42" s="172"/>
      <c r="AG42" s="173"/>
      <c r="AH42" s="178"/>
      <c r="AI42" s="149"/>
      <c r="AN42" s="201" t="s">
        <v>239</v>
      </c>
      <c r="AO42" s="1">
        <f>SUM(AO7:AO41)</f>
        <v>0</v>
      </c>
    </row>
    <row r="43" spans="1:41">
      <c r="A43" s="111">
        <v>37</v>
      </c>
      <c r="B43" s="147" t="str">
        <f>IF(F43="","",基本情報!$C$8)</f>
        <v/>
      </c>
      <c r="C43" s="147"/>
      <c r="D43" s="147"/>
      <c r="E43" s="147"/>
      <c r="F43" s="147"/>
      <c r="G43" s="147" t="str">
        <f t="shared" si="3"/>
        <v/>
      </c>
      <c r="H43" s="147" t="str">
        <f t="shared" si="4"/>
        <v/>
      </c>
      <c r="I43" s="147"/>
      <c r="J43" s="147"/>
      <c r="K43" s="147">
        <v>1</v>
      </c>
      <c r="L43" s="147"/>
      <c r="M43" s="147"/>
      <c r="N43" s="147"/>
      <c r="O43" s="147" t="str">
        <f>基本情報!$C$4</f>
        <v>島根</v>
      </c>
      <c r="P43" s="179"/>
      <c r="Q43" s="180"/>
      <c r="R43" s="167"/>
      <c r="S43" s="181"/>
      <c r="T43" s="182">
        <v>2</v>
      </c>
      <c r="U43" s="180"/>
      <c r="V43" s="167"/>
      <c r="W43" s="183"/>
      <c r="X43" s="179">
        <v>2</v>
      </c>
      <c r="Y43" s="180"/>
      <c r="Z43" s="147"/>
      <c r="AA43" s="150"/>
      <c r="AB43" s="183">
        <v>2</v>
      </c>
      <c r="AC43" s="147"/>
      <c r="AD43" s="167"/>
      <c r="AE43" s="147"/>
      <c r="AF43" s="179"/>
      <c r="AG43" s="180"/>
      <c r="AH43" s="184"/>
      <c r="AI43" s="150"/>
    </row>
    <row r="44" spans="1:41">
      <c r="A44" s="112">
        <v>38</v>
      </c>
      <c r="B44" s="146" t="str">
        <f>IF(F44="","",基本情報!$C$8)</f>
        <v/>
      </c>
      <c r="C44" s="146"/>
      <c r="D44" s="146"/>
      <c r="E44" s="146"/>
      <c r="F44" s="146"/>
      <c r="G44" s="146" t="str">
        <f t="shared" si="3"/>
        <v/>
      </c>
      <c r="H44" s="146" t="str">
        <f t="shared" si="4"/>
        <v/>
      </c>
      <c r="I44" s="146"/>
      <c r="J44" s="146"/>
      <c r="K44" s="146">
        <v>1</v>
      </c>
      <c r="L44" s="146"/>
      <c r="M44" s="146"/>
      <c r="N44" s="146"/>
      <c r="O44" s="146" t="str">
        <f>基本情報!$C$4</f>
        <v>島根</v>
      </c>
      <c r="P44" s="172"/>
      <c r="Q44" s="173"/>
      <c r="R44" s="174"/>
      <c r="S44" s="175"/>
      <c r="T44" s="176">
        <v>2</v>
      </c>
      <c r="U44" s="173"/>
      <c r="V44" s="174"/>
      <c r="W44" s="177"/>
      <c r="X44" s="172">
        <v>2</v>
      </c>
      <c r="Y44" s="173"/>
      <c r="Z44" s="146"/>
      <c r="AA44" s="149"/>
      <c r="AB44" s="177">
        <v>2</v>
      </c>
      <c r="AC44" s="146"/>
      <c r="AD44" s="174"/>
      <c r="AE44" s="146"/>
      <c r="AF44" s="172"/>
      <c r="AG44" s="173"/>
      <c r="AH44" s="178"/>
      <c r="AI44" s="149"/>
    </row>
    <row r="45" spans="1:41">
      <c r="A45" s="111">
        <v>39</v>
      </c>
      <c r="B45" s="147" t="str">
        <f>IF(F45="","",基本情報!$C$8)</f>
        <v/>
      </c>
      <c r="C45" s="147"/>
      <c r="D45" s="147"/>
      <c r="E45" s="147"/>
      <c r="F45" s="147"/>
      <c r="G45" s="147" t="str">
        <f t="shared" si="3"/>
        <v/>
      </c>
      <c r="H45" s="147" t="str">
        <f t="shared" si="4"/>
        <v/>
      </c>
      <c r="I45" s="147"/>
      <c r="J45" s="147"/>
      <c r="K45" s="147">
        <v>1</v>
      </c>
      <c r="L45" s="147"/>
      <c r="M45" s="147"/>
      <c r="N45" s="147"/>
      <c r="O45" s="147" t="str">
        <f>基本情報!$C$4</f>
        <v>島根</v>
      </c>
      <c r="P45" s="179"/>
      <c r="Q45" s="180"/>
      <c r="R45" s="167"/>
      <c r="S45" s="181"/>
      <c r="T45" s="182">
        <v>2</v>
      </c>
      <c r="U45" s="180"/>
      <c r="V45" s="167"/>
      <c r="W45" s="183"/>
      <c r="X45" s="179">
        <v>2</v>
      </c>
      <c r="Y45" s="180"/>
      <c r="Z45" s="147"/>
      <c r="AA45" s="150"/>
      <c r="AB45" s="183">
        <v>2</v>
      </c>
      <c r="AC45" s="147"/>
      <c r="AD45" s="167"/>
      <c r="AE45" s="147"/>
      <c r="AF45" s="179"/>
      <c r="AG45" s="180"/>
      <c r="AH45" s="184"/>
      <c r="AI45" s="150"/>
    </row>
    <row r="46" spans="1:41">
      <c r="A46" s="112">
        <v>40</v>
      </c>
      <c r="B46" s="146" t="str">
        <f>IF(F46="","",基本情報!$C$8)</f>
        <v/>
      </c>
      <c r="C46" s="146"/>
      <c r="D46" s="146"/>
      <c r="E46" s="146"/>
      <c r="F46" s="146"/>
      <c r="G46" s="146" t="str">
        <f t="shared" si="3"/>
        <v/>
      </c>
      <c r="H46" s="146" t="str">
        <f t="shared" si="4"/>
        <v/>
      </c>
      <c r="I46" s="146"/>
      <c r="J46" s="146"/>
      <c r="K46" s="146">
        <v>1</v>
      </c>
      <c r="L46" s="146"/>
      <c r="M46" s="146"/>
      <c r="N46" s="146"/>
      <c r="O46" s="146" t="str">
        <f>基本情報!$C$4</f>
        <v>島根</v>
      </c>
      <c r="P46" s="172"/>
      <c r="Q46" s="173"/>
      <c r="R46" s="174"/>
      <c r="S46" s="175"/>
      <c r="T46" s="176">
        <v>2</v>
      </c>
      <c r="U46" s="173"/>
      <c r="V46" s="174"/>
      <c r="W46" s="177"/>
      <c r="X46" s="172">
        <v>2</v>
      </c>
      <c r="Y46" s="173"/>
      <c r="Z46" s="146"/>
      <c r="AA46" s="149"/>
      <c r="AB46" s="177">
        <v>2</v>
      </c>
      <c r="AC46" s="146"/>
      <c r="AD46" s="174"/>
      <c r="AE46" s="146"/>
      <c r="AF46" s="172"/>
      <c r="AG46" s="173"/>
      <c r="AH46" s="178"/>
      <c r="AI46" s="149"/>
    </row>
    <row r="47" spans="1:41">
      <c r="A47" s="111">
        <v>41</v>
      </c>
      <c r="B47" s="147" t="str">
        <f>IF(F47="","",基本情報!$C$8)</f>
        <v/>
      </c>
      <c r="C47" s="147"/>
      <c r="D47" s="147"/>
      <c r="E47" s="147"/>
      <c r="F47" s="147"/>
      <c r="G47" s="147" t="str">
        <f t="shared" si="3"/>
        <v/>
      </c>
      <c r="H47" s="147" t="str">
        <f t="shared" si="4"/>
        <v/>
      </c>
      <c r="I47" s="147"/>
      <c r="J47" s="147"/>
      <c r="K47" s="147">
        <v>1</v>
      </c>
      <c r="L47" s="147"/>
      <c r="M47" s="147"/>
      <c r="N47" s="147"/>
      <c r="O47" s="147" t="str">
        <f>基本情報!$C$4</f>
        <v>島根</v>
      </c>
      <c r="P47" s="179"/>
      <c r="Q47" s="180"/>
      <c r="R47" s="167"/>
      <c r="S47" s="181"/>
      <c r="T47" s="182">
        <v>2</v>
      </c>
      <c r="U47" s="180"/>
      <c r="V47" s="167"/>
      <c r="W47" s="183"/>
      <c r="X47" s="179">
        <v>2</v>
      </c>
      <c r="Y47" s="180"/>
      <c r="Z47" s="147"/>
      <c r="AA47" s="150"/>
      <c r="AB47" s="183">
        <v>2</v>
      </c>
      <c r="AC47" s="147"/>
      <c r="AD47" s="167"/>
      <c r="AE47" s="147"/>
      <c r="AF47" s="179"/>
      <c r="AG47" s="180"/>
      <c r="AH47" s="184"/>
      <c r="AI47" s="150"/>
    </row>
    <row r="48" spans="1:41">
      <c r="A48" s="112">
        <v>42</v>
      </c>
      <c r="B48" s="146" t="str">
        <f>IF(F48="","",基本情報!$C$8)</f>
        <v/>
      </c>
      <c r="C48" s="146"/>
      <c r="D48" s="146"/>
      <c r="E48" s="146"/>
      <c r="F48" s="146"/>
      <c r="G48" s="146" t="str">
        <f t="shared" si="3"/>
        <v/>
      </c>
      <c r="H48" s="146" t="str">
        <f t="shared" si="4"/>
        <v/>
      </c>
      <c r="I48" s="146"/>
      <c r="J48" s="146"/>
      <c r="K48" s="146">
        <v>1</v>
      </c>
      <c r="L48" s="146"/>
      <c r="M48" s="146"/>
      <c r="N48" s="146"/>
      <c r="O48" s="146" t="str">
        <f>基本情報!$C$4</f>
        <v>島根</v>
      </c>
      <c r="P48" s="172"/>
      <c r="Q48" s="173"/>
      <c r="R48" s="174"/>
      <c r="S48" s="175"/>
      <c r="T48" s="176">
        <v>2</v>
      </c>
      <c r="U48" s="173"/>
      <c r="V48" s="174"/>
      <c r="W48" s="177"/>
      <c r="X48" s="172">
        <v>2</v>
      </c>
      <c r="Y48" s="173"/>
      <c r="Z48" s="146"/>
      <c r="AA48" s="149"/>
      <c r="AB48" s="177">
        <v>2</v>
      </c>
      <c r="AC48" s="146"/>
      <c r="AD48" s="174"/>
      <c r="AE48" s="146"/>
      <c r="AF48" s="172"/>
      <c r="AG48" s="173"/>
      <c r="AH48" s="178"/>
      <c r="AI48" s="149"/>
    </row>
    <row r="49" spans="1:35">
      <c r="A49" s="111">
        <v>43</v>
      </c>
      <c r="B49" s="147" t="str">
        <f>IF(F49="","",基本情報!$C$8)</f>
        <v/>
      </c>
      <c r="C49" s="147"/>
      <c r="D49" s="147"/>
      <c r="E49" s="147"/>
      <c r="F49" s="147"/>
      <c r="G49" s="147" t="str">
        <f t="shared" si="3"/>
        <v/>
      </c>
      <c r="H49" s="147" t="str">
        <f t="shared" si="4"/>
        <v/>
      </c>
      <c r="I49" s="147"/>
      <c r="J49" s="147"/>
      <c r="K49" s="147">
        <v>1</v>
      </c>
      <c r="L49" s="147"/>
      <c r="M49" s="147"/>
      <c r="N49" s="147"/>
      <c r="O49" s="147" t="str">
        <f>基本情報!$C$4</f>
        <v>島根</v>
      </c>
      <c r="P49" s="179"/>
      <c r="Q49" s="180"/>
      <c r="R49" s="167"/>
      <c r="S49" s="181"/>
      <c r="T49" s="182">
        <v>2</v>
      </c>
      <c r="U49" s="180"/>
      <c r="V49" s="167"/>
      <c r="W49" s="183"/>
      <c r="X49" s="179">
        <v>2</v>
      </c>
      <c r="Y49" s="180"/>
      <c r="Z49" s="147"/>
      <c r="AA49" s="150"/>
      <c r="AB49" s="183">
        <v>2</v>
      </c>
      <c r="AC49" s="147"/>
      <c r="AD49" s="167"/>
      <c r="AE49" s="147"/>
      <c r="AF49" s="179"/>
      <c r="AG49" s="180"/>
      <c r="AH49" s="184"/>
      <c r="AI49" s="150"/>
    </row>
    <row r="50" spans="1:35">
      <c r="A50" s="112">
        <v>44</v>
      </c>
      <c r="B50" s="146" t="str">
        <f>IF(F50="","",基本情報!$C$8)</f>
        <v/>
      </c>
      <c r="C50" s="146"/>
      <c r="D50" s="146"/>
      <c r="E50" s="146"/>
      <c r="F50" s="146"/>
      <c r="G50" s="146" t="str">
        <f t="shared" si="3"/>
        <v/>
      </c>
      <c r="H50" s="146" t="str">
        <f t="shared" si="4"/>
        <v/>
      </c>
      <c r="I50" s="146"/>
      <c r="J50" s="146"/>
      <c r="K50" s="146">
        <v>1</v>
      </c>
      <c r="L50" s="146"/>
      <c r="M50" s="146"/>
      <c r="N50" s="146"/>
      <c r="O50" s="146" t="str">
        <f>基本情報!$C$4</f>
        <v>島根</v>
      </c>
      <c r="P50" s="172"/>
      <c r="Q50" s="173"/>
      <c r="R50" s="174"/>
      <c r="S50" s="175"/>
      <c r="T50" s="176">
        <v>2</v>
      </c>
      <c r="U50" s="173"/>
      <c r="V50" s="174"/>
      <c r="W50" s="177"/>
      <c r="X50" s="172">
        <v>2</v>
      </c>
      <c r="Y50" s="173"/>
      <c r="Z50" s="146"/>
      <c r="AA50" s="149"/>
      <c r="AB50" s="177">
        <v>2</v>
      </c>
      <c r="AC50" s="146"/>
      <c r="AD50" s="174"/>
      <c r="AE50" s="146"/>
      <c r="AF50" s="172"/>
      <c r="AG50" s="173"/>
      <c r="AH50" s="178"/>
      <c r="AI50" s="149"/>
    </row>
    <row r="51" spans="1:35">
      <c r="A51" s="111">
        <v>45</v>
      </c>
      <c r="B51" s="147" t="str">
        <f>IF(F51="","",基本情報!$C$8)</f>
        <v/>
      </c>
      <c r="C51" s="147"/>
      <c r="D51" s="147"/>
      <c r="E51" s="147"/>
      <c r="F51" s="147"/>
      <c r="G51" s="147" t="str">
        <f t="shared" si="3"/>
        <v/>
      </c>
      <c r="H51" s="147" t="str">
        <f t="shared" si="4"/>
        <v/>
      </c>
      <c r="I51" s="147"/>
      <c r="J51" s="147"/>
      <c r="K51" s="147">
        <v>1</v>
      </c>
      <c r="L51" s="147"/>
      <c r="M51" s="147"/>
      <c r="N51" s="147"/>
      <c r="O51" s="147" t="str">
        <f>基本情報!$C$4</f>
        <v>島根</v>
      </c>
      <c r="P51" s="179"/>
      <c r="Q51" s="180"/>
      <c r="R51" s="167"/>
      <c r="S51" s="181"/>
      <c r="T51" s="182">
        <v>2</v>
      </c>
      <c r="U51" s="180"/>
      <c r="V51" s="167"/>
      <c r="W51" s="183"/>
      <c r="X51" s="179">
        <v>2</v>
      </c>
      <c r="Y51" s="180"/>
      <c r="Z51" s="147"/>
      <c r="AA51" s="150"/>
      <c r="AB51" s="183">
        <v>2</v>
      </c>
      <c r="AC51" s="147"/>
      <c r="AD51" s="167"/>
      <c r="AE51" s="147"/>
      <c r="AF51" s="179"/>
      <c r="AG51" s="180"/>
      <c r="AH51" s="184"/>
      <c r="AI51" s="150"/>
    </row>
    <row r="52" spans="1:35">
      <c r="A52" s="112">
        <v>46</v>
      </c>
      <c r="B52" s="146" t="str">
        <f>IF(F52="","",基本情報!$C$8)</f>
        <v/>
      </c>
      <c r="C52" s="146"/>
      <c r="D52" s="146"/>
      <c r="E52" s="146"/>
      <c r="F52" s="146"/>
      <c r="G52" s="146" t="str">
        <f t="shared" si="3"/>
        <v/>
      </c>
      <c r="H52" s="146" t="str">
        <f t="shared" si="4"/>
        <v/>
      </c>
      <c r="I52" s="146"/>
      <c r="J52" s="146"/>
      <c r="K52" s="146">
        <v>1</v>
      </c>
      <c r="L52" s="146"/>
      <c r="M52" s="146"/>
      <c r="N52" s="146"/>
      <c r="O52" s="146" t="str">
        <f>基本情報!$C$4</f>
        <v>島根</v>
      </c>
      <c r="P52" s="172"/>
      <c r="Q52" s="173"/>
      <c r="R52" s="174"/>
      <c r="S52" s="175"/>
      <c r="T52" s="176">
        <v>2</v>
      </c>
      <c r="U52" s="173"/>
      <c r="V52" s="174"/>
      <c r="W52" s="177"/>
      <c r="X52" s="172">
        <v>2</v>
      </c>
      <c r="Y52" s="173"/>
      <c r="Z52" s="146"/>
      <c r="AA52" s="149"/>
      <c r="AB52" s="177">
        <v>2</v>
      </c>
      <c r="AC52" s="146"/>
      <c r="AD52" s="174"/>
      <c r="AE52" s="146"/>
      <c r="AF52" s="172"/>
      <c r="AG52" s="173"/>
      <c r="AH52" s="178"/>
      <c r="AI52" s="149"/>
    </row>
    <row r="53" spans="1:35">
      <c r="A53" s="111">
        <v>47</v>
      </c>
      <c r="B53" s="147" t="str">
        <f>IF(F53="","",基本情報!$C$8)</f>
        <v/>
      </c>
      <c r="C53" s="147"/>
      <c r="D53" s="147"/>
      <c r="E53" s="147"/>
      <c r="F53" s="147"/>
      <c r="G53" s="147" t="str">
        <f t="shared" si="3"/>
        <v/>
      </c>
      <c r="H53" s="147" t="str">
        <f t="shared" si="4"/>
        <v/>
      </c>
      <c r="I53" s="147"/>
      <c r="J53" s="147"/>
      <c r="K53" s="147">
        <v>1</v>
      </c>
      <c r="L53" s="147"/>
      <c r="M53" s="147"/>
      <c r="N53" s="147"/>
      <c r="O53" s="147" t="str">
        <f>基本情報!$C$4</f>
        <v>島根</v>
      </c>
      <c r="P53" s="179"/>
      <c r="Q53" s="180"/>
      <c r="R53" s="167"/>
      <c r="S53" s="181"/>
      <c r="T53" s="182">
        <v>2</v>
      </c>
      <c r="U53" s="180"/>
      <c r="V53" s="167"/>
      <c r="W53" s="183"/>
      <c r="X53" s="179">
        <v>2</v>
      </c>
      <c r="Y53" s="180"/>
      <c r="Z53" s="147"/>
      <c r="AA53" s="150"/>
      <c r="AB53" s="183">
        <v>2</v>
      </c>
      <c r="AC53" s="147"/>
      <c r="AD53" s="167"/>
      <c r="AE53" s="147"/>
      <c r="AF53" s="179"/>
      <c r="AG53" s="180"/>
      <c r="AH53" s="184"/>
      <c r="AI53" s="150"/>
    </row>
    <row r="54" spans="1:35">
      <c r="A54" s="112">
        <v>48</v>
      </c>
      <c r="B54" s="146" t="str">
        <f>IF(F54="","",基本情報!$C$8)</f>
        <v/>
      </c>
      <c r="C54" s="146"/>
      <c r="D54" s="146"/>
      <c r="E54" s="146"/>
      <c r="F54" s="146"/>
      <c r="G54" s="146" t="str">
        <f t="shared" si="3"/>
        <v/>
      </c>
      <c r="H54" s="146" t="str">
        <f t="shared" si="4"/>
        <v/>
      </c>
      <c r="I54" s="146"/>
      <c r="J54" s="146"/>
      <c r="K54" s="146">
        <v>1</v>
      </c>
      <c r="L54" s="146"/>
      <c r="M54" s="146"/>
      <c r="N54" s="146"/>
      <c r="O54" s="146" t="str">
        <f>基本情報!$C$4</f>
        <v>島根</v>
      </c>
      <c r="P54" s="172"/>
      <c r="Q54" s="173"/>
      <c r="R54" s="174"/>
      <c r="S54" s="175"/>
      <c r="T54" s="176">
        <v>2</v>
      </c>
      <c r="U54" s="173"/>
      <c r="V54" s="174"/>
      <c r="W54" s="177"/>
      <c r="X54" s="172">
        <v>2</v>
      </c>
      <c r="Y54" s="173"/>
      <c r="Z54" s="146"/>
      <c r="AA54" s="149"/>
      <c r="AB54" s="177">
        <v>2</v>
      </c>
      <c r="AC54" s="146"/>
      <c r="AD54" s="174"/>
      <c r="AE54" s="146"/>
      <c r="AF54" s="172"/>
      <c r="AG54" s="173"/>
      <c r="AH54" s="178"/>
      <c r="AI54" s="149"/>
    </row>
    <row r="55" spans="1:35">
      <c r="A55" s="111">
        <v>49</v>
      </c>
      <c r="B55" s="147" t="str">
        <f>IF(F55="","",基本情報!$C$8)</f>
        <v/>
      </c>
      <c r="C55" s="147"/>
      <c r="D55" s="147"/>
      <c r="E55" s="147"/>
      <c r="F55" s="147"/>
      <c r="G55" s="147" t="str">
        <f t="shared" si="3"/>
        <v/>
      </c>
      <c r="H55" s="147" t="str">
        <f t="shared" si="4"/>
        <v/>
      </c>
      <c r="I55" s="147"/>
      <c r="J55" s="147"/>
      <c r="K55" s="147">
        <v>1</v>
      </c>
      <c r="L55" s="147"/>
      <c r="M55" s="147"/>
      <c r="N55" s="147"/>
      <c r="O55" s="147" t="str">
        <f>基本情報!$C$4</f>
        <v>島根</v>
      </c>
      <c r="P55" s="179"/>
      <c r="Q55" s="180"/>
      <c r="R55" s="167"/>
      <c r="S55" s="181"/>
      <c r="T55" s="182">
        <v>2</v>
      </c>
      <c r="U55" s="180"/>
      <c r="V55" s="167"/>
      <c r="W55" s="183"/>
      <c r="X55" s="179">
        <v>2</v>
      </c>
      <c r="Y55" s="180"/>
      <c r="Z55" s="147"/>
      <c r="AA55" s="150"/>
      <c r="AB55" s="183">
        <v>2</v>
      </c>
      <c r="AC55" s="147"/>
      <c r="AD55" s="167"/>
      <c r="AE55" s="147"/>
      <c r="AF55" s="179"/>
      <c r="AG55" s="180"/>
      <c r="AH55" s="184"/>
      <c r="AI55" s="150"/>
    </row>
    <row r="56" spans="1:35" ht="13.5" thickBot="1">
      <c r="A56" s="113">
        <v>50</v>
      </c>
      <c r="B56" s="148" t="str">
        <f>IF(F56="","",基本情報!$C$8)</f>
        <v/>
      </c>
      <c r="C56" s="148"/>
      <c r="D56" s="148"/>
      <c r="E56" s="148"/>
      <c r="F56" s="148"/>
      <c r="G56" s="148" t="str">
        <f t="shared" si="3"/>
        <v/>
      </c>
      <c r="H56" s="148" t="str">
        <f t="shared" si="4"/>
        <v/>
      </c>
      <c r="I56" s="148"/>
      <c r="J56" s="148"/>
      <c r="K56" s="148">
        <v>1</v>
      </c>
      <c r="L56" s="148"/>
      <c r="M56" s="148"/>
      <c r="N56" s="148"/>
      <c r="O56" s="148" t="str">
        <f>基本情報!$C$4</f>
        <v>島根</v>
      </c>
      <c r="P56" s="185"/>
      <c r="Q56" s="186"/>
      <c r="R56" s="174"/>
      <c r="S56" s="187"/>
      <c r="T56" s="188">
        <v>2</v>
      </c>
      <c r="U56" s="186"/>
      <c r="V56" s="174"/>
      <c r="W56" s="189"/>
      <c r="X56" s="185">
        <v>2</v>
      </c>
      <c r="Y56" s="186"/>
      <c r="Z56" s="148"/>
      <c r="AA56" s="151"/>
      <c r="AB56" s="189">
        <v>2</v>
      </c>
      <c r="AC56" s="148"/>
      <c r="AD56" s="174"/>
      <c r="AE56" s="148"/>
      <c r="AF56" s="185"/>
      <c r="AG56" s="186"/>
      <c r="AH56" s="190"/>
      <c r="AI56" s="151"/>
    </row>
    <row r="57" spans="1:35" hidden="1">
      <c r="A57" s="119">
        <v>51</v>
      </c>
      <c r="B57" s="105" t="str">
        <f>IF(F57="","",基本情報!$C$8)</f>
        <v/>
      </c>
      <c r="C57" s="105"/>
      <c r="D57" s="145"/>
      <c r="E57" s="145"/>
      <c r="F57" s="145"/>
      <c r="G57" s="145" t="str">
        <f t="shared" si="3"/>
        <v/>
      </c>
      <c r="H57" s="105" t="str">
        <f t="shared" si="4"/>
        <v/>
      </c>
      <c r="I57" s="105"/>
      <c r="J57" s="105"/>
      <c r="K57" s="105">
        <v>1</v>
      </c>
      <c r="L57" s="145"/>
      <c r="M57" s="105"/>
      <c r="N57" s="105"/>
      <c r="O57" s="105" t="str">
        <f>基本情報!$C$4</f>
        <v>島根</v>
      </c>
      <c r="P57" s="120"/>
      <c r="Q57" s="166"/>
      <c r="R57" s="171"/>
      <c r="S57" s="106"/>
      <c r="T57" s="121">
        <v>2</v>
      </c>
      <c r="U57" s="145"/>
      <c r="V57" s="171"/>
      <c r="W57" s="105"/>
      <c r="X57" s="120">
        <v>2</v>
      </c>
      <c r="Y57" s="104"/>
      <c r="Z57" s="105"/>
      <c r="AA57" s="106"/>
      <c r="AB57" s="121">
        <v>2</v>
      </c>
      <c r="AC57" s="145"/>
      <c r="AD57" s="171"/>
      <c r="AE57" s="145"/>
      <c r="AF57" s="120"/>
      <c r="AG57" s="166"/>
      <c r="AH57" s="171"/>
      <c r="AI57" s="152"/>
    </row>
    <row r="58" spans="1:35" hidden="1">
      <c r="A58" s="112">
        <v>52</v>
      </c>
      <c r="B58" s="96" t="str">
        <f>IF(F58="","",基本情報!$C$8)</f>
        <v/>
      </c>
      <c r="C58" s="96"/>
      <c r="D58" s="146"/>
      <c r="E58" s="146"/>
      <c r="F58" s="146"/>
      <c r="G58" s="146" t="str">
        <f t="shared" si="3"/>
        <v/>
      </c>
      <c r="H58" s="96" t="str">
        <f t="shared" si="4"/>
        <v/>
      </c>
      <c r="I58" s="96"/>
      <c r="J58" s="96"/>
      <c r="K58" s="96">
        <v>1</v>
      </c>
      <c r="L58" s="146"/>
      <c r="M58" s="96"/>
      <c r="N58" s="96"/>
      <c r="O58" s="96" t="str">
        <f>基本情報!$C$4</f>
        <v>島根</v>
      </c>
      <c r="P58" s="101"/>
      <c r="Q58" s="173"/>
      <c r="R58" s="178"/>
      <c r="S58" s="108"/>
      <c r="T58" s="103">
        <v>2</v>
      </c>
      <c r="U58" s="146"/>
      <c r="V58" s="178"/>
      <c r="W58" s="96"/>
      <c r="X58" s="101">
        <v>2</v>
      </c>
      <c r="Y58" s="107"/>
      <c r="Z58" s="96"/>
      <c r="AA58" s="108"/>
      <c r="AB58" s="103">
        <v>2</v>
      </c>
      <c r="AC58" s="146"/>
      <c r="AD58" s="178"/>
      <c r="AE58" s="146"/>
      <c r="AF58" s="101"/>
      <c r="AG58" s="173"/>
      <c r="AH58" s="178"/>
      <c r="AI58" s="149"/>
    </row>
    <row r="59" spans="1:35" hidden="1">
      <c r="A59" s="111">
        <v>53</v>
      </c>
      <c r="B59" s="95" t="str">
        <f>IF(F59="","",基本情報!$C$8)</f>
        <v/>
      </c>
      <c r="C59" s="95"/>
      <c r="D59" s="147"/>
      <c r="E59" s="147"/>
      <c r="F59" s="147"/>
      <c r="G59" s="147" t="str">
        <f t="shared" si="3"/>
        <v/>
      </c>
      <c r="H59" s="95" t="str">
        <f t="shared" si="4"/>
        <v/>
      </c>
      <c r="I59" s="95"/>
      <c r="J59" s="95"/>
      <c r="K59" s="95">
        <v>1</v>
      </c>
      <c r="L59" s="147"/>
      <c r="M59" s="95"/>
      <c r="N59" s="95"/>
      <c r="O59" s="95" t="str">
        <f>基本情報!$C$4</f>
        <v>島根</v>
      </c>
      <c r="P59" s="100"/>
      <c r="Q59" s="180"/>
      <c r="R59" s="184"/>
      <c r="S59" s="110"/>
      <c r="T59" s="102">
        <v>2</v>
      </c>
      <c r="U59" s="147"/>
      <c r="V59" s="184"/>
      <c r="W59" s="95"/>
      <c r="X59" s="100">
        <v>2</v>
      </c>
      <c r="Y59" s="109"/>
      <c r="Z59" s="95"/>
      <c r="AA59" s="110"/>
      <c r="AB59" s="102">
        <v>2</v>
      </c>
      <c r="AC59" s="147"/>
      <c r="AD59" s="184"/>
      <c r="AE59" s="147"/>
      <c r="AF59" s="100"/>
      <c r="AG59" s="180"/>
      <c r="AH59" s="184"/>
      <c r="AI59" s="150"/>
    </row>
    <row r="60" spans="1:35" hidden="1">
      <c r="A60" s="112">
        <v>54</v>
      </c>
      <c r="B60" s="96" t="str">
        <f>IF(F60="","",基本情報!$C$8)</f>
        <v/>
      </c>
      <c r="C60" s="96"/>
      <c r="D60" s="146"/>
      <c r="E60" s="146"/>
      <c r="F60" s="146"/>
      <c r="G60" s="146" t="str">
        <f t="shared" si="3"/>
        <v/>
      </c>
      <c r="H60" s="96" t="str">
        <f t="shared" si="4"/>
        <v/>
      </c>
      <c r="I60" s="96"/>
      <c r="J60" s="96"/>
      <c r="K60" s="96">
        <v>1</v>
      </c>
      <c r="L60" s="146"/>
      <c r="M60" s="96"/>
      <c r="N60" s="96"/>
      <c r="O60" s="96" t="str">
        <f>基本情報!$C$4</f>
        <v>島根</v>
      </c>
      <c r="P60" s="101"/>
      <c r="Q60" s="173"/>
      <c r="R60" s="178"/>
      <c r="S60" s="108"/>
      <c r="T60" s="103">
        <v>2</v>
      </c>
      <c r="U60" s="146"/>
      <c r="V60" s="178"/>
      <c r="W60" s="96"/>
      <c r="X60" s="101">
        <v>2</v>
      </c>
      <c r="Y60" s="107"/>
      <c r="Z60" s="96"/>
      <c r="AA60" s="108"/>
      <c r="AB60" s="103">
        <v>2</v>
      </c>
      <c r="AC60" s="146"/>
      <c r="AD60" s="178"/>
      <c r="AE60" s="146"/>
      <c r="AF60" s="101"/>
      <c r="AG60" s="173"/>
      <c r="AH60" s="178"/>
      <c r="AI60" s="149"/>
    </row>
    <row r="61" spans="1:35" hidden="1">
      <c r="A61" s="111">
        <v>55</v>
      </c>
      <c r="B61" s="95" t="str">
        <f>IF(F61="","",基本情報!$C$8)</f>
        <v/>
      </c>
      <c r="C61" s="95"/>
      <c r="D61" s="147"/>
      <c r="E61" s="147"/>
      <c r="F61" s="147"/>
      <c r="G61" s="147" t="str">
        <f t="shared" si="3"/>
        <v/>
      </c>
      <c r="H61" s="95" t="str">
        <f t="shared" si="4"/>
        <v/>
      </c>
      <c r="I61" s="95"/>
      <c r="J61" s="95"/>
      <c r="K61" s="95">
        <v>1</v>
      </c>
      <c r="L61" s="147"/>
      <c r="M61" s="95"/>
      <c r="N61" s="95"/>
      <c r="O61" s="95" t="str">
        <f>基本情報!$C$4</f>
        <v>島根</v>
      </c>
      <c r="P61" s="100"/>
      <c r="Q61" s="180"/>
      <c r="R61" s="184"/>
      <c r="S61" s="110"/>
      <c r="T61" s="102">
        <v>2</v>
      </c>
      <c r="U61" s="147"/>
      <c r="V61" s="184"/>
      <c r="W61" s="95"/>
      <c r="X61" s="100">
        <v>2</v>
      </c>
      <c r="Y61" s="109"/>
      <c r="Z61" s="95"/>
      <c r="AA61" s="110"/>
      <c r="AB61" s="102">
        <v>2</v>
      </c>
      <c r="AC61" s="147"/>
      <c r="AD61" s="184"/>
      <c r="AE61" s="147"/>
      <c r="AF61" s="100"/>
      <c r="AG61" s="180"/>
      <c r="AH61" s="184"/>
      <c r="AI61" s="150"/>
    </row>
    <row r="62" spans="1:35" hidden="1">
      <c r="A62" s="112">
        <v>56</v>
      </c>
      <c r="B62" s="96" t="str">
        <f>IF(F62="","",基本情報!$C$8)</f>
        <v/>
      </c>
      <c r="C62" s="96"/>
      <c r="D62" s="146"/>
      <c r="E62" s="146"/>
      <c r="F62" s="146"/>
      <c r="G62" s="146" t="str">
        <f t="shared" si="3"/>
        <v/>
      </c>
      <c r="H62" s="96" t="str">
        <f t="shared" si="4"/>
        <v/>
      </c>
      <c r="I62" s="96"/>
      <c r="J62" s="96"/>
      <c r="K62" s="96">
        <v>1</v>
      </c>
      <c r="L62" s="146"/>
      <c r="M62" s="96"/>
      <c r="N62" s="96"/>
      <c r="O62" s="96" t="str">
        <f>基本情報!$C$4</f>
        <v>島根</v>
      </c>
      <c r="P62" s="101"/>
      <c r="Q62" s="173"/>
      <c r="R62" s="178"/>
      <c r="S62" s="108"/>
      <c r="T62" s="103">
        <v>2</v>
      </c>
      <c r="U62" s="146"/>
      <c r="V62" s="178"/>
      <c r="W62" s="96"/>
      <c r="X62" s="101">
        <v>2</v>
      </c>
      <c r="Y62" s="107"/>
      <c r="Z62" s="96"/>
      <c r="AA62" s="108"/>
      <c r="AB62" s="103">
        <v>2</v>
      </c>
      <c r="AC62" s="146"/>
      <c r="AD62" s="178"/>
      <c r="AE62" s="146"/>
      <c r="AF62" s="101"/>
      <c r="AG62" s="173"/>
      <c r="AH62" s="178"/>
      <c r="AI62" s="149"/>
    </row>
    <row r="63" spans="1:35" hidden="1">
      <c r="A63" s="111">
        <v>57</v>
      </c>
      <c r="B63" s="95" t="str">
        <f>IF(F63="","",基本情報!$C$8)</f>
        <v/>
      </c>
      <c r="C63" s="95"/>
      <c r="D63" s="147"/>
      <c r="E63" s="147"/>
      <c r="F63" s="147"/>
      <c r="G63" s="147" t="str">
        <f t="shared" si="3"/>
        <v/>
      </c>
      <c r="H63" s="95" t="str">
        <f t="shared" si="4"/>
        <v/>
      </c>
      <c r="I63" s="95"/>
      <c r="J63" s="95"/>
      <c r="K63" s="95">
        <v>1</v>
      </c>
      <c r="L63" s="147"/>
      <c r="M63" s="95"/>
      <c r="N63" s="95"/>
      <c r="O63" s="95" t="str">
        <f>基本情報!$C$4</f>
        <v>島根</v>
      </c>
      <c r="P63" s="100"/>
      <c r="Q63" s="180"/>
      <c r="R63" s="184"/>
      <c r="S63" s="110"/>
      <c r="T63" s="102">
        <v>2</v>
      </c>
      <c r="U63" s="147"/>
      <c r="V63" s="184"/>
      <c r="W63" s="95"/>
      <c r="X63" s="100">
        <v>2</v>
      </c>
      <c r="Y63" s="109"/>
      <c r="Z63" s="95"/>
      <c r="AA63" s="110"/>
      <c r="AB63" s="102">
        <v>2</v>
      </c>
      <c r="AC63" s="147"/>
      <c r="AD63" s="184"/>
      <c r="AE63" s="147"/>
      <c r="AF63" s="100"/>
      <c r="AG63" s="180"/>
      <c r="AH63" s="184"/>
      <c r="AI63" s="150"/>
    </row>
    <row r="64" spans="1:35" hidden="1">
      <c r="A64" s="112">
        <v>58</v>
      </c>
      <c r="B64" s="96" t="str">
        <f>IF(F64="","",基本情報!$C$8)</f>
        <v/>
      </c>
      <c r="C64" s="96"/>
      <c r="D64" s="146"/>
      <c r="E64" s="146"/>
      <c r="F64" s="146"/>
      <c r="G64" s="146" t="str">
        <f t="shared" si="3"/>
        <v/>
      </c>
      <c r="H64" s="96" t="str">
        <f t="shared" si="4"/>
        <v/>
      </c>
      <c r="I64" s="96"/>
      <c r="J64" s="96"/>
      <c r="K64" s="96">
        <v>1</v>
      </c>
      <c r="L64" s="146"/>
      <c r="M64" s="96"/>
      <c r="N64" s="96"/>
      <c r="O64" s="96" t="str">
        <f>基本情報!$C$4</f>
        <v>島根</v>
      </c>
      <c r="P64" s="101"/>
      <c r="Q64" s="173"/>
      <c r="R64" s="178"/>
      <c r="S64" s="108"/>
      <c r="T64" s="103">
        <v>2</v>
      </c>
      <c r="U64" s="146"/>
      <c r="V64" s="178"/>
      <c r="W64" s="96"/>
      <c r="X64" s="101">
        <v>2</v>
      </c>
      <c r="Y64" s="107"/>
      <c r="Z64" s="96"/>
      <c r="AA64" s="108"/>
      <c r="AB64" s="103">
        <v>2</v>
      </c>
      <c r="AC64" s="146"/>
      <c r="AD64" s="178"/>
      <c r="AE64" s="146"/>
      <c r="AF64" s="101"/>
      <c r="AG64" s="173"/>
      <c r="AH64" s="178"/>
      <c r="AI64" s="149"/>
    </row>
    <row r="65" spans="1:36" hidden="1">
      <c r="A65" s="111">
        <v>59</v>
      </c>
      <c r="B65" s="95" t="str">
        <f>IF(F65="","",基本情報!$C$8)</f>
        <v/>
      </c>
      <c r="C65" s="95"/>
      <c r="D65" s="147"/>
      <c r="E65" s="147"/>
      <c r="F65" s="147"/>
      <c r="G65" s="147" t="str">
        <f t="shared" si="3"/>
        <v/>
      </c>
      <c r="H65" s="95" t="str">
        <f t="shared" si="4"/>
        <v/>
      </c>
      <c r="I65" s="95"/>
      <c r="J65" s="95"/>
      <c r="K65" s="95">
        <v>1</v>
      </c>
      <c r="L65" s="147"/>
      <c r="M65" s="95"/>
      <c r="N65" s="95"/>
      <c r="O65" s="95" t="str">
        <f>基本情報!$C$4</f>
        <v>島根</v>
      </c>
      <c r="P65" s="100"/>
      <c r="Q65" s="180"/>
      <c r="R65" s="184"/>
      <c r="S65" s="110"/>
      <c r="T65" s="102">
        <v>2</v>
      </c>
      <c r="U65" s="147"/>
      <c r="V65" s="184"/>
      <c r="W65" s="95"/>
      <c r="X65" s="100">
        <v>2</v>
      </c>
      <c r="Y65" s="109"/>
      <c r="Z65" s="95"/>
      <c r="AA65" s="110"/>
      <c r="AB65" s="102">
        <v>2</v>
      </c>
      <c r="AC65" s="147"/>
      <c r="AD65" s="184"/>
      <c r="AE65" s="147"/>
      <c r="AF65" s="100"/>
      <c r="AG65" s="180"/>
      <c r="AH65" s="184"/>
      <c r="AI65" s="150"/>
    </row>
    <row r="66" spans="1:36" hidden="1">
      <c r="A66" s="112">
        <v>60</v>
      </c>
      <c r="B66" s="96" t="str">
        <f>IF(F66="","",基本情報!$C$8)</f>
        <v/>
      </c>
      <c r="C66" s="96"/>
      <c r="D66" s="146"/>
      <c r="E66" s="146"/>
      <c r="F66" s="146"/>
      <c r="G66" s="146" t="str">
        <f t="shared" si="3"/>
        <v/>
      </c>
      <c r="H66" s="96" t="str">
        <f t="shared" si="4"/>
        <v/>
      </c>
      <c r="I66" s="96"/>
      <c r="J66" s="96"/>
      <c r="K66" s="96">
        <v>1</v>
      </c>
      <c r="L66" s="146"/>
      <c r="M66" s="96"/>
      <c r="N66" s="96"/>
      <c r="O66" s="96" t="str">
        <f>基本情報!$C$4</f>
        <v>島根</v>
      </c>
      <c r="P66" s="101"/>
      <c r="Q66" s="173"/>
      <c r="R66" s="178"/>
      <c r="S66" s="108"/>
      <c r="T66" s="103">
        <v>2</v>
      </c>
      <c r="U66" s="146"/>
      <c r="V66" s="178"/>
      <c r="W66" s="96"/>
      <c r="X66" s="101">
        <v>2</v>
      </c>
      <c r="Y66" s="107"/>
      <c r="Z66" s="96"/>
      <c r="AA66" s="108"/>
      <c r="AB66" s="103">
        <v>2</v>
      </c>
      <c r="AC66" s="146"/>
      <c r="AD66" s="178"/>
      <c r="AE66" s="146"/>
      <c r="AF66" s="101"/>
      <c r="AG66" s="173"/>
      <c r="AH66" s="178"/>
      <c r="AI66" s="149"/>
    </row>
    <row r="67" spans="1:36" hidden="1">
      <c r="A67" s="111">
        <v>61</v>
      </c>
      <c r="B67" s="95" t="str">
        <f>IF(F67="","",基本情報!$C$8)</f>
        <v/>
      </c>
      <c r="C67" s="95"/>
      <c r="D67" s="147"/>
      <c r="E67" s="147"/>
      <c r="F67" s="147"/>
      <c r="G67" s="147" t="str">
        <f t="shared" si="3"/>
        <v/>
      </c>
      <c r="H67" s="95" t="str">
        <f t="shared" si="4"/>
        <v/>
      </c>
      <c r="I67" s="95"/>
      <c r="J67" s="95"/>
      <c r="K67" s="95">
        <v>1</v>
      </c>
      <c r="L67" s="147"/>
      <c r="M67" s="95"/>
      <c r="N67" s="95"/>
      <c r="O67" s="95" t="str">
        <f>基本情報!$C$4</f>
        <v>島根</v>
      </c>
      <c r="P67" s="100"/>
      <c r="Q67" s="180"/>
      <c r="R67" s="184"/>
      <c r="S67" s="110"/>
      <c r="T67" s="102">
        <v>2</v>
      </c>
      <c r="U67" s="147"/>
      <c r="V67" s="184"/>
      <c r="W67" s="95"/>
      <c r="X67" s="100">
        <v>2</v>
      </c>
      <c r="Y67" s="109"/>
      <c r="Z67" s="95"/>
      <c r="AA67" s="110"/>
      <c r="AB67" s="102">
        <v>2</v>
      </c>
      <c r="AC67" s="147"/>
      <c r="AD67" s="184"/>
      <c r="AE67" s="147"/>
      <c r="AF67" s="100"/>
      <c r="AG67" s="180"/>
      <c r="AH67" s="184"/>
      <c r="AI67" s="150"/>
    </row>
    <row r="68" spans="1:36" hidden="1">
      <c r="A68" s="112">
        <v>62</v>
      </c>
      <c r="B68" s="96" t="str">
        <f>IF(F68="","",基本情報!$C$8)</f>
        <v/>
      </c>
      <c r="C68" s="96"/>
      <c r="D68" s="146"/>
      <c r="E68" s="146"/>
      <c r="F68" s="146"/>
      <c r="G68" s="146" t="str">
        <f t="shared" si="3"/>
        <v/>
      </c>
      <c r="H68" s="96" t="str">
        <f t="shared" si="4"/>
        <v/>
      </c>
      <c r="I68" s="96"/>
      <c r="J68" s="96"/>
      <c r="K68" s="96">
        <v>1</v>
      </c>
      <c r="L68" s="146"/>
      <c r="M68" s="96"/>
      <c r="N68" s="96"/>
      <c r="O68" s="96" t="str">
        <f>基本情報!$C$4</f>
        <v>島根</v>
      </c>
      <c r="P68" s="101"/>
      <c r="Q68" s="173"/>
      <c r="R68" s="178"/>
      <c r="S68" s="108"/>
      <c r="T68" s="103">
        <v>2</v>
      </c>
      <c r="U68" s="146"/>
      <c r="V68" s="178"/>
      <c r="W68" s="96"/>
      <c r="X68" s="101">
        <v>2</v>
      </c>
      <c r="Y68" s="107"/>
      <c r="Z68" s="96"/>
      <c r="AA68" s="108"/>
      <c r="AB68" s="103">
        <v>2</v>
      </c>
      <c r="AC68" s="146"/>
      <c r="AD68" s="178"/>
      <c r="AE68" s="146"/>
      <c r="AF68" s="101"/>
      <c r="AG68" s="173"/>
      <c r="AH68" s="178"/>
      <c r="AI68" s="149"/>
    </row>
    <row r="69" spans="1:36" hidden="1">
      <c r="A69" s="111">
        <v>63</v>
      </c>
      <c r="B69" s="95" t="str">
        <f>IF(F69="","",基本情報!$C$8)</f>
        <v/>
      </c>
      <c r="C69" s="95"/>
      <c r="D69" s="147"/>
      <c r="E69" s="147"/>
      <c r="F69" s="147"/>
      <c r="G69" s="147" t="str">
        <f t="shared" si="3"/>
        <v/>
      </c>
      <c r="H69" s="95" t="str">
        <f t="shared" si="4"/>
        <v/>
      </c>
      <c r="I69" s="95"/>
      <c r="J69" s="95"/>
      <c r="K69" s="95">
        <v>1</v>
      </c>
      <c r="L69" s="147"/>
      <c r="M69" s="95"/>
      <c r="N69" s="95"/>
      <c r="O69" s="95" t="str">
        <f>基本情報!$C$4</f>
        <v>島根</v>
      </c>
      <c r="P69" s="100"/>
      <c r="Q69" s="180"/>
      <c r="R69" s="184"/>
      <c r="S69" s="110"/>
      <c r="T69" s="102">
        <v>2</v>
      </c>
      <c r="U69" s="147"/>
      <c r="V69" s="184"/>
      <c r="W69" s="95"/>
      <c r="X69" s="100">
        <v>2</v>
      </c>
      <c r="Y69" s="109"/>
      <c r="Z69" s="95"/>
      <c r="AA69" s="110"/>
      <c r="AB69" s="102">
        <v>2</v>
      </c>
      <c r="AC69" s="147"/>
      <c r="AD69" s="184"/>
      <c r="AE69" s="147"/>
      <c r="AF69" s="100"/>
      <c r="AG69" s="180"/>
      <c r="AH69" s="184"/>
      <c r="AI69" s="150"/>
    </row>
    <row r="70" spans="1:36" hidden="1">
      <c r="A70" s="112">
        <v>64</v>
      </c>
      <c r="B70" s="96" t="str">
        <f>IF(F70="","",基本情報!$C$8)</f>
        <v/>
      </c>
      <c r="C70" s="96"/>
      <c r="D70" s="146"/>
      <c r="E70" s="146"/>
      <c r="F70" s="146"/>
      <c r="G70" s="146" t="str">
        <f t="shared" si="3"/>
        <v/>
      </c>
      <c r="H70" s="96" t="str">
        <f t="shared" si="4"/>
        <v/>
      </c>
      <c r="I70" s="96"/>
      <c r="J70" s="96"/>
      <c r="K70" s="96">
        <v>1</v>
      </c>
      <c r="L70" s="146"/>
      <c r="M70" s="96"/>
      <c r="N70" s="96"/>
      <c r="O70" s="96" t="str">
        <f>基本情報!$C$4</f>
        <v>島根</v>
      </c>
      <c r="P70" s="101"/>
      <c r="Q70" s="173"/>
      <c r="R70" s="178"/>
      <c r="S70" s="108"/>
      <c r="T70" s="103">
        <v>2</v>
      </c>
      <c r="U70" s="146"/>
      <c r="V70" s="178"/>
      <c r="W70" s="96"/>
      <c r="X70" s="101">
        <v>2</v>
      </c>
      <c r="Y70" s="107"/>
      <c r="Z70" s="96"/>
      <c r="AA70" s="108"/>
      <c r="AB70" s="103">
        <v>2</v>
      </c>
      <c r="AC70" s="146"/>
      <c r="AD70" s="178"/>
      <c r="AE70" s="146"/>
      <c r="AF70" s="101"/>
      <c r="AG70" s="173"/>
      <c r="AH70" s="178"/>
      <c r="AI70" s="149"/>
    </row>
    <row r="71" spans="1:36" hidden="1">
      <c r="A71" s="111">
        <v>65</v>
      </c>
      <c r="B71" s="95" t="str">
        <f>IF(F71="","",基本情報!$C$8)</f>
        <v/>
      </c>
      <c r="C71" s="95"/>
      <c r="D71" s="147"/>
      <c r="E71" s="147"/>
      <c r="F71" s="147"/>
      <c r="G71" s="147" t="str">
        <f t="shared" si="3"/>
        <v/>
      </c>
      <c r="H71" s="95" t="str">
        <f t="shared" si="4"/>
        <v/>
      </c>
      <c r="I71" s="95"/>
      <c r="J71" s="95"/>
      <c r="K71" s="95">
        <v>1</v>
      </c>
      <c r="L71" s="147"/>
      <c r="M71" s="95"/>
      <c r="N71" s="95"/>
      <c r="O71" s="95" t="str">
        <f>基本情報!$C$4</f>
        <v>島根</v>
      </c>
      <c r="P71" s="100"/>
      <c r="Q71" s="180"/>
      <c r="R71" s="184"/>
      <c r="S71" s="110"/>
      <c r="T71" s="102">
        <v>2</v>
      </c>
      <c r="U71" s="147"/>
      <c r="V71" s="184"/>
      <c r="W71" s="95"/>
      <c r="X71" s="100">
        <v>2</v>
      </c>
      <c r="Y71" s="109"/>
      <c r="Z71" s="95"/>
      <c r="AA71" s="110"/>
      <c r="AB71" s="102">
        <v>2</v>
      </c>
      <c r="AC71" s="147"/>
      <c r="AD71" s="184"/>
      <c r="AE71" s="147"/>
      <c r="AF71" s="100"/>
      <c r="AG71" s="180"/>
      <c r="AH71" s="184"/>
      <c r="AI71" s="150"/>
    </row>
    <row r="72" spans="1:36" hidden="1">
      <c r="A72" s="112">
        <v>66</v>
      </c>
      <c r="B72" s="96" t="str">
        <f>IF(F72="","",基本情報!$C$8)</f>
        <v/>
      </c>
      <c r="C72" s="96"/>
      <c r="D72" s="146"/>
      <c r="E72" s="146"/>
      <c r="F72" s="146"/>
      <c r="G72" s="146" t="str">
        <f>IF(F72="","",ASC(PHONETIC(F72)))</f>
        <v/>
      </c>
      <c r="H72" s="96" t="str">
        <f t="shared" si="4"/>
        <v/>
      </c>
      <c r="I72" s="96"/>
      <c r="J72" s="96"/>
      <c r="K72" s="96">
        <v>1</v>
      </c>
      <c r="L72" s="146"/>
      <c r="M72" s="96"/>
      <c r="N72" s="96"/>
      <c r="O72" s="96" t="str">
        <f>基本情報!$C$4</f>
        <v>島根</v>
      </c>
      <c r="P72" s="101"/>
      <c r="Q72" s="173"/>
      <c r="R72" s="178"/>
      <c r="S72" s="108"/>
      <c r="T72" s="103">
        <v>2</v>
      </c>
      <c r="U72" s="146"/>
      <c r="V72" s="178"/>
      <c r="W72" s="96"/>
      <c r="X72" s="101">
        <v>2</v>
      </c>
      <c r="Y72" s="107"/>
      <c r="Z72" s="96"/>
      <c r="AA72" s="108"/>
      <c r="AB72" s="103">
        <v>2</v>
      </c>
      <c r="AC72" s="146"/>
      <c r="AD72" s="178"/>
      <c r="AE72" s="146"/>
      <c r="AF72" s="101"/>
      <c r="AG72" s="173"/>
      <c r="AH72" s="178"/>
      <c r="AI72" s="149"/>
    </row>
    <row r="73" spans="1:36" hidden="1">
      <c r="A73" s="111">
        <v>67</v>
      </c>
      <c r="B73" s="95" t="str">
        <f>IF(F73="","",基本情報!$C$8)</f>
        <v/>
      </c>
      <c r="C73" s="95"/>
      <c r="D73" s="147"/>
      <c r="E73" s="147"/>
      <c r="F73" s="147"/>
      <c r="G73" s="147" t="str">
        <f>IF(F73="","",ASC(PHONETIC(F73)))</f>
        <v/>
      </c>
      <c r="H73" s="95" t="str">
        <f t="shared" si="4"/>
        <v/>
      </c>
      <c r="I73" s="95"/>
      <c r="J73" s="95"/>
      <c r="K73" s="95">
        <v>1</v>
      </c>
      <c r="L73" s="147"/>
      <c r="M73" s="95"/>
      <c r="N73" s="95"/>
      <c r="O73" s="95" t="str">
        <f>基本情報!$C$4</f>
        <v>島根</v>
      </c>
      <c r="P73" s="100"/>
      <c r="Q73" s="180"/>
      <c r="R73" s="184"/>
      <c r="S73" s="110"/>
      <c r="T73" s="102">
        <v>2</v>
      </c>
      <c r="U73" s="147"/>
      <c r="V73" s="184"/>
      <c r="W73" s="95"/>
      <c r="X73" s="100">
        <v>2</v>
      </c>
      <c r="Y73" s="109"/>
      <c r="Z73" s="95"/>
      <c r="AA73" s="110"/>
      <c r="AB73" s="102">
        <v>2</v>
      </c>
      <c r="AC73" s="147"/>
      <c r="AD73" s="184"/>
      <c r="AE73" s="147"/>
      <c r="AF73" s="100"/>
      <c r="AG73" s="180"/>
      <c r="AH73" s="184"/>
      <c r="AI73" s="150"/>
    </row>
    <row r="74" spans="1:36" hidden="1">
      <c r="A74" s="112">
        <v>68</v>
      </c>
      <c r="B74" s="96" t="str">
        <f>IF(F74="","",基本情報!$C$8)</f>
        <v/>
      </c>
      <c r="C74" s="96"/>
      <c r="D74" s="146"/>
      <c r="E74" s="146"/>
      <c r="F74" s="146"/>
      <c r="G74" s="146" t="str">
        <f>IF(F74="","",ASC(PHONETIC(F74)))</f>
        <v/>
      </c>
      <c r="H74" s="96" t="str">
        <f>IF(F74="","",F74)</f>
        <v/>
      </c>
      <c r="I74" s="96"/>
      <c r="J74" s="96"/>
      <c r="K74" s="96">
        <v>1</v>
      </c>
      <c r="L74" s="146"/>
      <c r="M74" s="96"/>
      <c r="N74" s="96"/>
      <c r="O74" s="96" t="str">
        <f>基本情報!$C$4</f>
        <v>島根</v>
      </c>
      <c r="P74" s="101"/>
      <c r="Q74" s="173"/>
      <c r="R74" s="178"/>
      <c r="S74" s="108"/>
      <c r="T74" s="103">
        <v>2</v>
      </c>
      <c r="U74" s="146"/>
      <c r="V74" s="178"/>
      <c r="W74" s="96"/>
      <c r="X74" s="101">
        <v>2</v>
      </c>
      <c r="Y74" s="107"/>
      <c r="Z74" s="96"/>
      <c r="AA74" s="108"/>
      <c r="AB74" s="103">
        <v>2</v>
      </c>
      <c r="AC74" s="146"/>
      <c r="AD74" s="178"/>
      <c r="AE74" s="146"/>
      <c r="AF74" s="101"/>
      <c r="AG74" s="173"/>
      <c r="AH74" s="178"/>
      <c r="AI74" s="149"/>
    </row>
    <row r="75" spans="1:36" hidden="1">
      <c r="A75" s="111">
        <v>69</v>
      </c>
      <c r="B75" s="95" t="str">
        <f>IF(F75="","",基本情報!$C$8)</f>
        <v/>
      </c>
      <c r="C75" s="95"/>
      <c r="D75" s="147"/>
      <c r="E75" s="147"/>
      <c r="F75" s="147"/>
      <c r="G75" s="147" t="str">
        <f>IF(F75="","",ASC(PHONETIC(F75)))</f>
        <v/>
      </c>
      <c r="H75" s="95" t="str">
        <f>IF(F75="","",F75)</f>
        <v/>
      </c>
      <c r="I75" s="95"/>
      <c r="J75" s="95"/>
      <c r="K75" s="95">
        <v>1</v>
      </c>
      <c r="L75" s="147"/>
      <c r="M75" s="95"/>
      <c r="N75" s="95"/>
      <c r="O75" s="95" t="str">
        <f>基本情報!$C$4</f>
        <v>島根</v>
      </c>
      <c r="P75" s="100"/>
      <c r="Q75" s="180"/>
      <c r="R75" s="184"/>
      <c r="S75" s="110"/>
      <c r="T75" s="102">
        <v>2</v>
      </c>
      <c r="U75" s="147"/>
      <c r="V75" s="184"/>
      <c r="W75" s="95"/>
      <c r="X75" s="100">
        <v>2</v>
      </c>
      <c r="Y75" s="109"/>
      <c r="Z75" s="95"/>
      <c r="AA75" s="110"/>
      <c r="AB75" s="102">
        <v>2</v>
      </c>
      <c r="AC75" s="147"/>
      <c r="AD75" s="184"/>
      <c r="AE75" s="147"/>
      <c r="AF75" s="100"/>
      <c r="AG75" s="180"/>
      <c r="AH75" s="184"/>
      <c r="AI75" s="150"/>
    </row>
    <row r="76" spans="1:36" ht="13.5" hidden="1" thickBot="1">
      <c r="A76" s="113">
        <v>70</v>
      </c>
      <c r="B76" s="114" t="str">
        <f>IF(F76="","",基本情報!$C$8)</f>
        <v/>
      </c>
      <c r="C76" s="114"/>
      <c r="D76" s="148"/>
      <c r="E76" s="148"/>
      <c r="F76" s="148"/>
      <c r="G76" s="148" t="str">
        <f>IF(F76="","",ASC(PHONETIC(F76)))</f>
        <v/>
      </c>
      <c r="H76" s="114" t="str">
        <f>IF(F76="","",F76)</f>
        <v/>
      </c>
      <c r="I76" s="114"/>
      <c r="J76" s="114"/>
      <c r="K76" s="114">
        <v>1</v>
      </c>
      <c r="L76" s="148"/>
      <c r="M76" s="114"/>
      <c r="N76" s="114"/>
      <c r="O76" s="114" t="str">
        <f>基本情報!$C$4</f>
        <v>島根</v>
      </c>
      <c r="P76" s="115"/>
      <c r="Q76" s="186"/>
      <c r="R76" s="190"/>
      <c r="S76" s="117"/>
      <c r="T76" s="118">
        <v>2</v>
      </c>
      <c r="U76" s="148"/>
      <c r="V76" s="190"/>
      <c r="W76" s="114"/>
      <c r="X76" s="115">
        <v>2</v>
      </c>
      <c r="Y76" s="116"/>
      <c r="Z76" s="114"/>
      <c r="AA76" s="117"/>
      <c r="AB76" s="118">
        <v>2</v>
      </c>
      <c r="AC76" s="148"/>
      <c r="AD76" s="190"/>
      <c r="AE76" s="148"/>
      <c r="AF76" s="115"/>
      <c r="AG76" s="186"/>
      <c r="AH76" s="190"/>
      <c r="AI76" s="151"/>
    </row>
    <row r="77" spans="1:36" hidden="1">
      <c r="Q77" s="198">
        <f>COUNTA(Q7:Q76)</f>
        <v>0</v>
      </c>
      <c r="R77" s="199"/>
      <c r="U77" s="198">
        <f>COUNTA(U7:U76)</f>
        <v>0</v>
      </c>
      <c r="V77" s="199"/>
      <c r="Y77">
        <f>COUNTA(Y7:Y76)</f>
        <v>0</v>
      </c>
      <c r="AD77" s="199"/>
      <c r="AH77" s="199"/>
      <c r="AJ77">
        <v>0</v>
      </c>
    </row>
    <row r="78" spans="1:36" hidden="1">
      <c r="R78" s="199"/>
      <c r="V78" s="199"/>
      <c r="AD78" s="199"/>
      <c r="AH78" s="199"/>
    </row>
    <row r="79" spans="1:36" hidden="1">
      <c r="Q79" s="198" t="s">
        <v>124</v>
      </c>
      <c r="R79" s="199"/>
      <c r="S79">
        <f>Q77+U77+Y77</f>
        <v>0</v>
      </c>
      <c r="V79" s="199"/>
      <c r="AD79" s="199"/>
      <c r="AH79" s="199"/>
    </row>
    <row r="80" spans="1:36">
      <c r="R80" s="199"/>
      <c r="V80" s="199"/>
      <c r="AD80" s="199"/>
      <c r="AH80" s="199"/>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X3JmEaPLhLpMLf78gPT/aWfFoBPBCitZwTj4fBpfmXslf4DgMBAFQVMwQ7bDoWjWDD03ApQ0l6wgpmwjKBV+RA==" saltValue="ReUF1xx/e5aaRtINSHyATA==" spinCount="100000"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G15" sqref="G15"/>
    </sheetView>
  </sheetViews>
  <sheetFormatPr defaultRowHeight="13"/>
  <cols>
    <col min="1" max="1" width="3.7265625" customWidth="1"/>
    <col min="2" max="2" width="11.6328125" customWidth="1"/>
    <col min="3" max="3" width="9" customWidth="1"/>
    <col min="4" max="4" width="9" style="198" hidden="1" customWidth="1"/>
    <col min="5" max="5" width="0" style="198" hidden="1" customWidth="1"/>
    <col min="6" max="7" width="13" style="198" customWidth="1"/>
    <col min="8" max="8" width="9" style="198" hidden="1" customWidth="1"/>
    <col min="9" max="9" width="16.90625" hidden="1" customWidth="1"/>
    <col min="10" max="10" width="7.08984375" hidden="1" customWidth="1"/>
    <col min="11" max="11" width="4.6328125" style="198" hidden="1" customWidth="1"/>
    <col min="12" max="12" width="9.6328125" style="198" customWidth="1"/>
    <col min="13" max="14" width="9" hidden="1" customWidth="1"/>
    <col min="15" max="15" width="9.6328125" customWidth="1"/>
    <col min="16" max="16" width="9" hidden="1" customWidth="1"/>
    <col min="17" max="17" width="12.6328125" style="198" customWidth="1"/>
    <col min="18" max="18" width="8.7265625" style="198"/>
    <col min="19" max="20" width="9" hidden="1" customWidth="1"/>
    <col min="21" max="21" width="12.6328125" style="198" customWidth="1"/>
    <col min="22" max="22" width="8.7265625" style="198"/>
    <col min="23" max="24" width="9" hidden="1" customWidth="1"/>
    <col min="25" max="25" width="11.453125" hidden="1" customWidth="1"/>
    <col min="26" max="28" width="9" hidden="1" customWidth="1"/>
    <col min="29" max="31" width="9" style="198" customWidth="1"/>
    <col min="32" max="32" width="9" hidden="1" customWidth="1"/>
    <col min="33" max="35" width="9" style="198" hidden="1" customWidth="1"/>
    <col min="36" max="36" width="9" customWidth="1"/>
    <col min="37" max="38" width="9" hidden="1" customWidth="1"/>
    <col min="39" max="39" width="0" hidden="1" customWidth="1"/>
  </cols>
  <sheetData>
    <row r="1" spans="1:41" ht="28">
      <c r="B1" s="203" t="str">
        <f>管理者シート!C3</f>
        <v>第105回全山陰陸上競技大会兼国体予選</v>
      </c>
    </row>
    <row r="2" spans="1:41" ht="14">
      <c r="B2" s="204"/>
    </row>
    <row r="3" spans="1:41" ht="28.5">
      <c r="B3" s="205" t="s">
        <v>255</v>
      </c>
      <c r="I3" s="213" t="s">
        <v>260</v>
      </c>
      <c r="J3" s="210" t="s">
        <v>244</v>
      </c>
      <c r="K3" s="212"/>
      <c r="L3" s="211" t="s">
        <v>251</v>
      </c>
      <c r="M3" s="210" t="s">
        <v>252</v>
      </c>
      <c r="AC3" s="202"/>
      <c r="AE3" s="253" t="s">
        <v>320</v>
      </c>
    </row>
    <row r="4" spans="1:41">
      <c r="B4" s="206" t="s">
        <v>68</v>
      </c>
      <c r="C4" s="91"/>
      <c r="D4" s="92" t="s">
        <v>215</v>
      </c>
      <c r="E4" s="92">
        <v>2234</v>
      </c>
      <c r="F4" s="92" t="s">
        <v>216</v>
      </c>
      <c r="G4" s="92" t="str">
        <f>IF(F4="","",ASC(PHONETIC(F4)))</f>
        <v>ｼﾏﾈ  ﾘｸｺ</v>
      </c>
      <c r="H4" s="92"/>
      <c r="I4" s="91" t="s">
        <v>253</v>
      </c>
      <c r="J4" s="91" t="s">
        <v>246</v>
      </c>
      <c r="K4" s="92"/>
      <c r="L4" s="91">
        <v>2</v>
      </c>
      <c r="M4" s="91">
        <v>2000</v>
      </c>
      <c r="N4" s="91">
        <v>513</v>
      </c>
      <c r="O4" s="91" t="s">
        <v>200</v>
      </c>
      <c r="P4" s="91"/>
      <c r="Q4" s="92" t="s">
        <v>70</v>
      </c>
      <c r="R4" s="226">
        <v>13</v>
      </c>
      <c r="S4" s="93" t="s">
        <v>71</v>
      </c>
      <c r="T4" s="91"/>
      <c r="U4" s="92" t="s">
        <v>127</v>
      </c>
      <c r="V4" s="92" t="s">
        <v>300</v>
      </c>
      <c r="W4" s="92" t="s">
        <v>72</v>
      </c>
      <c r="X4" s="92"/>
      <c r="Y4" s="92" t="s">
        <v>73</v>
      </c>
      <c r="Z4" s="92" t="s">
        <v>74</v>
      </c>
      <c r="AA4" s="94" t="s">
        <v>75</v>
      </c>
      <c r="AB4" s="91"/>
      <c r="AC4" s="92" t="s">
        <v>323</v>
      </c>
      <c r="AD4" s="92">
        <v>49.99</v>
      </c>
      <c r="AE4" s="94" t="s">
        <v>230</v>
      </c>
      <c r="AF4" s="91"/>
      <c r="AG4" s="92" t="s">
        <v>76</v>
      </c>
      <c r="AH4" s="92" t="s">
        <v>299</v>
      </c>
      <c r="AI4" s="92" t="s">
        <v>231</v>
      </c>
    </row>
    <row r="5" spans="1:41" ht="13.5" thickBot="1">
      <c r="B5" s="207" t="s">
        <v>261</v>
      </c>
      <c r="R5" s="202" t="s">
        <v>321</v>
      </c>
    </row>
    <row r="6" spans="1:41" ht="13.5" thickBot="1">
      <c r="A6" s="122" t="s">
        <v>66</v>
      </c>
      <c r="B6" s="163" t="s">
        <v>223</v>
      </c>
      <c r="C6" s="124" t="s">
        <v>324</v>
      </c>
      <c r="D6" s="208" t="s">
        <v>240</v>
      </c>
      <c r="E6" s="124" t="s">
        <v>35</v>
      </c>
      <c r="F6" s="124" t="s">
        <v>5</v>
      </c>
      <c r="G6" s="124" t="s">
        <v>6</v>
      </c>
      <c r="H6" s="124" t="s">
        <v>7</v>
      </c>
      <c r="I6" s="208" t="s">
        <v>247</v>
      </c>
      <c r="J6" s="124" t="s">
        <v>248</v>
      </c>
      <c r="K6" s="124" t="s">
        <v>8</v>
      </c>
      <c r="L6" s="208" t="s">
        <v>250</v>
      </c>
      <c r="M6" s="163" t="s">
        <v>10</v>
      </c>
      <c r="N6" s="124" t="s">
        <v>11</v>
      </c>
      <c r="O6" s="124" t="s">
        <v>198</v>
      </c>
      <c r="P6" s="131" t="s">
        <v>13</v>
      </c>
      <c r="Q6" s="124" t="s">
        <v>207</v>
      </c>
      <c r="R6" s="124" t="s">
        <v>209</v>
      </c>
      <c r="S6" s="124" t="s">
        <v>65</v>
      </c>
      <c r="T6" s="124" t="s">
        <v>17</v>
      </c>
      <c r="U6" s="124" t="s">
        <v>208</v>
      </c>
      <c r="V6" s="124" t="s">
        <v>210</v>
      </c>
      <c r="W6" s="125" t="s">
        <v>65</v>
      </c>
      <c r="X6" s="133" t="s">
        <v>21</v>
      </c>
      <c r="Y6" s="132" t="s">
        <v>228</v>
      </c>
      <c r="Z6" s="124" t="s">
        <v>229</v>
      </c>
      <c r="AA6" s="125" t="s">
        <v>65</v>
      </c>
      <c r="AB6" s="133" t="s">
        <v>25</v>
      </c>
      <c r="AC6" s="132" t="s">
        <v>257</v>
      </c>
      <c r="AD6" s="124" t="s">
        <v>37</v>
      </c>
      <c r="AE6" s="125" t="s">
        <v>204</v>
      </c>
      <c r="AF6" s="133" t="s">
        <v>29</v>
      </c>
      <c r="AG6" s="132" t="s">
        <v>258</v>
      </c>
      <c r="AH6" s="124" t="s">
        <v>37</v>
      </c>
      <c r="AI6" s="125" t="s">
        <v>204</v>
      </c>
      <c r="AN6" s="1" t="s">
        <v>237</v>
      </c>
      <c r="AO6" s="1" t="s">
        <v>238</v>
      </c>
    </row>
    <row r="7" spans="1:41">
      <c r="A7" s="130">
        <v>1</v>
      </c>
      <c r="B7" s="170" t="str">
        <f>IF(F7="","",基本情報!$C$8)</f>
        <v/>
      </c>
      <c r="C7" s="145"/>
      <c r="D7" s="145"/>
      <c r="E7" s="145"/>
      <c r="F7" s="145"/>
      <c r="G7" s="145" t="str">
        <f t="shared" ref="G7:G14" si="0">IF(F7="","",ASC(PHONETIC(F7)))</f>
        <v/>
      </c>
      <c r="H7" s="145" t="str">
        <f t="shared" ref="H7:H14" si="1">IF(F7="","",F7)</f>
        <v/>
      </c>
      <c r="I7" s="145"/>
      <c r="J7" s="145"/>
      <c r="K7" s="145">
        <v>2</v>
      </c>
      <c r="L7" s="194"/>
      <c r="M7" s="170"/>
      <c r="N7" s="145"/>
      <c r="O7" s="145" t="str">
        <f>基本情報!$C$4</f>
        <v>島根</v>
      </c>
      <c r="P7" s="165"/>
      <c r="Q7" s="166"/>
      <c r="R7" s="167"/>
      <c r="S7" s="152"/>
      <c r="T7" s="169">
        <v>2</v>
      </c>
      <c r="U7" s="166"/>
      <c r="V7" s="167"/>
      <c r="W7" s="152"/>
      <c r="X7" s="169">
        <v>2</v>
      </c>
      <c r="Y7" s="166"/>
      <c r="Z7" s="145"/>
      <c r="AA7" s="152"/>
      <c r="AB7" s="169">
        <v>2</v>
      </c>
      <c r="AC7" s="166"/>
      <c r="AD7" s="171"/>
      <c r="AE7" s="145"/>
      <c r="AF7" s="169"/>
      <c r="AG7" s="166"/>
      <c r="AH7" s="171"/>
      <c r="AI7" s="145"/>
      <c r="AL7" t="s">
        <v>220</v>
      </c>
      <c r="AN7" s="201" t="s">
        <v>177</v>
      </c>
      <c r="AO7" s="1">
        <f>COUNTIF($Q$7:$V$46,AN7)</f>
        <v>0</v>
      </c>
    </row>
    <row r="8" spans="1:41">
      <c r="A8" s="128">
        <v>2</v>
      </c>
      <c r="B8" s="177" t="str">
        <f>IF(F8="","",基本情報!$C$8)</f>
        <v/>
      </c>
      <c r="C8" s="146"/>
      <c r="D8" s="146"/>
      <c r="E8" s="146"/>
      <c r="F8" s="146"/>
      <c r="G8" s="146" t="str">
        <f t="shared" si="0"/>
        <v/>
      </c>
      <c r="H8" s="146" t="str">
        <f t="shared" si="1"/>
        <v/>
      </c>
      <c r="I8" s="146"/>
      <c r="J8" s="146"/>
      <c r="K8" s="146">
        <v>2</v>
      </c>
      <c r="L8" s="195"/>
      <c r="M8" s="177"/>
      <c r="N8" s="146"/>
      <c r="O8" s="146" t="str">
        <f>基本情報!$C$4</f>
        <v>島根</v>
      </c>
      <c r="P8" s="172"/>
      <c r="Q8" s="173"/>
      <c r="R8" s="178"/>
      <c r="S8" s="149"/>
      <c r="T8" s="176">
        <v>2</v>
      </c>
      <c r="U8" s="173"/>
      <c r="V8" s="178"/>
      <c r="W8" s="149"/>
      <c r="X8" s="176">
        <v>2</v>
      </c>
      <c r="Y8" s="173"/>
      <c r="Z8" s="146"/>
      <c r="AA8" s="149"/>
      <c r="AB8" s="176">
        <v>2</v>
      </c>
      <c r="AC8" s="173"/>
      <c r="AD8" s="178"/>
      <c r="AE8" s="149"/>
      <c r="AF8" s="176"/>
      <c r="AG8" s="173"/>
      <c r="AH8" s="178"/>
      <c r="AI8" s="149"/>
      <c r="AL8" t="s">
        <v>221</v>
      </c>
      <c r="AN8" s="201" t="s">
        <v>178</v>
      </c>
      <c r="AO8" s="1">
        <f t="shared" ref="AO8:AO32" si="2">COUNTIF($Q$7:$V$46,AN8)</f>
        <v>0</v>
      </c>
    </row>
    <row r="9" spans="1:41">
      <c r="A9" s="127">
        <v>3</v>
      </c>
      <c r="B9" s="183" t="str">
        <f>IF(F9="","",基本情報!$C$8)</f>
        <v/>
      </c>
      <c r="C9" s="147"/>
      <c r="D9" s="147"/>
      <c r="E9" s="147"/>
      <c r="F9" s="147"/>
      <c r="G9" s="147" t="str">
        <f t="shared" si="0"/>
        <v/>
      </c>
      <c r="H9" s="147" t="str">
        <f t="shared" si="1"/>
        <v/>
      </c>
      <c r="I9" s="147"/>
      <c r="J9" s="147"/>
      <c r="K9" s="147">
        <v>2</v>
      </c>
      <c r="L9" s="196"/>
      <c r="M9" s="183"/>
      <c r="N9" s="147"/>
      <c r="O9" s="147" t="str">
        <f>基本情報!$C$4</f>
        <v>島根</v>
      </c>
      <c r="P9" s="179"/>
      <c r="Q9" s="180"/>
      <c r="R9" s="184"/>
      <c r="S9" s="150"/>
      <c r="T9" s="182">
        <v>2</v>
      </c>
      <c r="U9" s="180"/>
      <c r="V9" s="184"/>
      <c r="W9" s="150"/>
      <c r="X9" s="182">
        <v>2</v>
      </c>
      <c r="Y9" s="180"/>
      <c r="Z9" s="147"/>
      <c r="AA9" s="150"/>
      <c r="AB9" s="182">
        <v>2</v>
      </c>
      <c r="AC9" s="180"/>
      <c r="AD9" s="184"/>
      <c r="AE9" s="150"/>
      <c r="AF9" s="182"/>
      <c r="AG9" s="180"/>
      <c r="AH9" s="184"/>
      <c r="AI9" s="150"/>
      <c r="AL9" t="s">
        <v>222</v>
      </c>
      <c r="AN9" s="229" t="s">
        <v>179</v>
      </c>
      <c r="AO9" s="230">
        <f t="shared" si="2"/>
        <v>0</v>
      </c>
    </row>
    <row r="10" spans="1:41">
      <c r="A10" s="128">
        <v>4</v>
      </c>
      <c r="B10" s="177" t="str">
        <f>IF(F10="","",基本情報!$C$8)</f>
        <v/>
      </c>
      <c r="C10" s="146"/>
      <c r="D10" s="146"/>
      <c r="E10" s="146"/>
      <c r="F10" s="146"/>
      <c r="G10" s="146" t="str">
        <f t="shared" si="0"/>
        <v/>
      </c>
      <c r="H10" s="146" t="str">
        <f t="shared" si="1"/>
        <v/>
      </c>
      <c r="I10" s="146"/>
      <c r="J10" s="146"/>
      <c r="K10" s="146">
        <v>2</v>
      </c>
      <c r="L10" s="195"/>
      <c r="M10" s="177"/>
      <c r="N10" s="146"/>
      <c r="O10" s="146" t="str">
        <f>基本情報!$C$4</f>
        <v>島根</v>
      </c>
      <c r="P10" s="172"/>
      <c r="Q10" s="173"/>
      <c r="R10" s="178"/>
      <c r="S10" s="149"/>
      <c r="T10" s="176">
        <v>2</v>
      </c>
      <c r="U10" s="173"/>
      <c r="V10" s="178"/>
      <c r="W10" s="149"/>
      <c r="X10" s="176">
        <v>2</v>
      </c>
      <c r="Y10" s="173"/>
      <c r="Z10" s="146"/>
      <c r="AA10" s="149"/>
      <c r="AB10" s="176">
        <v>2</v>
      </c>
      <c r="AC10" s="173"/>
      <c r="AD10" s="178"/>
      <c r="AE10" s="149"/>
      <c r="AF10" s="176"/>
      <c r="AG10" s="173"/>
      <c r="AH10" s="178"/>
      <c r="AI10" s="149"/>
      <c r="AN10" s="201" t="s">
        <v>167</v>
      </c>
      <c r="AO10" s="1">
        <f t="shared" si="2"/>
        <v>0</v>
      </c>
    </row>
    <row r="11" spans="1:41">
      <c r="A11" s="127">
        <v>5</v>
      </c>
      <c r="B11" s="183" t="str">
        <f>IF(F11="","",基本情報!$C$8)</f>
        <v/>
      </c>
      <c r="C11" s="147"/>
      <c r="D11" s="147"/>
      <c r="E11" s="147"/>
      <c r="F11" s="147"/>
      <c r="G11" s="147" t="str">
        <f t="shared" si="0"/>
        <v/>
      </c>
      <c r="H11" s="147" t="str">
        <f t="shared" si="1"/>
        <v/>
      </c>
      <c r="I11" s="147"/>
      <c r="J11" s="147"/>
      <c r="K11" s="147">
        <v>2</v>
      </c>
      <c r="L11" s="196"/>
      <c r="M11" s="183"/>
      <c r="N11" s="147"/>
      <c r="O11" s="147" t="str">
        <f>基本情報!$C$4</f>
        <v>島根</v>
      </c>
      <c r="P11" s="179"/>
      <c r="Q11" s="180"/>
      <c r="R11" s="184"/>
      <c r="S11" s="150"/>
      <c r="T11" s="182">
        <v>2</v>
      </c>
      <c r="U11" s="180"/>
      <c r="V11" s="184"/>
      <c r="W11" s="150"/>
      <c r="X11" s="182">
        <v>2</v>
      </c>
      <c r="Y11" s="180"/>
      <c r="Z11" s="147"/>
      <c r="AA11" s="150"/>
      <c r="AB11" s="182">
        <v>2</v>
      </c>
      <c r="AC11" s="180"/>
      <c r="AD11" s="184"/>
      <c r="AE11" s="150"/>
      <c r="AF11" s="182"/>
      <c r="AG11" s="180"/>
      <c r="AH11" s="184"/>
      <c r="AI11" s="150"/>
      <c r="AN11" s="201" t="s">
        <v>168</v>
      </c>
      <c r="AO11" s="1">
        <f t="shared" si="2"/>
        <v>0</v>
      </c>
    </row>
    <row r="12" spans="1:41">
      <c r="A12" s="128">
        <v>6</v>
      </c>
      <c r="B12" s="177" t="str">
        <f>IF(F12="","",基本情報!$C$8)</f>
        <v/>
      </c>
      <c r="C12" s="146"/>
      <c r="D12" s="146"/>
      <c r="E12" s="146"/>
      <c r="F12" s="146"/>
      <c r="G12" s="146" t="str">
        <f t="shared" si="0"/>
        <v/>
      </c>
      <c r="H12" s="146" t="str">
        <f t="shared" si="1"/>
        <v/>
      </c>
      <c r="I12" s="146"/>
      <c r="J12" s="146"/>
      <c r="K12" s="146">
        <v>2</v>
      </c>
      <c r="L12" s="195"/>
      <c r="M12" s="177"/>
      <c r="N12" s="146"/>
      <c r="O12" s="146" t="str">
        <f>基本情報!$C$4</f>
        <v>島根</v>
      </c>
      <c r="P12" s="172"/>
      <c r="Q12" s="173"/>
      <c r="R12" s="178"/>
      <c r="S12" s="149"/>
      <c r="T12" s="176">
        <v>2</v>
      </c>
      <c r="U12" s="173"/>
      <c r="V12" s="178"/>
      <c r="W12" s="149"/>
      <c r="X12" s="176">
        <v>2</v>
      </c>
      <c r="Y12" s="173"/>
      <c r="Z12" s="146"/>
      <c r="AA12" s="149"/>
      <c r="AB12" s="176">
        <v>2</v>
      </c>
      <c r="AC12" s="173"/>
      <c r="AD12" s="178"/>
      <c r="AE12" s="149"/>
      <c r="AF12" s="176"/>
      <c r="AG12" s="173"/>
      <c r="AH12" s="178"/>
      <c r="AI12" s="149"/>
      <c r="AN12" s="201" t="s">
        <v>235</v>
      </c>
      <c r="AO12" s="1">
        <f t="shared" si="2"/>
        <v>0</v>
      </c>
    </row>
    <row r="13" spans="1:41">
      <c r="A13" s="127">
        <v>7</v>
      </c>
      <c r="B13" s="183" t="str">
        <f>IF(F13="","",基本情報!$C$8)</f>
        <v/>
      </c>
      <c r="C13" s="147"/>
      <c r="D13" s="147"/>
      <c r="E13" s="147"/>
      <c r="F13" s="147"/>
      <c r="G13" s="147" t="str">
        <f t="shared" si="0"/>
        <v/>
      </c>
      <c r="H13" s="147" t="str">
        <f t="shared" si="1"/>
        <v/>
      </c>
      <c r="I13" s="147"/>
      <c r="J13" s="147"/>
      <c r="K13" s="147">
        <v>2</v>
      </c>
      <c r="L13" s="196"/>
      <c r="M13" s="183"/>
      <c r="N13" s="147"/>
      <c r="O13" s="147" t="str">
        <f>基本情報!$C$4</f>
        <v>島根</v>
      </c>
      <c r="P13" s="179"/>
      <c r="Q13" s="180"/>
      <c r="R13" s="184"/>
      <c r="S13" s="150"/>
      <c r="T13" s="182">
        <v>2</v>
      </c>
      <c r="U13" s="180"/>
      <c r="V13" s="184"/>
      <c r="W13" s="150"/>
      <c r="X13" s="182">
        <v>2</v>
      </c>
      <c r="Y13" s="180"/>
      <c r="Z13" s="147"/>
      <c r="AA13" s="150"/>
      <c r="AB13" s="182">
        <v>2</v>
      </c>
      <c r="AC13" s="180"/>
      <c r="AD13" s="184"/>
      <c r="AE13" s="150"/>
      <c r="AF13" s="182"/>
      <c r="AG13" s="180"/>
      <c r="AH13" s="184"/>
      <c r="AI13" s="150"/>
      <c r="AN13" s="229" t="s">
        <v>180</v>
      </c>
      <c r="AO13" s="230">
        <f t="shared" si="2"/>
        <v>0</v>
      </c>
    </row>
    <row r="14" spans="1:41">
      <c r="A14" s="128">
        <v>8</v>
      </c>
      <c r="B14" s="177" t="str">
        <f>IF(F14="","",基本情報!$C$8)</f>
        <v/>
      </c>
      <c r="C14" s="146"/>
      <c r="D14" s="146"/>
      <c r="E14" s="146"/>
      <c r="F14" s="146"/>
      <c r="G14" s="146" t="str">
        <f t="shared" si="0"/>
        <v/>
      </c>
      <c r="H14" s="146" t="str">
        <f t="shared" si="1"/>
        <v/>
      </c>
      <c r="I14" s="146"/>
      <c r="J14" s="146"/>
      <c r="K14" s="146">
        <v>2</v>
      </c>
      <c r="L14" s="195"/>
      <c r="M14" s="177"/>
      <c r="N14" s="146"/>
      <c r="O14" s="146" t="str">
        <f>基本情報!$C$4</f>
        <v>島根</v>
      </c>
      <c r="P14" s="172"/>
      <c r="Q14" s="173"/>
      <c r="R14" s="178"/>
      <c r="S14" s="149"/>
      <c r="T14" s="176">
        <v>2</v>
      </c>
      <c r="U14" s="173"/>
      <c r="V14" s="178"/>
      <c r="W14" s="149"/>
      <c r="X14" s="176">
        <v>2</v>
      </c>
      <c r="Y14" s="173"/>
      <c r="Z14" s="146"/>
      <c r="AA14" s="149"/>
      <c r="AB14" s="176">
        <v>2</v>
      </c>
      <c r="AC14" s="173"/>
      <c r="AD14" s="178"/>
      <c r="AE14" s="149"/>
      <c r="AF14" s="176"/>
      <c r="AG14" s="173"/>
      <c r="AH14" s="178"/>
      <c r="AI14" s="149"/>
      <c r="AN14" s="229" t="s">
        <v>181</v>
      </c>
      <c r="AO14" s="230">
        <f t="shared" si="2"/>
        <v>0</v>
      </c>
    </row>
    <row r="15" spans="1:41">
      <c r="A15" s="127">
        <v>9</v>
      </c>
      <c r="B15" s="183" t="str">
        <f>IF(F15="","",基本情報!$C$8)</f>
        <v/>
      </c>
      <c r="C15" s="147"/>
      <c r="D15" s="147"/>
      <c r="E15" s="147"/>
      <c r="F15" s="147"/>
      <c r="G15" s="147" t="str">
        <f t="shared" ref="G15:G71" si="3">IF(F15="","",ASC(PHONETIC(F15)))</f>
        <v/>
      </c>
      <c r="H15" s="147" t="str">
        <f t="shared" ref="H15:H74" si="4">IF(F15="","",F15)</f>
        <v/>
      </c>
      <c r="I15" s="147"/>
      <c r="J15" s="147"/>
      <c r="K15" s="147">
        <v>2</v>
      </c>
      <c r="L15" s="150"/>
      <c r="M15" s="183"/>
      <c r="N15" s="147"/>
      <c r="O15" s="147" t="str">
        <f>基本情報!$C$4</f>
        <v>島根</v>
      </c>
      <c r="P15" s="179"/>
      <c r="Q15" s="180"/>
      <c r="R15" s="184"/>
      <c r="S15" s="150"/>
      <c r="T15" s="182">
        <v>2</v>
      </c>
      <c r="U15" s="180"/>
      <c r="V15" s="184"/>
      <c r="W15" s="150"/>
      <c r="X15" s="182">
        <v>2</v>
      </c>
      <c r="Y15" s="180"/>
      <c r="Z15" s="147"/>
      <c r="AA15" s="150"/>
      <c r="AB15" s="182">
        <v>2</v>
      </c>
      <c r="AC15" s="180"/>
      <c r="AD15" s="184"/>
      <c r="AE15" s="150"/>
      <c r="AF15" s="182"/>
      <c r="AG15" s="180"/>
      <c r="AH15" s="184"/>
      <c r="AI15" s="150"/>
      <c r="AN15" s="229" t="s">
        <v>182</v>
      </c>
      <c r="AO15" s="230">
        <f t="shared" si="2"/>
        <v>0</v>
      </c>
    </row>
    <row r="16" spans="1:41">
      <c r="A16" s="128">
        <v>10</v>
      </c>
      <c r="B16" s="177" t="str">
        <f>IF(F16="","",基本情報!$C$8)</f>
        <v/>
      </c>
      <c r="C16" s="146"/>
      <c r="D16" s="146"/>
      <c r="E16" s="146"/>
      <c r="F16" s="146"/>
      <c r="G16" s="146" t="str">
        <f t="shared" si="3"/>
        <v/>
      </c>
      <c r="H16" s="146" t="str">
        <f t="shared" si="4"/>
        <v/>
      </c>
      <c r="I16" s="146"/>
      <c r="J16" s="146"/>
      <c r="K16" s="146">
        <v>2</v>
      </c>
      <c r="L16" s="149"/>
      <c r="M16" s="177"/>
      <c r="N16" s="146"/>
      <c r="O16" s="146" t="str">
        <f>基本情報!$C$4</f>
        <v>島根</v>
      </c>
      <c r="P16" s="172"/>
      <c r="Q16" s="173"/>
      <c r="R16" s="178"/>
      <c r="S16" s="149"/>
      <c r="T16" s="176">
        <v>2</v>
      </c>
      <c r="U16" s="173"/>
      <c r="V16" s="178"/>
      <c r="W16" s="149"/>
      <c r="X16" s="176">
        <v>2</v>
      </c>
      <c r="Y16" s="173"/>
      <c r="Z16" s="146"/>
      <c r="AA16" s="149"/>
      <c r="AB16" s="176">
        <v>2</v>
      </c>
      <c r="AC16" s="173"/>
      <c r="AD16" s="178"/>
      <c r="AE16" s="149"/>
      <c r="AF16" s="176"/>
      <c r="AG16" s="173"/>
      <c r="AH16" s="178"/>
      <c r="AI16" s="149"/>
      <c r="AN16" s="229" t="s">
        <v>183</v>
      </c>
      <c r="AO16" s="230">
        <f t="shared" si="2"/>
        <v>0</v>
      </c>
    </row>
    <row r="17" spans="1:41">
      <c r="A17" s="127">
        <v>11</v>
      </c>
      <c r="B17" s="183" t="str">
        <f>IF(F17="","",基本情報!$C$8)</f>
        <v/>
      </c>
      <c r="C17" s="147"/>
      <c r="D17" s="147"/>
      <c r="E17" s="147"/>
      <c r="F17" s="147"/>
      <c r="G17" s="147" t="str">
        <f t="shared" si="3"/>
        <v/>
      </c>
      <c r="H17" s="147" t="str">
        <f t="shared" si="4"/>
        <v/>
      </c>
      <c r="I17" s="147"/>
      <c r="J17" s="147"/>
      <c r="K17" s="147">
        <v>2</v>
      </c>
      <c r="L17" s="150"/>
      <c r="M17" s="183"/>
      <c r="N17" s="147"/>
      <c r="O17" s="147" t="str">
        <f>基本情報!$C$4</f>
        <v>島根</v>
      </c>
      <c r="P17" s="179"/>
      <c r="Q17" s="180"/>
      <c r="R17" s="184"/>
      <c r="S17" s="150"/>
      <c r="T17" s="182">
        <v>2</v>
      </c>
      <c r="U17" s="180"/>
      <c r="V17" s="184"/>
      <c r="W17" s="150"/>
      <c r="X17" s="182">
        <v>2</v>
      </c>
      <c r="Y17" s="180"/>
      <c r="Z17" s="147"/>
      <c r="AA17" s="150"/>
      <c r="AB17" s="182">
        <v>2</v>
      </c>
      <c r="AC17" s="180"/>
      <c r="AD17" s="184"/>
      <c r="AE17" s="150"/>
      <c r="AF17" s="182"/>
      <c r="AG17" s="180"/>
      <c r="AH17" s="184"/>
      <c r="AI17" s="150"/>
      <c r="AN17" s="229" t="s">
        <v>169</v>
      </c>
      <c r="AO17" s="230">
        <f t="shared" si="2"/>
        <v>0</v>
      </c>
    </row>
    <row r="18" spans="1:41">
      <c r="A18" s="128">
        <v>12</v>
      </c>
      <c r="B18" s="177" t="str">
        <f>IF(F18="","",基本情報!$C$8)</f>
        <v/>
      </c>
      <c r="C18" s="146"/>
      <c r="D18" s="146"/>
      <c r="E18" s="146"/>
      <c r="F18" s="146"/>
      <c r="G18" s="146" t="str">
        <f t="shared" si="3"/>
        <v/>
      </c>
      <c r="H18" s="146" t="str">
        <f t="shared" si="4"/>
        <v/>
      </c>
      <c r="I18" s="146"/>
      <c r="J18" s="146"/>
      <c r="K18" s="146">
        <v>2</v>
      </c>
      <c r="L18" s="149"/>
      <c r="M18" s="177"/>
      <c r="N18" s="146"/>
      <c r="O18" s="146" t="str">
        <f>基本情報!$C$4</f>
        <v>島根</v>
      </c>
      <c r="P18" s="172"/>
      <c r="Q18" s="173"/>
      <c r="R18" s="178"/>
      <c r="S18" s="149"/>
      <c r="T18" s="176">
        <v>2</v>
      </c>
      <c r="U18" s="173"/>
      <c r="V18" s="178"/>
      <c r="W18" s="149"/>
      <c r="X18" s="176">
        <v>2</v>
      </c>
      <c r="Y18" s="173"/>
      <c r="Z18" s="146"/>
      <c r="AA18" s="149"/>
      <c r="AB18" s="176">
        <v>2</v>
      </c>
      <c r="AC18" s="173"/>
      <c r="AD18" s="178"/>
      <c r="AE18" s="149"/>
      <c r="AF18" s="176"/>
      <c r="AG18" s="173"/>
      <c r="AH18" s="178"/>
      <c r="AI18" s="149"/>
      <c r="AN18" s="229" t="s">
        <v>170</v>
      </c>
      <c r="AO18" s="230">
        <f t="shared" si="2"/>
        <v>0</v>
      </c>
    </row>
    <row r="19" spans="1:41">
      <c r="A19" s="127">
        <v>13</v>
      </c>
      <c r="B19" s="183" t="str">
        <f>IF(F19="","",基本情報!$C$8)</f>
        <v/>
      </c>
      <c r="C19" s="147"/>
      <c r="D19" s="147"/>
      <c r="E19" s="147"/>
      <c r="F19" s="147"/>
      <c r="G19" s="147" t="str">
        <f t="shared" si="3"/>
        <v/>
      </c>
      <c r="H19" s="147" t="str">
        <f t="shared" si="4"/>
        <v/>
      </c>
      <c r="I19" s="147"/>
      <c r="J19" s="147"/>
      <c r="K19" s="147">
        <v>2</v>
      </c>
      <c r="L19" s="150"/>
      <c r="M19" s="183"/>
      <c r="N19" s="147"/>
      <c r="O19" s="147" t="str">
        <f>基本情報!$C$4</f>
        <v>島根</v>
      </c>
      <c r="P19" s="179"/>
      <c r="Q19" s="180"/>
      <c r="R19" s="184"/>
      <c r="S19" s="150"/>
      <c r="T19" s="182">
        <v>2</v>
      </c>
      <c r="U19" s="180"/>
      <c r="V19" s="184"/>
      <c r="W19" s="150"/>
      <c r="X19" s="182">
        <v>2</v>
      </c>
      <c r="Y19" s="180"/>
      <c r="Z19" s="147"/>
      <c r="AA19" s="150"/>
      <c r="AB19" s="182">
        <v>2</v>
      </c>
      <c r="AC19" s="180"/>
      <c r="AD19" s="184"/>
      <c r="AE19" s="150"/>
      <c r="AF19" s="182"/>
      <c r="AG19" s="180"/>
      <c r="AH19" s="184"/>
      <c r="AI19" s="150"/>
      <c r="AN19" s="229" t="s">
        <v>171</v>
      </c>
      <c r="AO19" s="230">
        <f t="shared" si="2"/>
        <v>0</v>
      </c>
    </row>
    <row r="20" spans="1:41">
      <c r="A20" s="128">
        <v>14</v>
      </c>
      <c r="B20" s="177" t="str">
        <f>IF(F20="","",基本情報!$C$8)</f>
        <v/>
      </c>
      <c r="C20" s="146"/>
      <c r="D20" s="146"/>
      <c r="E20" s="146"/>
      <c r="F20" s="146"/>
      <c r="G20" s="146" t="str">
        <f t="shared" si="3"/>
        <v/>
      </c>
      <c r="H20" s="146" t="str">
        <f t="shared" si="4"/>
        <v/>
      </c>
      <c r="I20" s="146"/>
      <c r="J20" s="146"/>
      <c r="K20" s="146">
        <v>2</v>
      </c>
      <c r="L20" s="149"/>
      <c r="M20" s="177"/>
      <c r="N20" s="146"/>
      <c r="O20" s="146" t="str">
        <f>基本情報!$C$4</f>
        <v>島根</v>
      </c>
      <c r="P20" s="172"/>
      <c r="Q20" s="173"/>
      <c r="R20" s="178"/>
      <c r="S20" s="149"/>
      <c r="T20" s="176">
        <v>2</v>
      </c>
      <c r="U20" s="173"/>
      <c r="V20" s="178"/>
      <c r="W20" s="149"/>
      <c r="X20" s="176">
        <v>2</v>
      </c>
      <c r="Y20" s="173"/>
      <c r="Z20" s="146"/>
      <c r="AA20" s="149"/>
      <c r="AB20" s="176">
        <v>2</v>
      </c>
      <c r="AC20" s="173"/>
      <c r="AD20" s="178"/>
      <c r="AE20" s="149"/>
      <c r="AF20" s="176"/>
      <c r="AG20" s="173"/>
      <c r="AH20" s="178"/>
      <c r="AI20" s="149"/>
      <c r="AN20" s="229" t="s">
        <v>184</v>
      </c>
      <c r="AO20" s="230">
        <f t="shared" si="2"/>
        <v>0</v>
      </c>
    </row>
    <row r="21" spans="1:41">
      <c r="A21" s="127">
        <v>15</v>
      </c>
      <c r="B21" s="183" t="str">
        <f>IF(F21="","",基本情報!$C$8)</f>
        <v/>
      </c>
      <c r="C21" s="147"/>
      <c r="D21" s="147"/>
      <c r="E21" s="147"/>
      <c r="F21" s="147"/>
      <c r="G21" s="147" t="str">
        <f t="shared" si="3"/>
        <v/>
      </c>
      <c r="H21" s="147" t="str">
        <f t="shared" si="4"/>
        <v/>
      </c>
      <c r="I21" s="147"/>
      <c r="J21" s="147"/>
      <c r="K21" s="147">
        <v>2</v>
      </c>
      <c r="L21" s="150"/>
      <c r="M21" s="183"/>
      <c r="N21" s="147"/>
      <c r="O21" s="147" t="str">
        <f>基本情報!$C$4</f>
        <v>島根</v>
      </c>
      <c r="P21" s="179"/>
      <c r="Q21" s="180"/>
      <c r="R21" s="184"/>
      <c r="S21" s="150"/>
      <c r="T21" s="182">
        <v>2</v>
      </c>
      <c r="U21" s="180"/>
      <c r="V21" s="184"/>
      <c r="W21" s="150"/>
      <c r="X21" s="182">
        <v>2</v>
      </c>
      <c r="Y21" s="180"/>
      <c r="Z21" s="147"/>
      <c r="AA21" s="150"/>
      <c r="AB21" s="182">
        <v>2</v>
      </c>
      <c r="AC21" s="180"/>
      <c r="AD21" s="184"/>
      <c r="AE21" s="150"/>
      <c r="AF21" s="182"/>
      <c r="AG21" s="180"/>
      <c r="AH21" s="184"/>
      <c r="AI21" s="150"/>
      <c r="AN21" s="229" t="s">
        <v>185</v>
      </c>
      <c r="AO21" s="230">
        <f t="shared" si="2"/>
        <v>0</v>
      </c>
    </row>
    <row r="22" spans="1:41">
      <c r="A22" s="128">
        <v>16</v>
      </c>
      <c r="B22" s="177" t="str">
        <f>IF(F22="","",基本情報!$C$8)</f>
        <v/>
      </c>
      <c r="C22" s="146"/>
      <c r="D22" s="146"/>
      <c r="E22" s="146"/>
      <c r="F22" s="146"/>
      <c r="G22" s="146" t="str">
        <f t="shared" si="3"/>
        <v/>
      </c>
      <c r="H22" s="146" t="str">
        <f t="shared" si="4"/>
        <v/>
      </c>
      <c r="I22" s="146"/>
      <c r="J22" s="146"/>
      <c r="K22" s="146">
        <v>2</v>
      </c>
      <c r="L22" s="149"/>
      <c r="M22" s="177"/>
      <c r="N22" s="146"/>
      <c r="O22" s="146" t="str">
        <f>基本情報!$C$4</f>
        <v>島根</v>
      </c>
      <c r="P22" s="172"/>
      <c r="Q22" s="173"/>
      <c r="R22" s="178"/>
      <c r="S22" s="149"/>
      <c r="T22" s="176">
        <v>2</v>
      </c>
      <c r="U22" s="173"/>
      <c r="V22" s="178"/>
      <c r="W22" s="149"/>
      <c r="X22" s="176">
        <v>2</v>
      </c>
      <c r="Y22" s="173"/>
      <c r="Z22" s="146"/>
      <c r="AA22" s="149"/>
      <c r="AB22" s="176">
        <v>2</v>
      </c>
      <c r="AC22" s="173"/>
      <c r="AD22" s="178"/>
      <c r="AE22" s="149"/>
      <c r="AF22" s="176"/>
      <c r="AG22" s="173"/>
      <c r="AH22" s="178"/>
      <c r="AI22" s="149"/>
      <c r="AN22" s="229" t="s">
        <v>186</v>
      </c>
      <c r="AO22" s="230">
        <f t="shared" si="2"/>
        <v>0</v>
      </c>
    </row>
    <row r="23" spans="1:41">
      <c r="A23" s="127">
        <v>17</v>
      </c>
      <c r="B23" s="183" t="str">
        <f>IF(F23="","",基本情報!$C$8)</f>
        <v/>
      </c>
      <c r="C23" s="147"/>
      <c r="D23" s="147"/>
      <c r="E23" s="147"/>
      <c r="F23" s="147"/>
      <c r="G23" s="147" t="str">
        <f t="shared" si="3"/>
        <v/>
      </c>
      <c r="H23" s="147" t="str">
        <f t="shared" si="4"/>
        <v/>
      </c>
      <c r="I23" s="147"/>
      <c r="J23" s="147"/>
      <c r="K23" s="147">
        <v>2</v>
      </c>
      <c r="L23" s="150"/>
      <c r="M23" s="183"/>
      <c r="N23" s="147"/>
      <c r="O23" s="147" t="str">
        <f>基本情報!$C$4</f>
        <v>島根</v>
      </c>
      <c r="P23" s="179"/>
      <c r="Q23" s="180"/>
      <c r="R23" s="184"/>
      <c r="S23" s="150"/>
      <c r="T23" s="182">
        <v>2</v>
      </c>
      <c r="U23" s="180"/>
      <c r="V23" s="184"/>
      <c r="W23" s="150"/>
      <c r="X23" s="182">
        <v>2</v>
      </c>
      <c r="Y23" s="180"/>
      <c r="Z23" s="147"/>
      <c r="AA23" s="150"/>
      <c r="AB23" s="182">
        <v>2</v>
      </c>
      <c r="AC23" s="180"/>
      <c r="AD23" s="184"/>
      <c r="AE23" s="150"/>
      <c r="AF23" s="182"/>
      <c r="AG23" s="180"/>
      <c r="AH23" s="184"/>
      <c r="AI23" s="150"/>
      <c r="AN23" s="229" t="s">
        <v>187</v>
      </c>
      <c r="AO23" s="230">
        <f t="shared" si="2"/>
        <v>0</v>
      </c>
    </row>
    <row r="24" spans="1:41">
      <c r="A24" s="128">
        <v>18</v>
      </c>
      <c r="B24" s="177" t="str">
        <f>IF(F24="","",基本情報!$C$8)</f>
        <v/>
      </c>
      <c r="C24" s="146"/>
      <c r="D24" s="146"/>
      <c r="E24" s="146"/>
      <c r="F24" s="146"/>
      <c r="G24" s="146" t="str">
        <f t="shared" si="3"/>
        <v/>
      </c>
      <c r="H24" s="146" t="str">
        <f t="shared" si="4"/>
        <v/>
      </c>
      <c r="I24" s="146"/>
      <c r="J24" s="146"/>
      <c r="K24" s="146">
        <v>2</v>
      </c>
      <c r="L24" s="149"/>
      <c r="M24" s="177"/>
      <c r="N24" s="146"/>
      <c r="O24" s="146" t="str">
        <f>基本情報!$C$4</f>
        <v>島根</v>
      </c>
      <c r="P24" s="172"/>
      <c r="Q24" s="173"/>
      <c r="R24" s="178"/>
      <c r="S24" s="149"/>
      <c r="T24" s="176">
        <v>2</v>
      </c>
      <c r="U24" s="173"/>
      <c r="V24" s="178"/>
      <c r="W24" s="149"/>
      <c r="X24" s="176">
        <v>2</v>
      </c>
      <c r="Y24" s="173"/>
      <c r="Z24" s="146"/>
      <c r="AA24" s="149"/>
      <c r="AB24" s="176">
        <v>2</v>
      </c>
      <c r="AC24" s="173"/>
      <c r="AD24" s="178"/>
      <c r="AE24" s="149"/>
      <c r="AF24" s="176"/>
      <c r="AG24" s="173"/>
      <c r="AH24" s="178"/>
      <c r="AI24" s="149"/>
      <c r="AN24" s="229" t="s">
        <v>188</v>
      </c>
      <c r="AO24" s="230">
        <f t="shared" si="2"/>
        <v>0</v>
      </c>
    </row>
    <row r="25" spans="1:41">
      <c r="A25" s="127">
        <v>19</v>
      </c>
      <c r="B25" s="183" t="str">
        <f>IF(F25="","",基本情報!$C$8)</f>
        <v/>
      </c>
      <c r="C25" s="147"/>
      <c r="D25" s="147"/>
      <c r="E25" s="147"/>
      <c r="F25" s="147"/>
      <c r="G25" s="147" t="str">
        <f t="shared" si="3"/>
        <v/>
      </c>
      <c r="H25" s="147" t="str">
        <f t="shared" si="4"/>
        <v/>
      </c>
      <c r="I25" s="147"/>
      <c r="J25" s="147"/>
      <c r="K25" s="147">
        <v>2</v>
      </c>
      <c r="L25" s="150"/>
      <c r="M25" s="183"/>
      <c r="N25" s="147"/>
      <c r="O25" s="147" t="str">
        <f>基本情報!$C$4</f>
        <v>島根</v>
      </c>
      <c r="P25" s="179"/>
      <c r="Q25" s="180"/>
      <c r="R25" s="184"/>
      <c r="S25" s="150"/>
      <c r="T25" s="182">
        <v>2</v>
      </c>
      <c r="U25" s="180"/>
      <c r="V25" s="184"/>
      <c r="W25" s="150"/>
      <c r="X25" s="182">
        <v>2</v>
      </c>
      <c r="Y25" s="180"/>
      <c r="Z25" s="147"/>
      <c r="AA25" s="150"/>
      <c r="AB25" s="182">
        <v>2</v>
      </c>
      <c r="AC25" s="180"/>
      <c r="AD25" s="184"/>
      <c r="AE25" s="150"/>
      <c r="AF25" s="182"/>
      <c r="AG25" s="180"/>
      <c r="AH25" s="184"/>
      <c r="AI25" s="150"/>
      <c r="AN25" s="229" t="s">
        <v>189</v>
      </c>
      <c r="AO25" s="230">
        <f t="shared" si="2"/>
        <v>0</v>
      </c>
    </row>
    <row r="26" spans="1:41">
      <c r="A26" s="128">
        <v>20</v>
      </c>
      <c r="B26" s="177" t="str">
        <f>IF(F26="","",基本情報!$C$8)</f>
        <v/>
      </c>
      <c r="C26" s="146"/>
      <c r="D26" s="146"/>
      <c r="E26" s="146"/>
      <c r="F26" s="146"/>
      <c r="G26" s="146" t="str">
        <f t="shared" si="3"/>
        <v/>
      </c>
      <c r="H26" s="146" t="str">
        <f t="shared" si="4"/>
        <v/>
      </c>
      <c r="I26" s="146"/>
      <c r="J26" s="146"/>
      <c r="K26" s="146">
        <v>2</v>
      </c>
      <c r="L26" s="149"/>
      <c r="M26" s="177"/>
      <c r="N26" s="146"/>
      <c r="O26" s="146" t="str">
        <f>基本情報!$C$4</f>
        <v>島根</v>
      </c>
      <c r="P26" s="172"/>
      <c r="Q26" s="173"/>
      <c r="R26" s="178"/>
      <c r="S26" s="149"/>
      <c r="T26" s="176">
        <v>2</v>
      </c>
      <c r="U26" s="173"/>
      <c r="V26" s="178"/>
      <c r="W26" s="149"/>
      <c r="X26" s="176">
        <v>2</v>
      </c>
      <c r="Y26" s="173"/>
      <c r="Z26" s="146"/>
      <c r="AA26" s="149"/>
      <c r="AB26" s="176">
        <v>2</v>
      </c>
      <c r="AC26" s="173"/>
      <c r="AD26" s="178"/>
      <c r="AE26" s="149"/>
      <c r="AF26" s="176"/>
      <c r="AG26" s="173"/>
      <c r="AH26" s="178"/>
      <c r="AI26" s="149"/>
      <c r="AN26" s="229" t="s">
        <v>172</v>
      </c>
      <c r="AO26" s="230">
        <f t="shared" si="2"/>
        <v>0</v>
      </c>
    </row>
    <row r="27" spans="1:41">
      <c r="A27" s="127">
        <v>21</v>
      </c>
      <c r="B27" s="183" t="str">
        <f>IF(F27="","",基本情報!$C$8)</f>
        <v/>
      </c>
      <c r="C27" s="147"/>
      <c r="D27" s="147"/>
      <c r="E27" s="147"/>
      <c r="F27" s="147"/>
      <c r="G27" s="147" t="str">
        <f t="shared" si="3"/>
        <v/>
      </c>
      <c r="H27" s="147" t="str">
        <f t="shared" si="4"/>
        <v/>
      </c>
      <c r="I27" s="147"/>
      <c r="J27" s="147"/>
      <c r="K27" s="147">
        <v>2</v>
      </c>
      <c r="L27" s="150"/>
      <c r="M27" s="183"/>
      <c r="N27" s="147"/>
      <c r="O27" s="147" t="str">
        <f>基本情報!$C$4</f>
        <v>島根</v>
      </c>
      <c r="P27" s="179"/>
      <c r="Q27" s="180"/>
      <c r="R27" s="184"/>
      <c r="S27" s="150"/>
      <c r="T27" s="182">
        <v>2</v>
      </c>
      <c r="U27" s="180"/>
      <c r="V27" s="184"/>
      <c r="W27" s="150"/>
      <c r="X27" s="182">
        <v>2</v>
      </c>
      <c r="Y27" s="180"/>
      <c r="Z27" s="147"/>
      <c r="AA27" s="150"/>
      <c r="AB27" s="182">
        <v>2</v>
      </c>
      <c r="AC27" s="180"/>
      <c r="AD27" s="184"/>
      <c r="AE27" s="150"/>
      <c r="AF27" s="182"/>
      <c r="AG27" s="180"/>
      <c r="AH27" s="184"/>
      <c r="AI27" s="150"/>
      <c r="AN27" s="229" t="s">
        <v>173</v>
      </c>
      <c r="AO27" s="230">
        <f t="shared" si="2"/>
        <v>0</v>
      </c>
    </row>
    <row r="28" spans="1:41">
      <c r="A28" s="128">
        <v>22</v>
      </c>
      <c r="B28" s="177" t="str">
        <f>IF(F28="","",基本情報!$C$8)</f>
        <v/>
      </c>
      <c r="C28" s="146"/>
      <c r="D28" s="146"/>
      <c r="E28" s="146"/>
      <c r="F28" s="146"/>
      <c r="G28" s="146" t="str">
        <f t="shared" si="3"/>
        <v/>
      </c>
      <c r="H28" s="146" t="str">
        <f t="shared" si="4"/>
        <v/>
      </c>
      <c r="I28" s="146"/>
      <c r="J28" s="146"/>
      <c r="K28" s="146">
        <v>2</v>
      </c>
      <c r="L28" s="149"/>
      <c r="M28" s="177"/>
      <c r="N28" s="146"/>
      <c r="O28" s="146" t="str">
        <f>基本情報!$C$4</f>
        <v>島根</v>
      </c>
      <c r="P28" s="172"/>
      <c r="Q28" s="173"/>
      <c r="R28" s="178"/>
      <c r="S28" s="149"/>
      <c r="T28" s="176">
        <v>2</v>
      </c>
      <c r="U28" s="173"/>
      <c r="V28" s="178"/>
      <c r="W28" s="149"/>
      <c r="X28" s="176">
        <v>2</v>
      </c>
      <c r="Y28" s="173"/>
      <c r="Z28" s="146"/>
      <c r="AA28" s="149"/>
      <c r="AB28" s="176">
        <v>2</v>
      </c>
      <c r="AC28" s="173"/>
      <c r="AD28" s="178"/>
      <c r="AE28" s="149"/>
      <c r="AF28" s="176"/>
      <c r="AG28" s="173"/>
      <c r="AH28" s="178"/>
      <c r="AI28" s="149"/>
      <c r="AN28" s="229" t="s">
        <v>174</v>
      </c>
      <c r="AO28" s="230">
        <f t="shared" si="2"/>
        <v>0</v>
      </c>
    </row>
    <row r="29" spans="1:41">
      <c r="A29" s="127">
        <v>23</v>
      </c>
      <c r="B29" s="183" t="str">
        <f>IF(F29="","",基本情報!$C$8)</f>
        <v/>
      </c>
      <c r="C29" s="147"/>
      <c r="D29" s="147"/>
      <c r="E29" s="147"/>
      <c r="F29" s="147"/>
      <c r="G29" s="147" t="str">
        <f t="shared" si="3"/>
        <v/>
      </c>
      <c r="H29" s="147" t="str">
        <f t="shared" si="4"/>
        <v/>
      </c>
      <c r="I29" s="147"/>
      <c r="J29" s="147"/>
      <c r="K29" s="147">
        <v>2</v>
      </c>
      <c r="L29" s="150"/>
      <c r="M29" s="183"/>
      <c r="N29" s="147"/>
      <c r="O29" s="147" t="str">
        <f>基本情報!$C$4</f>
        <v>島根</v>
      </c>
      <c r="P29" s="179"/>
      <c r="Q29" s="180"/>
      <c r="R29" s="184"/>
      <c r="S29" s="150"/>
      <c r="T29" s="182">
        <v>2</v>
      </c>
      <c r="U29" s="180"/>
      <c r="V29" s="184"/>
      <c r="W29" s="150"/>
      <c r="X29" s="182">
        <v>2</v>
      </c>
      <c r="Y29" s="180"/>
      <c r="Z29" s="147"/>
      <c r="AA29" s="150"/>
      <c r="AB29" s="182">
        <v>2</v>
      </c>
      <c r="AC29" s="180"/>
      <c r="AD29" s="184"/>
      <c r="AE29" s="150"/>
      <c r="AF29" s="182"/>
      <c r="AG29" s="180"/>
      <c r="AH29" s="184"/>
      <c r="AI29" s="150"/>
      <c r="AN29" s="229" t="s">
        <v>175</v>
      </c>
      <c r="AO29" s="230">
        <f t="shared" si="2"/>
        <v>0</v>
      </c>
    </row>
    <row r="30" spans="1:41">
      <c r="A30" s="128">
        <v>24</v>
      </c>
      <c r="B30" s="177" t="str">
        <f>IF(F30="","",基本情報!$C$8)</f>
        <v/>
      </c>
      <c r="C30" s="146"/>
      <c r="D30" s="146"/>
      <c r="E30" s="146"/>
      <c r="F30" s="146"/>
      <c r="G30" s="146" t="str">
        <f t="shared" si="3"/>
        <v/>
      </c>
      <c r="H30" s="146" t="str">
        <f t="shared" si="4"/>
        <v/>
      </c>
      <c r="I30" s="146"/>
      <c r="J30" s="146"/>
      <c r="K30" s="146">
        <v>2</v>
      </c>
      <c r="L30" s="149"/>
      <c r="M30" s="177"/>
      <c r="N30" s="146"/>
      <c r="O30" s="146" t="str">
        <f>基本情報!$C$4</f>
        <v>島根</v>
      </c>
      <c r="P30" s="172"/>
      <c r="Q30" s="173"/>
      <c r="R30" s="178"/>
      <c r="S30" s="149"/>
      <c r="T30" s="176">
        <v>2</v>
      </c>
      <c r="U30" s="173"/>
      <c r="V30" s="178"/>
      <c r="W30" s="149"/>
      <c r="X30" s="176">
        <v>2</v>
      </c>
      <c r="Y30" s="173"/>
      <c r="Z30" s="146"/>
      <c r="AA30" s="149"/>
      <c r="AB30" s="176">
        <v>2</v>
      </c>
      <c r="AC30" s="173"/>
      <c r="AD30" s="178"/>
      <c r="AE30" s="149"/>
      <c r="AF30" s="176"/>
      <c r="AG30" s="173"/>
      <c r="AH30" s="178"/>
      <c r="AI30" s="149"/>
      <c r="AN30" s="229" t="s">
        <v>190</v>
      </c>
      <c r="AO30" s="230">
        <f t="shared" si="2"/>
        <v>0</v>
      </c>
    </row>
    <row r="31" spans="1:41">
      <c r="A31" s="127">
        <v>25</v>
      </c>
      <c r="B31" s="183" t="str">
        <f>IF(F31="","",基本情報!$C$8)</f>
        <v/>
      </c>
      <c r="C31" s="147"/>
      <c r="D31" s="147"/>
      <c r="E31" s="147"/>
      <c r="F31" s="147"/>
      <c r="G31" s="147" t="str">
        <f t="shared" si="3"/>
        <v/>
      </c>
      <c r="H31" s="147" t="str">
        <f t="shared" si="4"/>
        <v/>
      </c>
      <c r="I31" s="147"/>
      <c r="J31" s="147"/>
      <c r="K31" s="147">
        <v>2</v>
      </c>
      <c r="L31" s="150"/>
      <c r="M31" s="183"/>
      <c r="N31" s="147"/>
      <c r="O31" s="147" t="str">
        <f>基本情報!$C$4</f>
        <v>島根</v>
      </c>
      <c r="P31" s="179"/>
      <c r="Q31" s="180"/>
      <c r="R31" s="184"/>
      <c r="S31" s="150"/>
      <c r="T31" s="182">
        <v>2</v>
      </c>
      <c r="U31" s="180"/>
      <c r="V31" s="184"/>
      <c r="W31" s="150"/>
      <c r="X31" s="182">
        <v>2</v>
      </c>
      <c r="Y31" s="180"/>
      <c r="Z31" s="147"/>
      <c r="AA31" s="150"/>
      <c r="AB31" s="182">
        <v>2</v>
      </c>
      <c r="AC31" s="180"/>
      <c r="AD31" s="184"/>
      <c r="AE31" s="150"/>
      <c r="AF31" s="182"/>
      <c r="AG31" s="180"/>
      <c r="AH31" s="184"/>
      <c r="AI31" s="150"/>
      <c r="AN31" s="229" t="s">
        <v>176</v>
      </c>
      <c r="AO31" s="230">
        <f t="shared" si="2"/>
        <v>0</v>
      </c>
    </row>
    <row r="32" spans="1:41">
      <c r="A32" s="128">
        <v>26</v>
      </c>
      <c r="B32" s="177" t="str">
        <f>IF(F32="","",基本情報!$C$8)</f>
        <v/>
      </c>
      <c r="C32" s="146"/>
      <c r="D32" s="146"/>
      <c r="E32" s="146"/>
      <c r="F32" s="146"/>
      <c r="G32" s="146" t="str">
        <f t="shared" si="3"/>
        <v/>
      </c>
      <c r="H32" s="146" t="str">
        <f t="shared" si="4"/>
        <v/>
      </c>
      <c r="I32" s="146"/>
      <c r="J32" s="146"/>
      <c r="K32" s="146">
        <v>2</v>
      </c>
      <c r="L32" s="149"/>
      <c r="M32" s="177"/>
      <c r="N32" s="146"/>
      <c r="O32" s="146" t="str">
        <f>基本情報!$C$4</f>
        <v>島根</v>
      </c>
      <c r="P32" s="172"/>
      <c r="Q32" s="173"/>
      <c r="R32" s="178"/>
      <c r="S32" s="149"/>
      <c r="T32" s="176">
        <v>2</v>
      </c>
      <c r="U32" s="173"/>
      <c r="V32" s="178"/>
      <c r="W32" s="149"/>
      <c r="X32" s="176">
        <v>2</v>
      </c>
      <c r="Y32" s="173"/>
      <c r="Z32" s="146"/>
      <c r="AA32" s="149"/>
      <c r="AB32" s="176">
        <v>2</v>
      </c>
      <c r="AC32" s="173"/>
      <c r="AD32" s="178"/>
      <c r="AE32" s="149"/>
      <c r="AF32" s="176"/>
      <c r="AG32" s="173"/>
      <c r="AH32" s="178"/>
      <c r="AI32" s="149"/>
      <c r="AN32" s="229" t="s">
        <v>191</v>
      </c>
      <c r="AO32" s="230">
        <f t="shared" si="2"/>
        <v>0</v>
      </c>
    </row>
    <row r="33" spans="1:41">
      <c r="A33" s="127">
        <v>27</v>
      </c>
      <c r="B33" s="183" t="str">
        <f>IF(F33="","",基本情報!$C$8)</f>
        <v/>
      </c>
      <c r="C33" s="147"/>
      <c r="D33" s="147"/>
      <c r="E33" s="147"/>
      <c r="F33" s="147"/>
      <c r="G33" s="147" t="str">
        <f t="shared" si="3"/>
        <v/>
      </c>
      <c r="H33" s="147" t="str">
        <f t="shared" si="4"/>
        <v/>
      </c>
      <c r="I33" s="147"/>
      <c r="J33" s="147"/>
      <c r="K33" s="147">
        <v>2</v>
      </c>
      <c r="L33" s="150"/>
      <c r="M33" s="183"/>
      <c r="N33" s="147"/>
      <c r="O33" s="147" t="str">
        <f>基本情報!$C$4</f>
        <v>島根</v>
      </c>
      <c r="P33" s="179"/>
      <c r="Q33" s="180"/>
      <c r="R33" s="184"/>
      <c r="S33" s="150"/>
      <c r="T33" s="182">
        <v>2</v>
      </c>
      <c r="U33" s="180"/>
      <c r="V33" s="184"/>
      <c r="W33" s="150"/>
      <c r="X33" s="182">
        <v>2</v>
      </c>
      <c r="Y33" s="180"/>
      <c r="Z33" s="147"/>
      <c r="AA33" s="150"/>
      <c r="AB33" s="182">
        <v>2</v>
      </c>
      <c r="AC33" s="180"/>
      <c r="AD33" s="184"/>
      <c r="AE33" s="150"/>
      <c r="AF33" s="182"/>
      <c r="AG33" s="180"/>
      <c r="AH33" s="184"/>
      <c r="AI33" s="150"/>
      <c r="AN33" s="201" t="s">
        <v>239</v>
      </c>
      <c r="AO33" s="1">
        <f>SUM(AO7:AO32)</f>
        <v>0</v>
      </c>
    </row>
    <row r="34" spans="1:41">
      <c r="A34" s="128">
        <v>28</v>
      </c>
      <c r="B34" s="177" t="str">
        <f>IF(F34="","",基本情報!$C$8)</f>
        <v/>
      </c>
      <c r="C34" s="146"/>
      <c r="D34" s="146"/>
      <c r="E34" s="146"/>
      <c r="F34" s="146"/>
      <c r="G34" s="146" t="str">
        <f t="shared" si="3"/>
        <v/>
      </c>
      <c r="H34" s="146" t="str">
        <f t="shared" si="4"/>
        <v/>
      </c>
      <c r="I34" s="146"/>
      <c r="J34" s="146"/>
      <c r="K34" s="146">
        <v>2</v>
      </c>
      <c r="L34" s="149"/>
      <c r="M34" s="177"/>
      <c r="N34" s="146"/>
      <c r="O34" s="146" t="str">
        <f>基本情報!$C$4</f>
        <v>島根</v>
      </c>
      <c r="P34" s="172"/>
      <c r="Q34" s="173"/>
      <c r="R34" s="178"/>
      <c r="S34" s="149"/>
      <c r="T34" s="176">
        <v>2</v>
      </c>
      <c r="U34" s="173"/>
      <c r="V34" s="178"/>
      <c r="W34" s="149"/>
      <c r="X34" s="176">
        <v>2</v>
      </c>
      <c r="Y34" s="173"/>
      <c r="Z34" s="146"/>
      <c r="AA34" s="149"/>
      <c r="AB34" s="176">
        <v>2</v>
      </c>
      <c r="AC34" s="173"/>
      <c r="AD34" s="178"/>
      <c r="AE34" s="149"/>
      <c r="AF34" s="176"/>
      <c r="AG34" s="173"/>
      <c r="AH34" s="178"/>
      <c r="AI34" s="149"/>
    </row>
    <row r="35" spans="1:41">
      <c r="A35" s="127">
        <v>29</v>
      </c>
      <c r="B35" s="183" t="str">
        <f>IF(F35="","",基本情報!$C$8)</f>
        <v/>
      </c>
      <c r="C35" s="147"/>
      <c r="D35" s="147"/>
      <c r="E35" s="147"/>
      <c r="F35" s="147"/>
      <c r="G35" s="147" t="str">
        <f t="shared" si="3"/>
        <v/>
      </c>
      <c r="H35" s="147" t="str">
        <f t="shared" si="4"/>
        <v/>
      </c>
      <c r="I35" s="147"/>
      <c r="J35" s="147"/>
      <c r="K35" s="147">
        <v>2</v>
      </c>
      <c r="L35" s="150"/>
      <c r="M35" s="183"/>
      <c r="N35" s="147"/>
      <c r="O35" s="147" t="str">
        <f>基本情報!$C$4</f>
        <v>島根</v>
      </c>
      <c r="P35" s="179"/>
      <c r="Q35" s="180"/>
      <c r="R35" s="184"/>
      <c r="S35" s="150"/>
      <c r="T35" s="182">
        <v>2</v>
      </c>
      <c r="U35" s="180"/>
      <c r="V35" s="184"/>
      <c r="W35" s="150"/>
      <c r="X35" s="182">
        <v>2</v>
      </c>
      <c r="Y35" s="180"/>
      <c r="Z35" s="147"/>
      <c r="AA35" s="150"/>
      <c r="AB35" s="182">
        <v>2</v>
      </c>
      <c r="AC35" s="180"/>
      <c r="AD35" s="184"/>
      <c r="AE35" s="150"/>
      <c r="AF35" s="182"/>
      <c r="AG35" s="180"/>
      <c r="AH35" s="184"/>
      <c r="AI35" s="150"/>
    </row>
    <row r="36" spans="1:41">
      <c r="A36" s="128">
        <v>30</v>
      </c>
      <c r="B36" s="177" t="str">
        <f>IF(F36="","",基本情報!$C$8)</f>
        <v/>
      </c>
      <c r="C36" s="146"/>
      <c r="D36" s="146"/>
      <c r="E36" s="146"/>
      <c r="F36" s="146"/>
      <c r="G36" s="146" t="str">
        <f t="shared" si="3"/>
        <v/>
      </c>
      <c r="H36" s="146" t="str">
        <f t="shared" si="4"/>
        <v/>
      </c>
      <c r="I36" s="146"/>
      <c r="J36" s="146"/>
      <c r="K36" s="146">
        <v>2</v>
      </c>
      <c r="L36" s="149"/>
      <c r="M36" s="177"/>
      <c r="N36" s="146"/>
      <c r="O36" s="146" t="str">
        <f>基本情報!$C$4</f>
        <v>島根</v>
      </c>
      <c r="P36" s="172"/>
      <c r="Q36" s="173"/>
      <c r="R36" s="178"/>
      <c r="S36" s="149"/>
      <c r="T36" s="176">
        <v>2</v>
      </c>
      <c r="U36" s="173"/>
      <c r="V36" s="178"/>
      <c r="W36" s="149"/>
      <c r="X36" s="176">
        <v>2</v>
      </c>
      <c r="Y36" s="173"/>
      <c r="Z36" s="146"/>
      <c r="AA36" s="149"/>
      <c r="AB36" s="176">
        <v>2</v>
      </c>
      <c r="AC36" s="173"/>
      <c r="AD36" s="178"/>
      <c r="AE36" s="149"/>
      <c r="AF36" s="176"/>
      <c r="AG36" s="173"/>
      <c r="AH36" s="178"/>
      <c r="AI36" s="149"/>
    </row>
    <row r="37" spans="1:41">
      <c r="A37" s="127">
        <v>31</v>
      </c>
      <c r="B37" s="183" t="str">
        <f>IF(F37="","",基本情報!$C$8)</f>
        <v/>
      </c>
      <c r="C37" s="147"/>
      <c r="D37" s="147"/>
      <c r="E37" s="147"/>
      <c r="F37" s="147"/>
      <c r="G37" s="147" t="str">
        <f t="shared" si="3"/>
        <v/>
      </c>
      <c r="H37" s="147" t="str">
        <f t="shared" si="4"/>
        <v/>
      </c>
      <c r="I37" s="147"/>
      <c r="J37" s="147"/>
      <c r="K37" s="147">
        <v>2</v>
      </c>
      <c r="L37" s="150"/>
      <c r="M37" s="183"/>
      <c r="N37" s="147"/>
      <c r="O37" s="147" t="str">
        <f>基本情報!$C$4</f>
        <v>島根</v>
      </c>
      <c r="P37" s="179"/>
      <c r="Q37" s="180"/>
      <c r="R37" s="184"/>
      <c r="S37" s="150"/>
      <c r="T37" s="182">
        <v>2</v>
      </c>
      <c r="U37" s="180"/>
      <c r="V37" s="184"/>
      <c r="W37" s="150"/>
      <c r="X37" s="182">
        <v>2</v>
      </c>
      <c r="Y37" s="180"/>
      <c r="Z37" s="147"/>
      <c r="AA37" s="150"/>
      <c r="AB37" s="182">
        <v>2</v>
      </c>
      <c r="AC37" s="180"/>
      <c r="AD37" s="184"/>
      <c r="AE37" s="150"/>
      <c r="AF37" s="182"/>
      <c r="AG37" s="180"/>
      <c r="AH37" s="184"/>
      <c r="AI37" s="150"/>
    </row>
    <row r="38" spans="1:41">
      <c r="A38" s="128">
        <v>32</v>
      </c>
      <c r="B38" s="177" t="str">
        <f>IF(F38="","",基本情報!$C$8)</f>
        <v/>
      </c>
      <c r="C38" s="146"/>
      <c r="D38" s="146"/>
      <c r="E38" s="146"/>
      <c r="F38" s="146"/>
      <c r="G38" s="146" t="str">
        <f t="shared" si="3"/>
        <v/>
      </c>
      <c r="H38" s="146" t="str">
        <f t="shared" si="4"/>
        <v/>
      </c>
      <c r="I38" s="146"/>
      <c r="J38" s="146"/>
      <c r="K38" s="146">
        <v>2</v>
      </c>
      <c r="L38" s="149"/>
      <c r="M38" s="177"/>
      <c r="N38" s="146"/>
      <c r="O38" s="146" t="str">
        <f>基本情報!$C$4</f>
        <v>島根</v>
      </c>
      <c r="P38" s="172"/>
      <c r="Q38" s="173"/>
      <c r="R38" s="178"/>
      <c r="S38" s="149"/>
      <c r="T38" s="176">
        <v>2</v>
      </c>
      <c r="U38" s="173"/>
      <c r="V38" s="178"/>
      <c r="W38" s="149"/>
      <c r="X38" s="176">
        <v>2</v>
      </c>
      <c r="Y38" s="173"/>
      <c r="Z38" s="146"/>
      <c r="AA38" s="149"/>
      <c r="AB38" s="176">
        <v>2</v>
      </c>
      <c r="AC38" s="173"/>
      <c r="AD38" s="178"/>
      <c r="AE38" s="149"/>
      <c r="AF38" s="176"/>
      <c r="AG38" s="173"/>
      <c r="AH38" s="178"/>
      <c r="AI38" s="149"/>
    </row>
    <row r="39" spans="1:41">
      <c r="A39" s="127">
        <v>33</v>
      </c>
      <c r="B39" s="183" t="str">
        <f>IF(F39="","",基本情報!$C$8)</f>
        <v/>
      </c>
      <c r="C39" s="147"/>
      <c r="D39" s="147"/>
      <c r="E39" s="147"/>
      <c r="F39" s="147"/>
      <c r="G39" s="147" t="str">
        <f t="shared" si="3"/>
        <v/>
      </c>
      <c r="H39" s="147" t="str">
        <f t="shared" si="4"/>
        <v/>
      </c>
      <c r="I39" s="147"/>
      <c r="J39" s="147"/>
      <c r="K39" s="147">
        <v>2</v>
      </c>
      <c r="L39" s="150"/>
      <c r="M39" s="183"/>
      <c r="N39" s="147"/>
      <c r="O39" s="147" t="str">
        <f>基本情報!$C$4</f>
        <v>島根</v>
      </c>
      <c r="P39" s="179"/>
      <c r="Q39" s="180"/>
      <c r="R39" s="184"/>
      <c r="S39" s="150"/>
      <c r="T39" s="182">
        <v>2</v>
      </c>
      <c r="U39" s="180"/>
      <c r="V39" s="184"/>
      <c r="W39" s="150"/>
      <c r="X39" s="182">
        <v>2</v>
      </c>
      <c r="Y39" s="180"/>
      <c r="Z39" s="147"/>
      <c r="AA39" s="150"/>
      <c r="AB39" s="182">
        <v>2</v>
      </c>
      <c r="AC39" s="180"/>
      <c r="AD39" s="184"/>
      <c r="AE39" s="150"/>
      <c r="AF39" s="182"/>
      <c r="AG39" s="180"/>
      <c r="AH39" s="184"/>
      <c r="AI39" s="150"/>
    </row>
    <row r="40" spans="1:41">
      <c r="A40" s="128">
        <v>34</v>
      </c>
      <c r="B40" s="177" t="str">
        <f>IF(F40="","",基本情報!$C$8)</f>
        <v/>
      </c>
      <c r="C40" s="146"/>
      <c r="D40" s="146"/>
      <c r="E40" s="146"/>
      <c r="F40" s="146"/>
      <c r="G40" s="146" t="str">
        <f t="shared" si="3"/>
        <v/>
      </c>
      <c r="H40" s="146" t="str">
        <f t="shared" si="4"/>
        <v/>
      </c>
      <c r="I40" s="146"/>
      <c r="J40" s="146"/>
      <c r="K40" s="146">
        <v>2</v>
      </c>
      <c r="L40" s="149"/>
      <c r="M40" s="177"/>
      <c r="N40" s="146"/>
      <c r="O40" s="146" t="str">
        <f>基本情報!$C$4</f>
        <v>島根</v>
      </c>
      <c r="P40" s="172"/>
      <c r="Q40" s="173"/>
      <c r="R40" s="178"/>
      <c r="S40" s="149"/>
      <c r="T40" s="176">
        <v>2</v>
      </c>
      <c r="U40" s="173"/>
      <c r="V40" s="178"/>
      <c r="W40" s="149"/>
      <c r="X40" s="176">
        <v>2</v>
      </c>
      <c r="Y40" s="173"/>
      <c r="Z40" s="146"/>
      <c r="AA40" s="149"/>
      <c r="AB40" s="176">
        <v>2</v>
      </c>
      <c r="AC40" s="173"/>
      <c r="AD40" s="178"/>
      <c r="AE40" s="149"/>
      <c r="AF40" s="176"/>
      <c r="AG40" s="173"/>
      <c r="AH40" s="178"/>
      <c r="AI40" s="149"/>
    </row>
    <row r="41" spans="1:41">
      <c r="A41" s="127">
        <v>35</v>
      </c>
      <c r="B41" s="183" t="str">
        <f>IF(F41="","",基本情報!$C$8)</f>
        <v/>
      </c>
      <c r="C41" s="147"/>
      <c r="D41" s="147"/>
      <c r="E41" s="147"/>
      <c r="F41" s="147"/>
      <c r="G41" s="147" t="str">
        <f t="shared" si="3"/>
        <v/>
      </c>
      <c r="H41" s="147" t="str">
        <f t="shared" si="4"/>
        <v/>
      </c>
      <c r="I41" s="147"/>
      <c r="J41" s="147"/>
      <c r="K41" s="147">
        <v>2</v>
      </c>
      <c r="L41" s="150"/>
      <c r="M41" s="183"/>
      <c r="N41" s="147"/>
      <c r="O41" s="147" t="str">
        <f>基本情報!$C$4</f>
        <v>島根</v>
      </c>
      <c r="P41" s="179"/>
      <c r="Q41" s="180"/>
      <c r="R41" s="184"/>
      <c r="S41" s="150"/>
      <c r="T41" s="182">
        <v>2</v>
      </c>
      <c r="U41" s="180"/>
      <c r="V41" s="184"/>
      <c r="W41" s="150"/>
      <c r="X41" s="182">
        <v>2</v>
      </c>
      <c r="Y41" s="180"/>
      <c r="Z41" s="147"/>
      <c r="AA41" s="150"/>
      <c r="AB41" s="182">
        <v>2</v>
      </c>
      <c r="AC41" s="180"/>
      <c r="AD41" s="184"/>
      <c r="AE41" s="150"/>
      <c r="AF41" s="182"/>
      <c r="AG41" s="180"/>
      <c r="AH41" s="184"/>
      <c r="AI41" s="150"/>
    </row>
    <row r="42" spans="1:41">
      <c r="A42" s="128">
        <v>36</v>
      </c>
      <c r="B42" s="177" t="str">
        <f>IF(F42="","",基本情報!$C$8)</f>
        <v/>
      </c>
      <c r="C42" s="146"/>
      <c r="D42" s="146"/>
      <c r="E42" s="146"/>
      <c r="F42" s="146"/>
      <c r="G42" s="146" t="str">
        <f t="shared" si="3"/>
        <v/>
      </c>
      <c r="H42" s="146" t="str">
        <f t="shared" si="4"/>
        <v/>
      </c>
      <c r="I42" s="146"/>
      <c r="J42" s="146"/>
      <c r="K42" s="146">
        <v>2</v>
      </c>
      <c r="L42" s="149"/>
      <c r="M42" s="177"/>
      <c r="N42" s="146"/>
      <c r="O42" s="146" t="str">
        <f>基本情報!$C$4</f>
        <v>島根</v>
      </c>
      <c r="P42" s="172"/>
      <c r="Q42" s="173"/>
      <c r="R42" s="178"/>
      <c r="S42" s="149"/>
      <c r="T42" s="176">
        <v>2</v>
      </c>
      <c r="U42" s="173"/>
      <c r="V42" s="178"/>
      <c r="W42" s="149"/>
      <c r="X42" s="176">
        <v>2</v>
      </c>
      <c r="Y42" s="173"/>
      <c r="Z42" s="146"/>
      <c r="AA42" s="149"/>
      <c r="AB42" s="176">
        <v>2</v>
      </c>
      <c r="AC42" s="173"/>
      <c r="AD42" s="178"/>
      <c r="AE42" s="149"/>
      <c r="AF42" s="176"/>
      <c r="AG42" s="173"/>
      <c r="AH42" s="178"/>
      <c r="AI42" s="149"/>
    </row>
    <row r="43" spans="1:41">
      <c r="A43" s="127">
        <v>37</v>
      </c>
      <c r="B43" s="183" t="str">
        <f>IF(F43="","",基本情報!$C$8)</f>
        <v/>
      </c>
      <c r="C43" s="147"/>
      <c r="D43" s="147"/>
      <c r="E43" s="147"/>
      <c r="F43" s="147"/>
      <c r="G43" s="147" t="str">
        <f t="shared" si="3"/>
        <v/>
      </c>
      <c r="H43" s="147" t="str">
        <f t="shared" si="4"/>
        <v/>
      </c>
      <c r="I43" s="147"/>
      <c r="J43" s="147"/>
      <c r="K43" s="147">
        <v>2</v>
      </c>
      <c r="L43" s="150"/>
      <c r="M43" s="183"/>
      <c r="N43" s="147"/>
      <c r="O43" s="147" t="str">
        <f>基本情報!$C$4</f>
        <v>島根</v>
      </c>
      <c r="P43" s="179"/>
      <c r="Q43" s="180"/>
      <c r="R43" s="184"/>
      <c r="S43" s="150"/>
      <c r="T43" s="182">
        <v>2</v>
      </c>
      <c r="U43" s="180"/>
      <c r="V43" s="184"/>
      <c r="W43" s="150"/>
      <c r="X43" s="182">
        <v>2</v>
      </c>
      <c r="Y43" s="180"/>
      <c r="Z43" s="147"/>
      <c r="AA43" s="150"/>
      <c r="AB43" s="182">
        <v>2</v>
      </c>
      <c r="AC43" s="180"/>
      <c r="AD43" s="184"/>
      <c r="AE43" s="150"/>
      <c r="AF43" s="182"/>
      <c r="AG43" s="180"/>
      <c r="AH43" s="184"/>
      <c r="AI43" s="150"/>
    </row>
    <row r="44" spans="1:41">
      <c r="A44" s="128">
        <v>38</v>
      </c>
      <c r="B44" s="177" t="str">
        <f>IF(F44="","",基本情報!$C$8)</f>
        <v/>
      </c>
      <c r="C44" s="146"/>
      <c r="D44" s="146"/>
      <c r="E44" s="146"/>
      <c r="F44" s="146"/>
      <c r="G44" s="146" t="str">
        <f t="shared" si="3"/>
        <v/>
      </c>
      <c r="H44" s="146" t="str">
        <f t="shared" si="4"/>
        <v/>
      </c>
      <c r="I44" s="146"/>
      <c r="J44" s="146"/>
      <c r="K44" s="146">
        <v>2</v>
      </c>
      <c r="L44" s="149"/>
      <c r="M44" s="177"/>
      <c r="N44" s="146"/>
      <c r="O44" s="146" t="str">
        <f>基本情報!$C$4</f>
        <v>島根</v>
      </c>
      <c r="P44" s="172"/>
      <c r="Q44" s="173"/>
      <c r="R44" s="178"/>
      <c r="S44" s="149"/>
      <c r="T44" s="176">
        <v>2</v>
      </c>
      <c r="U44" s="173"/>
      <c r="V44" s="178"/>
      <c r="W44" s="149"/>
      <c r="X44" s="176">
        <v>2</v>
      </c>
      <c r="Y44" s="173"/>
      <c r="Z44" s="146"/>
      <c r="AA44" s="149"/>
      <c r="AB44" s="176">
        <v>2</v>
      </c>
      <c r="AC44" s="173"/>
      <c r="AD44" s="178"/>
      <c r="AE44" s="149"/>
      <c r="AF44" s="176"/>
      <c r="AG44" s="173"/>
      <c r="AH44" s="178"/>
      <c r="AI44" s="149"/>
    </row>
    <row r="45" spans="1:41">
      <c r="A45" s="127">
        <v>39</v>
      </c>
      <c r="B45" s="183" t="str">
        <f>IF(F45="","",基本情報!$C$8)</f>
        <v/>
      </c>
      <c r="C45" s="147"/>
      <c r="D45" s="147"/>
      <c r="E45" s="147"/>
      <c r="F45" s="147"/>
      <c r="G45" s="147" t="str">
        <f t="shared" si="3"/>
        <v/>
      </c>
      <c r="H45" s="147" t="str">
        <f t="shared" si="4"/>
        <v/>
      </c>
      <c r="I45" s="147"/>
      <c r="J45" s="147"/>
      <c r="K45" s="147">
        <v>2</v>
      </c>
      <c r="L45" s="150"/>
      <c r="M45" s="183"/>
      <c r="N45" s="147"/>
      <c r="O45" s="147" t="str">
        <f>基本情報!$C$4</f>
        <v>島根</v>
      </c>
      <c r="P45" s="179"/>
      <c r="Q45" s="180"/>
      <c r="R45" s="184"/>
      <c r="S45" s="150"/>
      <c r="T45" s="182">
        <v>2</v>
      </c>
      <c r="U45" s="180"/>
      <c r="V45" s="184"/>
      <c r="W45" s="150"/>
      <c r="X45" s="182">
        <v>2</v>
      </c>
      <c r="Y45" s="180"/>
      <c r="Z45" s="147"/>
      <c r="AA45" s="150"/>
      <c r="AB45" s="182">
        <v>2</v>
      </c>
      <c r="AC45" s="180"/>
      <c r="AD45" s="184"/>
      <c r="AE45" s="150"/>
      <c r="AF45" s="182"/>
      <c r="AG45" s="180"/>
      <c r="AH45" s="184"/>
      <c r="AI45" s="150"/>
    </row>
    <row r="46" spans="1:41" ht="13.5" thickBot="1">
      <c r="A46" s="129">
        <v>40</v>
      </c>
      <c r="B46" s="189" t="str">
        <f>IF(F46="","",基本情報!$C$8)</f>
        <v/>
      </c>
      <c r="C46" s="148"/>
      <c r="D46" s="148"/>
      <c r="E46" s="148"/>
      <c r="F46" s="148"/>
      <c r="G46" s="148" t="str">
        <f t="shared" si="3"/>
        <v/>
      </c>
      <c r="H46" s="148" t="str">
        <f t="shared" si="4"/>
        <v/>
      </c>
      <c r="I46" s="148"/>
      <c r="J46" s="148"/>
      <c r="K46" s="148">
        <v>2</v>
      </c>
      <c r="L46" s="151"/>
      <c r="M46" s="177"/>
      <c r="N46" s="146"/>
      <c r="O46" s="148" t="str">
        <f>基本情報!$C$4</f>
        <v>島根</v>
      </c>
      <c r="P46" s="172"/>
      <c r="Q46" s="186"/>
      <c r="R46" s="190"/>
      <c r="S46" s="151"/>
      <c r="T46" s="176">
        <v>2</v>
      </c>
      <c r="U46" s="186"/>
      <c r="V46" s="190"/>
      <c r="W46" s="151"/>
      <c r="X46" s="176">
        <v>2</v>
      </c>
      <c r="Y46" s="186"/>
      <c r="Z46" s="148"/>
      <c r="AA46" s="151"/>
      <c r="AB46" s="176">
        <v>2</v>
      </c>
      <c r="AC46" s="186"/>
      <c r="AD46" s="190"/>
      <c r="AE46" s="151"/>
      <c r="AF46" s="176"/>
      <c r="AG46" s="186"/>
      <c r="AH46" s="190"/>
      <c r="AI46" s="151"/>
    </row>
    <row r="47" spans="1:41" hidden="1">
      <c r="A47" s="126">
        <v>41</v>
      </c>
      <c r="B47" s="145" t="str">
        <f>IF(F47="","",基本情報!$C$8)</f>
        <v/>
      </c>
      <c r="C47" s="145"/>
      <c r="D47" s="145"/>
      <c r="E47" s="145"/>
      <c r="F47" s="145"/>
      <c r="G47" s="145" t="str">
        <f t="shared" si="3"/>
        <v/>
      </c>
      <c r="H47" s="145" t="str">
        <f t="shared" si="4"/>
        <v/>
      </c>
      <c r="I47" s="145" t="s">
        <v>254</v>
      </c>
      <c r="J47" s="145"/>
      <c r="K47" s="145">
        <v>2</v>
      </c>
      <c r="L47" s="145"/>
      <c r="M47" s="147"/>
      <c r="N47" s="147"/>
      <c r="O47" s="145" t="str">
        <f>基本情報!$C$4</f>
        <v>島根</v>
      </c>
      <c r="P47" s="147"/>
      <c r="Q47" s="145"/>
      <c r="R47" s="171"/>
      <c r="S47" s="145"/>
      <c r="T47" s="147">
        <v>2</v>
      </c>
      <c r="U47" s="145"/>
      <c r="V47" s="171"/>
      <c r="W47" s="145"/>
      <c r="X47" s="147">
        <v>2</v>
      </c>
      <c r="Y47" s="145"/>
      <c r="Z47" s="145"/>
      <c r="AA47" s="145"/>
      <c r="AB47" s="147">
        <v>2</v>
      </c>
      <c r="AC47" s="145"/>
      <c r="AD47" s="171"/>
      <c r="AE47" s="145"/>
      <c r="AF47" s="147"/>
      <c r="AG47" s="145"/>
      <c r="AH47" s="171"/>
      <c r="AI47" s="145"/>
    </row>
    <row r="48" spans="1:41" hidden="1">
      <c r="A48" s="2">
        <v>42</v>
      </c>
      <c r="B48" s="146" t="str">
        <f>IF(F48="","",基本情報!$C$8)</f>
        <v/>
      </c>
      <c r="C48" s="146"/>
      <c r="D48" s="146"/>
      <c r="E48" s="146"/>
      <c r="F48" s="146"/>
      <c r="G48" s="146" t="str">
        <f t="shared" si="3"/>
        <v/>
      </c>
      <c r="H48" s="146" t="str">
        <f t="shared" si="4"/>
        <v/>
      </c>
      <c r="I48" s="146" t="s">
        <v>254</v>
      </c>
      <c r="J48" s="146"/>
      <c r="K48" s="146">
        <v>2</v>
      </c>
      <c r="L48" s="146"/>
      <c r="M48" s="146"/>
      <c r="N48" s="146"/>
      <c r="O48" s="146" t="str">
        <f>基本情報!$C$4</f>
        <v>島根</v>
      </c>
      <c r="P48" s="146"/>
      <c r="Q48" s="146"/>
      <c r="R48" s="178"/>
      <c r="S48" s="146"/>
      <c r="T48" s="146">
        <v>2</v>
      </c>
      <c r="U48" s="146"/>
      <c r="V48" s="178"/>
      <c r="W48" s="146"/>
      <c r="X48" s="146">
        <v>2</v>
      </c>
      <c r="Y48" s="146"/>
      <c r="Z48" s="146"/>
      <c r="AA48" s="146"/>
      <c r="AB48" s="146">
        <v>2</v>
      </c>
      <c r="AC48" s="146"/>
      <c r="AD48" s="178"/>
      <c r="AE48" s="146"/>
      <c r="AF48" s="146"/>
      <c r="AG48" s="146"/>
      <c r="AH48" s="178"/>
      <c r="AI48" s="146"/>
    </row>
    <row r="49" spans="1:36" hidden="1">
      <c r="A49" s="1">
        <v>43</v>
      </c>
      <c r="B49" s="147" t="str">
        <f>IF(F49="","",基本情報!$C$8)</f>
        <v/>
      </c>
      <c r="C49" s="147"/>
      <c r="D49" s="147"/>
      <c r="E49" s="147"/>
      <c r="F49" s="147"/>
      <c r="G49" s="147" t="str">
        <f t="shared" si="3"/>
        <v/>
      </c>
      <c r="H49" s="147" t="str">
        <f t="shared" si="4"/>
        <v/>
      </c>
      <c r="I49" s="147" t="s">
        <v>254</v>
      </c>
      <c r="J49" s="147"/>
      <c r="K49" s="147">
        <v>2</v>
      </c>
      <c r="L49" s="147"/>
      <c r="M49" s="147"/>
      <c r="N49" s="147"/>
      <c r="O49" s="147" t="str">
        <f>基本情報!$C$4</f>
        <v>島根</v>
      </c>
      <c r="P49" s="147"/>
      <c r="Q49" s="147"/>
      <c r="R49" s="184"/>
      <c r="S49" s="147"/>
      <c r="T49" s="147">
        <v>2</v>
      </c>
      <c r="U49" s="147"/>
      <c r="V49" s="184"/>
      <c r="W49" s="147"/>
      <c r="X49" s="147">
        <v>2</v>
      </c>
      <c r="Y49" s="147"/>
      <c r="Z49" s="147"/>
      <c r="AA49" s="147"/>
      <c r="AB49" s="147">
        <v>2</v>
      </c>
      <c r="AC49" s="147"/>
      <c r="AD49" s="184"/>
      <c r="AE49" s="147"/>
      <c r="AF49" s="147"/>
      <c r="AG49" s="147"/>
      <c r="AH49" s="184"/>
      <c r="AI49" s="147"/>
    </row>
    <row r="50" spans="1:36" hidden="1">
      <c r="A50" s="2">
        <v>44</v>
      </c>
      <c r="B50" s="146" t="str">
        <f>IF(F50="","",基本情報!$C$8)</f>
        <v/>
      </c>
      <c r="C50" s="146"/>
      <c r="D50" s="146"/>
      <c r="E50" s="146"/>
      <c r="F50" s="146"/>
      <c r="G50" s="146" t="str">
        <f t="shared" si="3"/>
        <v/>
      </c>
      <c r="H50" s="146" t="str">
        <f t="shared" si="4"/>
        <v/>
      </c>
      <c r="I50" s="146" t="s">
        <v>254</v>
      </c>
      <c r="J50" s="146"/>
      <c r="K50" s="146">
        <v>2</v>
      </c>
      <c r="L50" s="146"/>
      <c r="M50" s="146"/>
      <c r="N50" s="146"/>
      <c r="O50" s="146" t="str">
        <f>基本情報!$C$4</f>
        <v>島根</v>
      </c>
      <c r="P50" s="146"/>
      <c r="Q50" s="146"/>
      <c r="R50" s="178"/>
      <c r="S50" s="146"/>
      <c r="T50" s="146">
        <v>2</v>
      </c>
      <c r="U50" s="146"/>
      <c r="V50" s="178"/>
      <c r="W50" s="146"/>
      <c r="X50" s="146">
        <v>2</v>
      </c>
      <c r="Y50" s="146"/>
      <c r="Z50" s="146"/>
      <c r="AA50" s="146"/>
      <c r="AB50" s="146">
        <v>2</v>
      </c>
      <c r="AC50" s="146"/>
      <c r="AD50" s="178"/>
      <c r="AE50" s="146"/>
      <c r="AF50" s="146"/>
      <c r="AG50" s="146"/>
      <c r="AH50" s="178"/>
      <c r="AI50" s="146"/>
    </row>
    <row r="51" spans="1:36" hidden="1">
      <c r="A51" s="1">
        <v>45</v>
      </c>
      <c r="B51" s="147" t="str">
        <f>IF(F51="","",基本情報!$C$8)</f>
        <v/>
      </c>
      <c r="C51" s="147"/>
      <c r="D51" s="147"/>
      <c r="E51" s="147"/>
      <c r="F51" s="147"/>
      <c r="G51" s="147" t="str">
        <f t="shared" si="3"/>
        <v/>
      </c>
      <c r="H51" s="147" t="str">
        <f t="shared" si="4"/>
        <v/>
      </c>
      <c r="I51" s="147" t="s">
        <v>254</v>
      </c>
      <c r="J51" s="147"/>
      <c r="K51" s="147">
        <v>2</v>
      </c>
      <c r="L51" s="147"/>
      <c r="M51" s="147"/>
      <c r="N51" s="147"/>
      <c r="O51" s="147" t="str">
        <f>基本情報!$C$4</f>
        <v>島根</v>
      </c>
      <c r="P51" s="147"/>
      <c r="Q51" s="147"/>
      <c r="R51" s="184"/>
      <c r="S51" s="147"/>
      <c r="T51" s="147">
        <v>2</v>
      </c>
      <c r="U51" s="147"/>
      <c r="V51" s="184"/>
      <c r="W51" s="147"/>
      <c r="X51" s="147">
        <v>2</v>
      </c>
      <c r="Y51" s="147"/>
      <c r="Z51" s="147"/>
      <c r="AA51" s="147"/>
      <c r="AB51" s="147">
        <v>2</v>
      </c>
      <c r="AC51" s="147"/>
      <c r="AD51" s="184"/>
      <c r="AE51" s="147"/>
      <c r="AF51" s="147"/>
      <c r="AG51" s="147"/>
      <c r="AH51" s="184"/>
      <c r="AI51" s="147"/>
    </row>
    <row r="52" spans="1:36" hidden="1">
      <c r="A52" s="2">
        <v>46</v>
      </c>
      <c r="B52" s="146" t="str">
        <f>IF(F52="","",基本情報!$C$8)</f>
        <v/>
      </c>
      <c r="C52" s="146"/>
      <c r="D52" s="146"/>
      <c r="E52" s="146"/>
      <c r="F52" s="146"/>
      <c r="G52" s="146" t="str">
        <f t="shared" si="3"/>
        <v/>
      </c>
      <c r="H52" s="146" t="str">
        <f t="shared" si="4"/>
        <v/>
      </c>
      <c r="I52" s="146" t="s">
        <v>254</v>
      </c>
      <c r="J52" s="146"/>
      <c r="K52" s="146">
        <v>2</v>
      </c>
      <c r="L52" s="146"/>
      <c r="M52" s="146"/>
      <c r="N52" s="146"/>
      <c r="O52" s="146" t="str">
        <f>基本情報!$C$4</f>
        <v>島根</v>
      </c>
      <c r="P52" s="146"/>
      <c r="Q52" s="146"/>
      <c r="R52" s="178"/>
      <c r="S52" s="146"/>
      <c r="T52" s="146">
        <v>2</v>
      </c>
      <c r="U52" s="146"/>
      <c r="V52" s="178"/>
      <c r="W52" s="146"/>
      <c r="X52" s="146">
        <v>2</v>
      </c>
      <c r="Y52" s="146"/>
      <c r="Z52" s="146"/>
      <c r="AA52" s="146"/>
      <c r="AB52" s="146">
        <v>2</v>
      </c>
      <c r="AC52" s="146"/>
      <c r="AD52" s="178"/>
      <c r="AE52" s="146"/>
      <c r="AF52" s="146"/>
      <c r="AG52" s="146"/>
      <c r="AH52" s="178"/>
      <c r="AI52" s="146"/>
    </row>
    <row r="53" spans="1:36" hidden="1">
      <c r="A53" s="1">
        <v>47</v>
      </c>
      <c r="B53" s="147" t="str">
        <f>IF(F53="","",基本情報!$C$8)</f>
        <v/>
      </c>
      <c r="C53" s="147"/>
      <c r="D53" s="147"/>
      <c r="E53" s="147"/>
      <c r="F53" s="147"/>
      <c r="G53" s="147" t="str">
        <f t="shared" si="3"/>
        <v/>
      </c>
      <c r="H53" s="147" t="str">
        <f t="shared" si="4"/>
        <v/>
      </c>
      <c r="I53" s="147" t="s">
        <v>254</v>
      </c>
      <c r="J53" s="147"/>
      <c r="K53" s="147">
        <v>2</v>
      </c>
      <c r="L53" s="147"/>
      <c r="M53" s="147"/>
      <c r="N53" s="147"/>
      <c r="O53" s="147" t="str">
        <f>基本情報!$C$4</f>
        <v>島根</v>
      </c>
      <c r="P53" s="147"/>
      <c r="Q53" s="147"/>
      <c r="R53" s="184"/>
      <c r="S53" s="147"/>
      <c r="T53" s="147">
        <v>2</v>
      </c>
      <c r="U53" s="147"/>
      <c r="V53" s="184"/>
      <c r="W53" s="147"/>
      <c r="X53" s="147">
        <v>2</v>
      </c>
      <c r="Y53" s="147"/>
      <c r="Z53" s="147"/>
      <c r="AA53" s="147"/>
      <c r="AB53" s="147">
        <v>2</v>
      </c>
      <c r="AC53" s="147"/>
      <c r="AD53" s="184"/>
      <c r="AE53" s="147"/>
      <c r="AF53" s="147"/>
      <c r="AG53" s="147"/>
      <c r="AH53" s="184"/>
      <c r="AI53" s="147"/>
    </row>
    <row r="54" spans="1:36" hidden="1">
      <c r="A54" s="2">
        <v>48</v>
      </c>
      <c r="B54" s="146" t="str">
        <f>IF(F54="","",基本情報!$C$8)</f>
        <v/>
      </c>
      <c r="C54" s="146"/>
      <c r="D54" s="146"/>
      <c r="E54" s="146"/>
      <c r="F54" s="146"/>
      <c r="G54" s="146" t="str">
        <f t="shared" si="3"/>
        <v/>
      </c>
      <c r="H54" s="146" t="str">
        <f t="shared" si="4"/>
        <v/>
      </c>
      <c r="I54" s="146" t="s">
        <v>254</v>
      </c>
      <c r="J54" s="146"/>
      <c r="K54" s="146">
        <v>2</v>
      </c>
      <c r="L54" s="146"/>
      <c r="M54" s="146"/>
      <c r="N54" s="146"/>
      <c r="O54" s="146" t="str">
        <f>基本情報!$C$4</f>
        <v>島根</v>
      </c>
      <c r="P54" s="146"/>
      <c r="Q54" s="146"/>
      <c r="R54" s="178"/>
      <c r="S54" s="146"/>
      <c r="T54" s="146">
        <v>2</v>
      </c>
      <c r="U54" s="146"/>
      <c r="V54" s="178"/>
      <c r="W54" s="146"/>
      <c r="X54" s="146">
        <v>2</v>
      </c>
      <c r="Y54" s="146"/>
      <c r="Z54" s="146"/>
      <c r="AA54" s="146"/>
      <c r="AB54" s="146">
        <v>2</v>
      </c>
      <c r="AC54" s="146"/>
      <c r="AD54" s="178"/>
      <c r="AE54" s="146"/>
      <c r="AF54" s="146"/>
      <c r="AG54" s="146"/>
      <c r="AH54" s="178"/>
      <c r="AI54" s="146"/>
    </row>
    <row r="55" spans="1:36" hidden="1">
      <c r="A55" s="1">
        <v>49</v>
      </c>
      <c r="B55" s="147" t="str">
        <f>IF(F55="","",基本情報!$C$8)</f>
        <v/>
      </c>
      <c r="C55" s="147"/>
      <c r="D55" s="147"/>
      <c r="E55" s="147"/>
      <c r="F55" s="147"/>
      <c r="G55" s="147" t="str">
        <f t="shared" si="3"/>
        <v/>
      </c>
      <c r="H55" s="147" t="str">
        <f t="shared" si="4"/>
        <v/>
      </c>
      <c r="I55" s="147" t="s">
        <v>254</v>
      </c>
      <c r="J55" s="147"/>
      <c r="K55" s="147">
        <v>2</v>
      </c>
      <c r="L55" s="147"/>
      <c r="M55" s="147"/>
      <c r="N55" s="147"/>
      <c r="O55" s="147" t="str">
        <f>基本情報!$C$4</f>
        <v>島根</v>
      </c>
      <c r="P55" s="147"/>
      <c r="Q55" s="147"/>
      <c r="R55" s="184"/>
      <c r="S55" s="147"/>
      <c r="T55" s="147">
        <v>2</v>
      </c>
      <c r="U55" s="147"/>
      <c r="V55" s="184"/>
      <c r="W55" s="147"/>
      <c r="X55" s="147">
        <v>2</v>
      </c>
      <c r="Y55" s="147"/>
      <c r="Z55" s="147"/>
      <c r="AA55" s="147"/>
      <c r="AB55" s="147">
        <v>2</v>
      </c>
      <c r="AC55" s="147"/>
      <c r="AD55" s="184"/>
      <c r="AE55" s="147"/>
      <c r="AF55" s="147"/>
      <c r="AG55" s="147"/>
      <c r="AH55" s="184"/>
      <c r="AI55" s="147"/>
    </row>
    <row r="56" spans="1:36" hidden="1">
      <c r="A56" s="2">
        <v>50</v>
      </c>
      <c r="B56" s="146" t="str">
        <f>IF(F56="","",基本情報!$C$8)</f>
        <v/>
      </c>
      <c r="C56" s="146"/>
      <c r="D56" s="146"/>
      <c r="E56" s="146"/>
      <c r="F56" s="146"/>
      <c r="G56" s="146" t="str">
        <f t="shared" si="3"/>
        <v/>
      </c>
      <c r="H56" s="146" t="str">
        <f t="shared" si="4"/>
        <v/>
      </c>
      <c r="I56" s="146" t="s">
        <v>254</v>
      </c>
      <c r="J56" s="146"/>
      <c r="K56" s="146">
        <v>2</v>
      </c>
      <c r="L56" s="146"/>
      <c r="M56" s="146"/>
      <c r="N56" s="146"/>
      <c r="O56" s="146" t="str">
        <f>基本情報!$C$4</f>
        <v>島根</v>
      </c>
      <c r="P56" s="146"/>
      <c r="Q56" s="146"/>
      <c r="R56" s="178"/>
      <c r="S56" s="146"/>
      <c r="T56" s="146">
        <v>2</v>
      </c>
      <c r="U56" s="146"/>
      <c r="V56" s="178"/>
      <c r="W56" s="146"/>
      <c r="X56" s="146">
        <v>2</v>
      </c>
      <c r="Y56" s="146"/>
      <c r="Z56" s="146"/>
      <c r="AA56" s="146"/>
      <c r="AB56" s="146">
        <v>2</v>
      </c>
      <c r="AC56" s="146"/>
      <c r="AD56" s="178"/>
      <c r="AE56" s="146"/>
      <c r="AF56" s="146"/>
      <c r="AG56" s="146"/>
      <c r="AH56" s="178"/>
      <c r="AI56" s="146"/>
      <c r="AJ56">
        <v>2</v>
      </c>
    </row>
    <row r="57" spans="1:36" hidden="1">
      <c r="A57" s="1">
        <v>51</v>
      </c>
      <c r="B57" s="147" t="str">
        <f>IF(F57="","",基本情報!$C$8)</f>
        <v/>
      </c>
      <c r="C57" s="147"/>
      <c r="D57" s="147"/>
      <c r="E57" s="147"/>
      <c r="F57" s="147"/>
      <c r="G57" s="147" t="str">
        <f t="shared" si="3"/>
        <v/>
      </c>
      <c r="H57" s="147" t="str">
        <f t="shared" si="4"/>
        <v/>
      </c>
      <c r="I57" s="147" t="s">
        <v>254</v>
      </c>
      <c r="J57" s="147"/>
      <c r="K57" s="147">
        <v>2</v>
      </c>
      <c r="L57" s="147"/>
      <c r="M57" s="147"/>
      <c r="N57" s="147"/>
      <c r="O57" s="147" t="str">
        <f>基本情報!$C$4</f>
        <v>島根</v>
      </c>
      <c r="P57" s="147"/>
      <c r="Q57" s="147"/>
      <c r="R57" s="184"/>
      <c r="S57" s="147"/>
      <c r="T57" s="147">
        <v>2</v>
      </c>
      <c r="U57" s="147"/>
      <c r="V57" s="184"/>
      <c r="W57" s="147"/>
      <c r="X57" s="147">
        <v>2</v>
      </c>
      <c r="Y57" s="147"/>
      <c r="Z57" s="147"/>
      <c r="AA57" s="147"/>
      <c r="AB57" s="147">
        <v>2</v>
      </c>
      <c r="AC57" s="147"/>
      <c r="AD57" s="184"/>
      <c r="AE57" s="147"/>
      <c r="AF57" s="147"/>
      <c r="AG57" s="147"/>
      <c r="AH57" s="184"/>
      <c r="AI57" s="147"/>
    </row>
    <row r="58" spans="1:36" hidden="1">
      <c r="A58" s="2">
        <v>52</v>
      </c>
      <c r="B58" s="146" t="str">
        <f>IF(F58="","",基本情報!$C$8)</f>
        <v/>
      </c>
      <c r="C58" s="146"/>
      <c r="D58" s="146"/>
      <c r="E58" s="146"/>
      <c r="F58" s="146"/>
      <c r="G58" s="146" t="str">
        <f t="shared" si="3"/>
        <v/>
      </c>
      <c r="H58" s="146" t="str">
        <f t="shared" si="4"/>
        <v/>
      </c>
      <c r="I58" s="146" t="s">
        <v>254</v>
      </c>
      <c r="J58" s="146"/>
      <c r="K58" s="146">
        <v>2</v>
      </c>
      <c r="L58" s="146"/>
      <c r="M58" s="146"/>
      <c r="N58" s="146"/>
      <c r="O58" s="146" t="str">
        <f>基本情報!$C$4</f>
        <v>島根</v>
      </c>
      <c r="P58" s="146"/>
      <c r="Q58" s="146"/>
      <c r="R58" s="178"/>
      <c r="S58" s="146"/>
      <c r="T58" s="146">
        <v>2</v>
      </c>
      <c r="U58" s="146"/>
      <c r="V58" s="178"/>
      <c r="W58" s="146"/>
      <c r="X58" s="146">
        <v>2</v>
      </c>
      <c r="Y58" s="146"/>
      <c r="Z58" s="146"/>
      <c r="AA58" s="146"/>
      <c r="AB58" s="146">
        <v>2</v>
      </c>
      <c r="AC58" s="146"/>
      <c r="AD58" s="178"/>
      <c r="AE58" s="146"/>
      <c r="AF58" s="146"/>
      <c r="AG58" s="146"/>
      <c r="AH58" s="178"/>
      <c r="AI58" s="146"/>
    </row>
    <row r="59" spans="1:36" hidden="1">
      <c r="A59" s="1">
        <v>53</v>
      </c>
      <c r="B59" s="147" t="str">
        <f>IF(F59="","",基本情報!$C$8)</f>
        <v/>
      </c>
      <c r="C59" s="147"/>
      <c r="D59" s="147"/>
      <c r="E59" s="147"/>
      <c r="F59" s="147"/>
      <c r="G59" s="147" t="str">
        <f t="shared" si="3"/>
        <v/>
      </c>
      <c r="H59" s="147" t="str">
        <f t="shared" si="4"/>
        <v/>
      </c>
      <c r="I59" s="147" t="s">
        <v>254</v>
      </c>
      <c r="J59" s="147"/>
      <c r="K59" s="147">
        <v>2</v>
      </c>
      <c r="L59" s="147"/>
      <c r="M59" s="147"/>
      <c r="N59" s="147"/>
      <c r="O59" s="147" t="str">
        <f>基本情報!$C$4</f>
        <v>島根</v>
      </c>
      <c r="P59" s="147"/>
      <c r="Q59" s="147"/>
      <c r="R59" s="184"/>
      <c r="S59" s="147"/>
      <c r="T59" s="147">
        <v>2</v>
      </c>
      <c r="U59" s="147"/>
      <c r="V59" s="184"/>
      <c r="W59" s="147"/>
      <c r="X59" s="147">
        <v>2</v>
      </c>
      <c r="Y59" s="147"/>
      <c r="Z59" s="147"/>
      <c r="AA59" s="147"/>
      <c r="AB59" s="147">
        <v>2</v>
      </c>
      <c r="AC59" s="147"/>
      <c r="AD59" s="184"/>
      <c r="AE59" s="147"/>
      <c r="AF59" s="147"/>
      <c r="AG59" s="147"/>
      <c r="AH59" s="184"/>
      <c r="AI59" s="147"/>
    </row>
    <row r="60" spans="1:36" hidden="1">
      <c r="A60" s="2">
        <v>54</v>
      </c>
      <c r="B60" s="146" t="str">
        <f>IF(F60="","",基本情報!$C$8)</f>
        <v/>
      </c>
      <c r="C60" s="146"/>
      <c r="D60" s="146"/>
      <c r="E60" s="146"/>
      <c r="F60" s="146"/>
      <c r="G60" s="146" t="str">
        <f t="shared" si="3"/>
        <v/>
      </c>
      <c r="H60" s="146" t="str">
        <f t="shared" si="4"/>
        <v/>
      </c>
      <c r="I60" s="146" t="s">
        <v>254</v>
      </c>
      <c r="J60" s="146"/>
      <c r="K60" s="146">
        <v>2</v>
      </c>
      <c r="L60" s="146"/>
      <c r="M60" s="146"/>
      <c r="N60" s="146"/>
      <c r="O60" s="146" t="str">
        <f>基本情報!$C$4</f>
        <v>島根</v>
      </c>
      <c r="P60" s="146"/>
      <c r="Q60" s="146"/>
      <c r="R60" s="178"/>
      <c r="S60" s="146"/>
      <c r="T60" s="146">
        <v>2</v>
      </c>
      <c r="U60" s="146"/>
      <c r="V60" s="178"/>
      <c r="W60" s="146"/>
      <c r="X60" s="146">
        <v>2</v>
      </c>
      <c r="Y60" s="146"/>
      <c r="Z60" s="146"/>
      <c r="AA60" s="146"/>
      <c r="AB60" s="146">
        <v>2</v>
      </c>
      <c r="AC60" s="146"/>
      <c r="AD60" s="178"/>
      <c r="AE60" s="146"/>
      <c r="AF60" s="146"/>
      <c r="AG60" s="146"/>
      <c r="AH60" s="178"/>
      <c r="AI60" s="146"/>
    </row>
    <row r="61" spans="1:36" hidden="1">
      <c r="A61" s="1">
        <v>55</v>
      </c>
      <c r="B61" s="147" t="str">
        <f>IF(F61="","",基本情報!$C$8)</f>
        <v/>
      </c>
      <c r="C61" s="147"/>
      <c r="D61" s="147"/>
      <c r="E61" s="147"/>
      <c r="F61" s="147"/>
      <c r="G61" s="147" t="str">
        <f t="shared" si="3"/>
        <v/>
      </c>
      <c r="H61" s="147" t="str">
        <f t="shared" si="4"/>
        <v/>
      </c>
      <c r="I61" s="147" t="s">
        <v>254</v>
      </c>
      <c r="J61" s="147"/>
      <c r="K61" s="147">
        <v>2</v>
      </c>
      <c r="L61" s="147"/>
      <c r="M61" s="147"/>
      <c r="N61" s="147"/>
      <c r="O61" s="147" t="str">
        <f>基本情報!$C$4</f>
        <v>島根</v>
      </c>
      <c r="P61" s="147"/>
      <c r="Q61" s="147"/>
      <c r="R61" s="184"/>
      <c r="S61" s="147"/>
      <c r="T61" s="147">
        <v>2</v>
      </c>
      <c r="U61" s="147"/>
      <c r="V61" s="184"/>
      <c r="W61" s="147"/>
      <c r="X61" s="147">
        <v>2</v>
      </c>
      <c r="Y61" s="147"/>
      <c r="Z61" s="147"/>
      <c r="AA61" s="147"/>
      <c r="AB61" s="147">
        <v>2</v>
      </c>
      <c r="AC61" s="147"/>
      <c r="AD61" s="184"/>
      <c r="AE61" s="147"/>
      <c r="AF61" s="147"/>
      <c r="AG61" s="147"/>
      <c r="AH61" s="184"/>
      <c r="AI61" s="147"/>
    </row>
    <row r="62" spans="1:36" hidden="1">
      <c r="A62" s="2">
        <v>56</v>
      </c>
      <c r="B62" s="146" t="str">
        <f>IF(F62="","",基本情報!$C$8)</f>
        <v/>
      </c>
      <c r="C62" s="146"/>
      <c r="D62" s="146"/>
      <c r="E62" s="146"/>
      <c r="F62" s="146"/>
      <c r="G62" s="146" t="str">
        <f t="shared" si="3"/>
        <v/>
      </c>
      <c r="H62" s="146" t="str">
        <f t="shared" si="4"/>
        <v/>
      </c>
      <c r="I62" s="146" t="s">
        <v>254</v>
      </c>
      <c r="J62" s="146"/>
      <c r="K62" s="146">
        <v>2</v>
      </c>
      <c r="L62" s="146"/>
      <c r="M62" s="146"/>
      <c r="N62" s="146"/>
      <c r="O62" s="146" t="str">
        <f>基本情報!$C$4</f>
        <v>島根</v>
      </c>
      <c r="P62" s="146"/>
      <c r="Q62" s="146"/>
      <c r="R62" s="178"/>
      <c r="S62" s="146"/>
      <c r="T62" s="146">
        <v>2</v>
      </c>
      <c r="U62" s="146"/>
      <c r="V62" s="178"/>
      <c r="W62" s="146"/>
      <c r="X62" s="146">
        <v>2</v>
      </c>
      <c r="Y62" s="146"/>
      <c r="Z62" s="146"/>
      <c r="AA62" s="146"/>
      <c r="AB62" s="146">
        <v>2</v>
      </c>
      <c r="AC62" s="146"/>
      <c r="AD62" s="178"/>
      <c r="AE62" s="146"/>
      <c r="AF62" s="146"/>
      <c r="AG62" s="146"/>
      <c r="AH62" s="178"/>
      <c r="AI62" s="146"/>
    </row>
    <row r="63" spans="1:36" hidden="1">
      <c r="A63" s="1">
        <v>57</v>
      </c>
      <c r="B63" s="147" t="str">
        <f>IF(F63="","",基本情報!$C$8)</f>
        <v/>
      </c>
      <c r="C63" s="147"/>
      <c r="D63" s="147"/>
      <c r="E63" s="147"/>
      <c r="F63" s="147"/>
      <c r="G63" s="147" t="str">
        <f t="shared" si="3"/>
        <v/>
      </c>
      <c r="H63" s="147" t="str">
        <f t="shared" si="4"/>
        <v/>
      </c>
      <c r="I63" s="147" t="s">
        <v>254</v>
      </c>
      <c r="J63" s="147"/>
      <c r="K63" s="147">
        <v>2</v>
      </c>
      <c r="L63" s="147"/>
      <c r="M63" s="147"/>
      <c r="N63" s="147"/>
      <c r="O63" s="147" t="str">
        <f>基本情報!$C$4</f>
        <v>島根</v>
      </c>
      <c r="P63" s="147"/>
      <c r="Q63" s="147"/>
      <c r="R63" s="184"/>
      <c r="S63" s="147"/>
      <c r="T63" s="147">
        <v>2</v>
      </c>
      <c r="U63" s="147"/>
      <c r="V63" s="184"/>
      <c r="W63" s="147"/>
      <c r="X63" s="147">
        <v>2</v>
      </c>
      <c r="Y63" s="147"/>
      <c r="Z63" s="147"/>
      <c r="AA63" s="147"/>
      <c r="AB63" s="147">
        <v>2</v>
      </c>
      <c r="AC63" s="147"/>
      <c r="AD63" s="184"/>
      <c r="AE63" s="147"/>
      <c r="AF63" s="147"/>
      <c r="AG63" s="147"/>
      <c r="AH63" s="184"/>
      <c r="AI63" s="147"/>
    </row>
    <row r="64" spans="1:36" hidden="1">
      <c r="A64" s="2">
        <v>58</v>
      </c>
      <c r="B64" s="146" t="str">
        <f>IF(F64="","",基本情報!$C$8)</f>
        <v/>
      </c>
      <c r="C64" s="146"/>
      <c r="D64" s="146"/>
      <c r="E64" s="146"/>
      <c r="F64" s="146"/>
      <c r="G64" s="146" t="str">
        <f t="shared" si="3"/>
        <v/>
      </c>
      <c r="H64" s="146" t="str">
        <f t="shared" si="4"/>
        <v/>
      </c>
      <c r="I64" s="146" t="s">
        <v>254</v>
      </c>
      <c r="J64" s="146"/>
      <c r="K64" s="146">
        <v>2</v>
      </c>
      <c r="L64" s="146"/>
      <c r="M64" s="146"/>
      <c r="N64" s="146"/>
      <c r="O64" s="146" t="str">
        <f>基本情報!$C$4</f>
        <v>島根</v>
      </c>
      <c r="P64" s="146"/>
      <c r="Q64" s="146"/>
      <c r="R64" s="178"/>
      <c r="S64" s="146"/>
      <c r="T64" s="146">
        <v>2</v>
      </c>
      <c r="U64" s="146"/>
      <c r="V64" s="178"/>
      <c r="W64" s="146"/>
      <c r="X64" s="146">
        <v>2</v>
      </c>
      <c r="Y64" s="146"/>
      <c r="Z64" s="146"/>
      <c r="AA64" s="146"/>
      <c r="AB64" s="146">
        <v>2</v>
      </c>
      <c r="AC64" s="146"/>
      <c r="AD64" s="178"/>
      <c r="AE64" s="146"/>
      <c r="AF64" s="146"/>
      <c r="AG64" s="146"/>
      <c r="AH64" s="178"/>
      <c r="AI64" s="146"/>
    </row>
    <row r="65" spans="1:36" hidden="1">
      <c r="A65" s="1">
        <v>59</v>
      </c>
      <c r="B65" s="147" t="str">
        <f>IF(F65="","",基本情報!$C$8)</f>
        <v/>
      </c>
      <c r="C65" s="147"/>
      <c r="D65" s="147"/>
      <c r="E65" s="147"/>
      <c r="F65" s="147"/>
      <c r="G65" s="147" t="str">
        <f t="shared" si="3"/>
        <v/>
      </c>
      <c r="H65" s="147" t="str">
        <f t="shared" si="4"/>
        <v/>
      </c>
      <c r="I65" s="147" t="s">
        <v>254</v>
      </c>
      <c r="J65" s="147"/>
      <c r="K65" s="147">
        <v>2</v>
      </c>
      <c r="L65" s="147"/>
      <c r="M65" s="147"/>
      <c r="N65" s="147"/>
      <c r="O65" s="147" t="str">
        <f>基本情報!$C$4</f>
        <v>島根</v>
      </c>
      <c r="P65" s="147"/>
      <c r="Q65" s="147"/>
      <c r="R65" s="184"/>
      <c r="S65" s="147"/>
      <c r="T65" s="147">
        <v>2</v>
      </c>
      <c r="U65" s="147"/>
      <c r="V65" s="184"/>
      <c r="W65" s="147"/>
      <c r="X65" s="147">
        <v>2</v>
      </c>
      <c r="Y65" s="147"/>
      <c r="Z65" s="147"/>
      <c r="AA65" s="147"/>
      <c r="AB65" s="147">
        <v>2</v>
      </c>
      <c r="AC65" s="147"/>
      <c r="AD65" s="184"/>
      <c r="AE65" s="147"/>
      <c r="AF65" s="147"/>
      <c r="AG65" s="147"/>
      <c r="AH65" s="184"/>
      <c r="AI65" s="147"/>
    </row>
    <row r="66" spans="1:36" hidden="1">
      <c r="A66" s="2">
        <v>60</v>
      </c>
      <c r="B66" s="146" t="str">
        <f>IF(F66="","",基本情報!$C$8)</f>
        <v/>
      </c>
      <c r="C66" s="146"/>
      <c r="D66" s="146"/>
      <c r="E66" s="146"/>
      <c r="F66" s="146"/>
      <c r="G66" s="146" t="str">
        <f t="shared" si="3"/>
        <v/>
      </c>
      <c r="H66" s="146" t="str">
        <f t="shared" si="4"/>
        <v/>
      </c>
      <c r="I66" s="146" t="s">
        <v>254</v>
      </c>
      <c r="J66" s="146"/>
      <c r="K66" s="146">
        <v>2</v>
      </c>
      <c r="L66" s="146"/>
      <c r="M66" s="146"/>
      <c r="N66" s="146"/>
      <c r="O66" s="146" t="str">
        <f>基本情報!$C$4</f>
        <v>島根</v>
      </c>
      <c r="P66" s="146"/>
      <c r="Q66" s="146"/>
      <c r="R66" s="178"/>
      <c r="S66" s="146"/>
      <c r="T66" s="146">
        <v>2</v>
      </c>
      <c r="U66" s="146"/>
      <c r="V66" s="178"/>
      <c r="W66" s="146"/>
      <c r="X66" s="146">
        <v>2</v>
      </c>
      <c r="Y66" s="146"/>
      <c r="Z66" s="146"/>
      <c r="AA66" s="146"/>
      <c r="AB66" s="146">
        <v>2</v>
      </c>
      <c r="AC66" s="146"/>
      <c r="AD66" s="178"/>
      <c r="AE66" s="146"/>
      <c r="AF66" s="146"/>
      <c r="AG66" s="146"/>
      <c r="AH66" s="178"/>
      <c r="AI66" s="146"/>
    </row>
    <row r="67" spans="1:36" hidden="1">
      <c r="A67" s="1">
        <v>61</v>
      </c>
      <c r="B67" s="147" t="str">
        <f>IF(F67="","",基本情報!$C$8)</f>
        <v/>
      </c>
      <c r="C67" s="147"/>
      <c r="D67" s="147"/>
      <c r="E67" s="147"/>
      <c r="F67" s="147"/>
      <c r="G67" s="147" t="str">
        <f t="shared" si="3"/>
        <v/>
      </c>
      <c r="H67" s="147" t="str">
        <f t="shared" si="4"/>
        <v/>
      </c>
      <c r="I67" s="147" t="s">
        <v>254</v>
      </c>
      <c r="J67" s="147"/>
      <c r="K67" s="147">
        <v>2</v>
      </c>
      <c r="L67" s="147"/>
      <c r="M67" s="147"/>
      <c r="N67" s="147"/>
      <c r="O67" s="147" t="str">
        <f>基本情報!$C$4</f>
        <v>島根</v>
      </c>
      <c r="P67" s="147"/>
      <c r="Q67" s="147"/>
      <c r="R67" s="184"/>
      <c r="S67" s="147"/>
      <c r="T67" s="147">
        <v>2</v>
      </c>
      <c r="U67" s="147"/>
      <c r="V67" s="184"/>
      <c r="W67" s="147"/>
      <c r="X67" s="147">
        <v>2</v>
      </c>
      <c r="Y67" s="147"/>
      <c r="Z67" s="147"/>
      <c r="AA67" s="147"/>
      <c r="AB67" s="147">
        <v>2</v>
      </c>
      <c r="AC67" s="147"/>
      <c r="AD67" s="184"/>
      <c r="AE67" s="147"/>
      <c r="AF67" s="147"/>
      <c r="AG67" s="147"/>
      <c r="AH67" s="184"/>
      <c r="AI67" s="147"/>
    </row>
    <row r="68" spans="1:36" hidden="1">
      <c r="A68" s="2">
        <v>62</v>
      </c>
      <c r="B68" s="146" t="str">
        <f>IF(F68="","",基本情報!$C$8)</f>
        <v/>
      </c>
      <c r="C68" s="146"/>
      <c r="D68" s="146"/>
      <c r="E68" s="146"/>
      <c r="F68" s="146"/>
      <c r="G68" s="146" t="str">
        <f t="shared" si="3"/>
        <v/>
      </c>
      <c r="H68" s="146" t="str">
        <f t="shared" si="4"/>
        <v/>
      </c>
      <c r="I68" s="146" t="s">
        <v>254</v>
      </c>
      <c r="J68" s="146"/>
      <c r="K68" s="146">
        <v>2</v>
      </c>
      <c r="L68" s="146"/>
      <c r="M68" s="146"/>
      <c r="N68" s="146"/>
      <c r="O68" s="146" t="str">
        <f>基本情報!$C$4</f>
        <v>島根</v>
      </c>
      <c r="P68" s="146"/>
      <c r="Q68" s="146"/>
      <c r="R68" s="178"/>
      <c r="S68" s="146"/>
      <c r="T68" s="146">
        <v>2</v>
      </c>
      <c r="U68" s="146"/>
      <c r="V68" s="178"/>
      <c r="W68" s="146"/>
      <c r="X68" s="146">
        <v>2</v>
      </c>
      <c r="Y68" s="146"/>
      <c r="Z68" s="146"/>
      <c r="AA68" s="146"/>
      <c r="AB68" s="146">
        <v>2</v>
      </c>
      <c r="AC68" s="146"/>
      <c r="AD68" s="178"/>
      <c r="AE68" s="146"/>
      <c r="AF68" s="146"/>
      <c r="AG68" s="146"/>
      <c r="AH68" s="178"/>
      <c r="AI68" s="146"/>
    </row>
    <row r="69" spans="1:36" hidden="1">
      <c r="A69" s="1">
        <v>63</v>
      </c>
      <c r="B69" s="147" t="str">
        <f>IF(F69="","",基本情報!$C$8)</f>
        <v/>
      </c>
      <c r="C69" s="147"/>
      <c r="D69" s="147"/>
      <c r="E69" s="147"/>
      <c r="F69" s="147"/>
      <c r="G69" s="147" t="str">
        <f t="shared" si="3"/>
        <v/>
      </c>
      <c r="H69" s="147" t="str">
        <f t="shared" si="4"/>
        <v/>
      </c>
      <c r="I69" s="147" t="s">
        <v>254</v>
      </c>
      <c r="J69" s="147"/>
      <c r="K69" s="147">
        <v>2</v>
      </c>
      <c r="L69" s="147"/>
      <c r="M69" s="147"/>
      <c r="N69" s="147"/>
      <c r="O69" s="147" t="str">
        <f>基本情報!$C$4</f>
        <v>島根</v>
      </c>
      <c r="P69" s="147"/>
      <c r="Q69" s="147"/>
      <c r="R69" s="184"/>
      <c r="S69" s="147"/>
      <c r="T69" s="147">
        <v>2</v>
      </c>
      <c r="U69" s="147"/>
      <c r="V69" s="184"/>
      <c r="W69" s="147"/>
      <c r="X69" s="147">
        <v>2</v>
      </c>
      <c r="Y69" s="147"/>
      <c r="Z69" s="147"/>
      <c r="AA69" s="147"/>
      <c r="AB69" s="147">
        <v>2</v>
      </c>
      <c r="AC69" s="147"/>
      <c r="AD69" s="184"/>
      <c r="AE69" s="147"/>
      <c r="AF69" s="147"/>
      <c r="AG69" s="147"/>
      <c r="AH69" s="184"/>
      <c r="AI69" s="147"/>
    </row>
    <row r="70" spans="1:36" hidden="1">
      <c r="A70" s="2">
        <v>64</v>
      </c>
      <c r="B70" s="146" t="str">
        <f>IF(F70="","",基本情報!$C$8)</f>
        <v/>
      </c>
      <c r="C70" s="146"/>
      <c r="D70" s="146"/>
      <c r="E70" s="146"/>
      <c r="F70" s="146"/>
      <c r="G70" s="146" t="str">
        <f t="shared" si="3"/>
        <v/>
      </c>
      <c r="H70" s="146" t="str">
        <f t="shared" si="4"/>
        <v/>
      </c>
      <c r="I70" s="146" t="s">
        <v>254</v>
      </c>
      <c r="J70" s="146"/>
      <c r="K70" s="146">
        <v>2</v>
      </c>
      <c r="L70" s="146"/>
      <c r="M70" s="146"/>
      <c r="N70" s="146"/>
      <c r="O70" s="146" t="str">
        <f>基本情報!$C$4</f>
        <v>島根</v>
      </c>
      <c r="P70" s="146"/>
      <c r="Q70" s="146"/>
      <c r="R70" s="178"/>
      <c r="S70" s="146"/>
      <c r="T70" s="146">
        <v>2</v>
      </c>
      <c r="U70" s="146"/>
      <c r="V70" s="178"/>
      <c r="W70" s="146"/>
      <c r="X70" s="146">
        <v>2</v>
      </c>
      <c r="Y70" s="146"/>
      <c r="Z70" s="146"/>
      <c r="AA70" s="146"/>
      <c r="AB70" s="146">
        <v>2</v>
      </c>
      <c r="AC70" s="146"/>
      <c r="AD70" s="178"/>
      <c r="AE70" s="146"/>
      <c r="AF70" s="146"/>
      <c r="AG70" s="146"/>
      <c r="AH70" s="178"/>
      <c r="AI70" s="146"/>
    </row>
    <row r="71" spans="1:36" hidden="1">
      <c r="A71" s="1">
        <v>65</v>
      </c>
      <c r="B71" s="147" t="str">
        <f>IF(F71="","",基本情報!$C$8)</f>
        <v/>
      </c>
      <c r="C71" s="147"/>
      <c r="D71" s="147"/>
      <c r="E71" s="147"/>
      <c r="F71" s="147"/>
      <c r="G71" s="147" t="str">
        <f t="shared" si="3"/>
        <v/>
      </c>
      <c r="H71" s="147" t="str">
        <f t="shared" si="4"/>
        <v/>
      </c>
      <c r="I71" s="147" t="s">
        <v>254</v>
      </c>
      <c r="J71" s="147"/>
      <c r="K71" s="147">
        <v>2</v>
      </c>
      <c r="L71" s="147"/>
      <c r="M71" s="147"/>
      <c r="N71" s="147"/>
      <c r="O71" s="147" t="str">
        <f>基本情報!$C$4</f>
        <v>島根</v>
      </c>
      <c r="P71" s="147"/>
      <c r="Q71" s="147"/>
      <c r="R71" s="184"/>
      <c r="S71" s="147"/>
      <c r="T71" s="147">
        <v>2</v>
      </c>
      <c r="U71" s="147"/>
      <c r="V71" s="184"/>
      <c r="W71" s="147"/>
      <c r="X71" s="147">
        <v>2</v>
      </c>
      <c r="Y71" s="147"/>
      <c r="Z71" s="147"/>
      <c r="AA71" s="147"/>
      <c r="AB71" s="147">
        <v>2</v>
      </c>
      <c r="AC71" s="147"/>
      <c r="AD71" s="184"/>
      <c r="AE71" s="147"/>
      <c r="AF71" s="147"/>
      <c r="AG71" s="147"/>
      <c r="AH71" s="184"/>
      <c r="AI71" s="147"/>
    </row>
    <row r="72" spans="1:36" hidden="1">
      <c r="A72" s="2">
        <v>66</v>
      </c>
      <c r="B72" s="146" t="str">
        <f>IF(F72="","",基本情報!$C$8)</f>
        <v/>
      </c>
      <c r="C72" s="146"/>
      <c r="D72" s="146"/>
      <c r="E72" s="146"/>
      <c r="F72" s="146"/>
      <c r="G72" s="146" t="str">
        <f>IF(F72="","",ASC(PHONETIC(F72)))</f>
        <v/>
      </c>
      <c r="H72" s="146" t="str">
        <f t="shared" si="4"/>
        <v/>
      </c>
      <c r="I72" s="146" t="s">
        <v>254</v>
      </c>
      <c r="J72" s="146"/>
      <c r="K72" s="146">
        <v>2</v>
      </c>
      <c r="L72" s="146"/>
      <c r="M72" s="146"/>
      <c r="N72" s="146"/>
      <c r="O72" s="146" t="str">
        <f>基本情報!$C$4</f>
        <v>島根</v>
      </c>
      <c r="P72" s="146"/>
      <c r="Q72" s="146"/>
      <c r="R72" s="178"/>
      <c r="S72" s="146"/>
      <c r="T72" s="146">
        <v>2</v>
      </c>
      <c r="U72" s="146"/>
      <c r="V72" s="178"/>
      <c r="W72" s="146"/>
      <c r="X72" s="146">
        <v>2</v>
      </c>
      <c r="Y72" s="146"/>
      <c r="Z72" s="146"/>
      <c r="AA72" s="146"/>
      <c r="AB72" s="146">
        <v>2</v>
      </c>
      <c r="AC72" s="146"/>
      <c r="AD72" s="178"/>
      <c r="AE72" s="146"/>
      <c r="AF72" s="146"/>
      <c r="AG72" s="146"/>
      <c r="AH72" s="178"/>
      <c r="AI72" s="146"/>
    </row>
    <row r="73" spans="1:36" hidden="1">
      <c r="A73" s="1">
        <v>67</v>
      </c>
      <c r="B73" s="147" t="str">
        <f>IF(F73="","",基本情報!$C$8)</f>
        <v/>
      </c>
      <c r="C73" s="147"/>
      <c r="D73" s="147"/>
      <c r="E73" s="147"/>
      <c r="F73" s="147"/>
      <c r="G73" s="147" t="str">
        <f>IF(F73="","",ASC(PHONETIC(F73)))</f>
        <v/>
      </c>
      <c r="H73" s="147" t="str">
        <f t="shared" si="4"/>
        <v/>
      </c>
      <c r="I73" s="147" t="s">
        <v>254</v>
      </c>
      <c r="J73" s="147"/>
      <c r="K73" s="147">
        <v>2</v>
      </c>
      <c r="L73" s="147"/>
      <c r="M73" s="147"/>
      <c r="N73" s="147"/>
      <c r="O73" s="147" t="str">
        <f>基本情報!$C$4</f>
        <v>島根</v>
      </c>
      <c r="P73" s="147"/>
      <c r="Q73" s="147"/>
      <c r="R73" s="184"/>
      <c r="S73" s="147"/>
      <c r="T73" s="147">
        <v>2</v>
      </c>
      <c r="U73" s="147"/>
      <c r="V73" s="184"/>
      <c r="W73" s="147"/>
      <c r="X73" s="147">
        <v>2</v>
      </c>
      <c r="Y73" s="147"/>
      <c r="Z73" s="147"/>
      <c r="AA73" s="147"/>
      <c r="AB73" s="147">
        <v>2</v>
      </c>
      <c r="AC73" s="147"/>
      <c r="AD73" s="184"/>
      <c r="AE73" s="147"/>
      <c r="AF73" s="147"/>
      <c r="AG73" s="147"/>
      <c r="AH73" s="184"/>
      <c r="AI73" s="147"/>
    </row>
    <row r="74" spans="1:36" hidden="1">
      <c r="A74" s="2">
        <v>68</v>
      </c>
      <c r="B74" s="146" t="str">
        <f>IF(F74="","",基本情報!$C$8)</f>
        <v/>
      </c>
      <c r="C74" s="146"/>
      <c r="D74" s="146"/>
      <c r="E74" s="146"/>
      <c r="F74" s="146"/>
      <c r="G74" s="146" t="str">
        <f>IF(F74="","",ASC(PHONETIC(F74)))</f>
        <v/>
      </c>
      <c r="H74" s="146" t="str">
        <f t="shared" si="4"/>
        <v/>
      </c>
      <c r="I74" s="146" t="s">
        <v>254</v>
      </c>
      <c r="J74" s="146"/>
      <c r="K74" s="146">
        <v>2</v>
      </c>
      <c r="L74" s="146"/>
      <c r="M74" s="146"/>
      <c r="N74" s="146"/>
      <c r="O74" s="146" t="str">
        <f>基本情報!$C$4</f>
        <v>島根</v>
      </c>
      <c r="P74" s="146"/>
      <c r="Q74" s="146"/>
      <c r="R74" s="178"/>
      <c r="S74" s="146"/>
      <c r="T74" s="146">
        <v>2</v>
      </c>
      <c r="U74" s="146"/>
      <c r="V74" s="178"/>
      <c r="W74" s="146"/>
      <c r="X74" s="146">
        <v>2</v>
      </c>
      <c r="Y74" s="146"/>
      <c r="Z74" s="146"/>
      <c r="AA74" s="146"/>
      <c r="AB74" s="146">
        <v>2</v>
      </c>
      <c r="AC74" s="146"/>
      <c r="AD74" s="178"/>
      <c r="AE74" s="146"/>
      <c r="AF74" s="146"/>
      <c r="AG74" s="146"/>
      <c r="AH74" s="178"/>
      <c r="AI74" s="146"/>
    </row>
    <row r="75" spans="1:36" hidden="1">
      <c r="A75" s="1">
        <v>69</v>
      </c>
      <c r="B75" s="147" t="str">
        <f>IF(F75="","",基本情報!$C$8)</f>
        <v/>
      </c>
      <c r="C75" s="147"/>
      <c r="D75" s="147"/>
      <c r="E75" s="147"/>
      <c r="F75" s="147"/>
      <c r="G75" s="147" t="str">
        <f>IF(F75="","",ASC(PHONETIC(F75)))</f>
        <v/>
      </c>
      <c r="H75" s="147" t="str">
        <f>IF(F75="","",F75)</f>
        <v/>
      </c>
      <c r="I75" s="147" t="s">
        <v>254</v>
      </c>
      <c r="J75" s="147"/>
      <c r="K75" s="147">
        <v>2</v>
      </c>
      <c r="L75" s="147"/>
      <c r="M75" s="147"/>
      <c r="N75" s="147"/>
      <c r="O75" s="147" t="str">
        <f>基本情報!$C$4</f>
        <v>島根</v>
      </c>
      <c r="P75" s="147"/>
      <c r="Q75" s="147"/>
      <c r="R75" s="184"/>
      <c r="S75" s="147"/>
      <c r="T75" s="147">
        <v>2</v>
      </c>
      <c r="U75" s="147"/>
      <c r="V75" s="184"/>
      <c r="W75" s="147"/>
      <c r="X75" s="147">
        <v>2</v>
      </c>
      <c r="Y75" s="147"/>
      <c r="Z75" s="147"/>
      <c r="AA75" s="147"/>
      <c r="AB75" s="147">
        <v>2</v>
      </c>
      <c r="AC75" s="147"/>
      <c r="AD75" s="184"/>
      <c r="AE75" s="147"/>
      <c r="AF75" s="147"/>
      <c r="AG75" s="147"/>
      <c r="AH75" s="184"/>
      <c r="AI75" s="147"/>
    </row>
    <row r="76" spans="1:36" hidden="1">
      <c r="A76" s="2">
        <v>70</v>
      </c>
      <c r="B76" s="146" t="str">
        <f>IF(F76="","",基本情報!$C$8)</f>
        <v/>
      </c>
      <c r="C76" s="146"/>
      <c r="D76" s="146"/>
      <c r="E76" s="146"/>
      <c r="F76" s="146"/>
      <c r="G76" s="146" t="str">
        <f>IF(F76="","",ASC(PHONETIC(F76)))</f>
        <v/>
      </c>
      <c r="H76" s="146" t="str">
        <f>IF(F76="","",F76)</f>
        <v/>
      </c>
      <c r="I76" s="146" t="s">
        <v>254</v>
      </c>
      <c r="J76" s="146"/>
      <c r="K76" s="146">
        <v>2</v>
      </c>
      <c r="L76" s="146"/>
      <c r="M76" s="146"/>
      <c r="N76" s="146"/>
      <c r="O76" s="146" t="str">
        <f>基本情報!$C$4</f>
        <v>島根</v>
      </c>
      <c r="P76" s="146"/>
      <c r="Q76" s="146"/>
      <c r="R76" s="178"/>
      <c r="S76" s="146"/>
      <c r="T76" s="146">
        <v>2</v>
      </c>
      <c r="U76" s="146"/>
      <c r="V76" s="178"/>
      <c r="W76" s="146"/>
      <c r="X76" s="146">
        <v>2</v>
      </c>
      <c r="Y76" s="146"/>
      <c r="Z76" s="146"/>
      <c r="AA76" s="146"/>
      <c r="AB76" s="146">
        <v>2</v>
      </c>
      <c r="AC76" s="146"/>
      <c r="AD76" s="178"/>
      <c r="AE76" s="146"/>
      <c r="AF76" s="146"/>
      <c r="AG76" s="146"/>
      <c r="AH76" s="178"/>
      <c r="AI76" s="146"/>
    </row>
    <row r="77" spans="1:36" hidden="1">
      <c r="B77" s="198"/>
      <c r="C77" s="198"/>
      <c r="I77" s="198"/>
      <c r="J77" s="198"/>
      <c r="M77" s="198"/>
      <c r="N77" s="198"/>
      <c r="O77" s="198"/>
      <c r="P77" s="198"/>
      <c r="Q77" s="198">
        <f>COUNTA(Q7:Q76)</f>
        <v>0</v>
      </c>
      <c r="R77" s="199"/>
      <c r="S77" s="198"/>
      <c r="T77" s="198"/>
      <c r="U77" s="198">
        <f>COUNTA(U7:U76)</f>
        <v>0</v>
      </c>
      <c r="V77" s="199"/>
      <c r="W77" s="198"/>
      <c r="X77" s="198"/>
      <c r="Y77" s="198">
        <f>COUNTA(Y7:Y76)</f>
        <v>0</v>
      </c>
      <c r="Z77" s="198"/>
      <c r="AA77" s="198"/>
      <c r="AB77" s="198"/>
      <c r="AD77" s="199"/>
      <c r="AF77" s="198"/>
      <c r="AH77" s="199"/>
      <c r="AJ77">
        <v>0</v>
      </c>
    </row>
    <row r="78" spans="1:36" hidden="1">
      <c r="B78" s="198"/>
      <c r="C78" s="198"/>
      <c r="I78" s="198"/>
      <c r="J78" s="198"/>
      <c r="M78" s="198"/>
      <c r="N78" s="198"/>
      <c r="O78" s="198"/>
      <c r="P78" s="198"/>
      <c r="R78" s="199"/>
      <c r="S78" s="198"/>
      <c r="T78" s="198"/>
      <c r="V78" s="199"/>
      <c r="W78" s="198"/>
      <c r="X78" s="198"/>
      <c r="Y78" s="198"/>
      <c r="Z78" s="198"/>
      <c r="AA78" s="198"/>
      <c r="AB78" s="198"/>
      <c r="AD78" s="199"/>
      <c r="AF78" s="198"/>
      <c r="AH78" s="199"/>
    </row>
    <row r="79" spans="1:36" hidden="1">
      <c r="B79" s="198"/>
      <c r="C79" s="198"/>
      <c r="I79" s="198"/>
      <c r="J79" s="198"/>
      <c r="M79" s="198"/>
      <c r="N79" s="198"/>
      <c r="O79" s="198"/>
      <c r="P79" s="198"/>
      <c r="Q79" s="198" t="s">
        <v>123</v>
      </c>
      <c r="R79" s="199"/>
      <c r="S79" s="198">
        <f>Q77+U77+Y77</f>
        <v>0</v>
      </c>
      <c r="T79" s="198"/>
      <c r="V79" s="199"/>
      <c r="W79" s="198"/>
      <c r="X79" s="198"/>
      <c r="Y79" s="198"/>
      <c r="Z79" s="198"/>
      <c r="AA79" s="198"/>
      <c r="AB79" s="198"/>
      <c r="AD79" s="199"/>
      <c r="AF79" s="198"/>
      <c r="AH79" s="199"/>
    </row>
    <row r="80" spans="1:36">
      <c r="B80" s="198"/>
      <c r="C80" s="198"/>
      <c r="I80" s="198"/>
      <c r="J80" s="198"/>
      <c r="M80" s="198"/>
      <c r="N80" s="198"/>
      <c r="O80" s="198"/>
      <c r="P80" s="198"/>
      <c r="R80" s="199"/>
      <c r="S80" s="198"/>
      <c r="T80" s="198"/>
      <c r="V80" s="199"/>
      <c r="W80" s="198"/>
      <c r="X80" s="198"/>
      <c r="Y80" s="198"/>
      <c r="Z80" s="198"/>
      <c r="AA80" s="198"/>
      <c r="AB80" s="198"/>
      <c r="AD80" s="199"/>
      <c r="AF80" s="198"/>
      <c r="AH80" s="199"/>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NP/l7jktg+XduQ8lMshzN5cWFZHFp1REWicvPrv1N2Mc9kc8cfjjGf9I0sh8iVlpZM+Veg8YYHLHJCkjvx+0RQ==" saltValue="3FHwxwjHDIds98l5+YMf6Q==" spinCount="100000"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A7" workbookViewId="0">
      <selection activeCell="R7" sqref="R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c r="A6" s="99" t="s">
        <v>0</v>
      </c>
      <c r="B6" s="99" t="s">
        <v>1</v>
      </c>
      <c r="C6" s="99" t="s">
        <v>2</v>
      </c>
      <c r="D6" s="99" t="s">
        <v>3</v>
      </c>
      <c r="E6" s="99" t="s">
        <v>4</v>
      </c>
      <c r="F6" s="99" t="s">
        <v>5</v>
      </c>
      <c r="G6" s="99" t="s">
        <v>6</v>
      </c>
      <c r="H6" s="99" t="s">
        <v>7</v>
      </c>
      <c r="I6" s="99" t="s">
        <v>247</v>
      </c>
      <c r="J6" s="99" t="s">
        <v>248</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197" t="str">
        <f>IF(男子名簿!L7="","",男子名簿!L7)</f>
        <v/>
      </c>
      <c r="M7" s="197" t="str">
        <f>IF(男子名簿!M7="","",男子名簿!M7)</f>
        <v/>
      </c>
      <c r="N7" s="197" t="str">
        <f>IF(男子名簿!N7="","",男子名簿!N7)</f>
        <v/>
      </c>
      <c r="O7" s="137" t="str">
        <f>IF(男子名簿!O7="","",男子名簿!O7)</f>
        <v>島根</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IF(男子名簿!AC7="","",36)</f>
        <v/>
      </c>
      <c r="AD7" s="137" t="str">
        <f>IF(男子名簿!AD7="","",男子名簿!AD7)</f>
        <v/>
      </c>
      <c r="AE7" s="137">
        <v>0</v>
      </c>
      <c r="AF7" s="137">
        <v>2</v>
      </c>
      <c r="AG7" s="137" t="str">
        <f>IF(男子名簿!AG7="","",39)</f>
        <v/>
      </c>
      <c r="AH7" s="137" t="str">
        <f>IF(男子名簿!AH7="","",男子名簿!AH7)</f>
        <v/>
      </c>
      <c r="AI7" s="137">
        <v>0</v>
      </c>
      <c r="AJ7" s="137">
        <v>2</v>
      </c>
    </row>
    <row r="8" spans="1:36">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197" t="str">
        <f>IF(男子名簿!L8="","",男子名簿!L8)</f>
        <v/>
      </c>
      <c r="M8" s="197" t="str">
        <f>IF(男子名簿!M8="","",男子名簿!M8)</f>
        <v/>
      </c>
      <c r="N8" s="197" t="str">
        <f>IF(男子名簿!N8="","",男子名簿!N8)</f>
        <v/>
      </c>
      <c r="O8" s="137" t="str">
        <f>IF(男子名簿!O8="","",男子名簿!O8)</f>
        <v>島根</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IF(男子名簿!AC8="","",36)</f>
        <v/>
      </c>
      <c r="AD8" s="137" t="str">
        <f>IF(男子名簿!AD8="","",男子名簿!AD8)</f>
        <v/>
      </c>
      <c r="AE8" s="137">
        <v>0</v>
      </c>
      <c r="AF8" s="137">
        <v>2</v>
      </c>
      <c r="AG8" s="137" t="str">
        <f>IF(男子名簿!AG8="","",39)</f>
        <v/>
      </c>
      <c r="AH8" s="137" t="str">
        <f>IF(男子名簿!AH8="","",男子名簿!AH8)</f>
        <v/>
      </c>
      <c r="AI8" s="137">
        <v>0</v>
      </c>
      <c r="AJ8" s="137">
        <v>2</v>
      </c>
    </row>
    <row r="9" spans="1:36">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197" t="str">
        <f>IF(男子名簿!L9="","",男子名簿!L9)</f>
        <v/>
      </c>
      <c r="M9" s="197" t="str">
        <f>IF(男子名簿!M9="","",男子名簿!M9)</f>
        <v/>
      </c>
      <c r="N9" s="197" t="str">
        <f>IF(男子名簿!N9="","",男子名簿!N9)</f>
        <v/>
      </c>
      <c r="O9" s="137" t="str">
        <f>IF(男子名簿!O9="","",男子名簿!O9)</f>
        <v>島根</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IF(男子名簿!AC9="","",36)</f>
        <v/>
      </c>
      <c r="AD9" s="137" t="str">
        <f>IF(男子名簿!AD9="","",男子名簿!AD9)</f>
        <v/>
      </c>
      <c r="AE9" s="137">
        <v>0</v>
      </c>
      <c r="AF9" s="137">
        <v>2</v>
      </c>
      <c r="AG9" s="137" t="str">
        <f>IF(男子名簿!AG9="","",39)</f>
        <v/>
      </c>
      <c r="AH9" s="137" t="str">
        <f>IF(男子名簿!AH9="","",男子名簿!AH9)</f>
        <v/>
      </c>
      <c r="AI9" s="137">
        <v>0</v>
      </c>
      <c r="AJ9" s="137">
        <v>2</v>
      </c>
    </row>
    <row r="10" spans="1:36">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197" t="str">
        <f>IF(男子名簿!L10="","",男子名簿!L10)</f>
        <v/>
      </c>
      <c r="M10" s="197" t="str">
        <f>IF(男子名簿!M10="","",男子名簿!M10)</f>
        <v/>
      </c>
      <c r="N10" s="197" t="str">
        <f>IF(男子名簿!N10="","",男子名簿!N10)</f>
        <v/>
      </c>
      <c r="O10" s="137" t="str">
        <f>IF(男子名簿!O10="","",男子名簿!O10)</f>
        <v>島根</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IF(男子名簿!AC10="","",36)</f>
        <v/>
      </c>
      <c r="AD10" s="137" t="str">
        <f>IF(男子名簿!AD10="","",男子名簿!AD10)</f>
        <v/>
      </c>
      <c r="AE10" s="137">
        <v>0</v>
      </c>
      <c r="AF10" s="137">
        <v>2</v>
      </c>
      <c r="AG10" s="137" t="str">
        <f>IF(男子名簿!AG10="","",39)</f>
        <v/>
      </c>
      <c r="AH10" s="137" t="str">
        <f>IF(男子名簿!AH10="","",男子名簿!AH10)</f>
        <v/>
      </c>
      <c r="AI10" s="137">
        <v>0</v>
      </c>
      <c r="AJ10" s="137">
        <v>2</v>
      </c>
    </row>
    <row r="11" spans="1:36">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197" t="str">
        <f>IF(男子名簿!L11="","",男子名簿!L11)</f>
        <v/>
      </c>
      <c r="M11" s="197" t="str">
        <f>IF(男子名簿!M11="","",男子名簿!M11)</f>
        <v/>
      </c>
      <c r="N11" s="197" t="str">
        <f>IF(男子名簿!N11="","",男子名簿!N11)</f>
        <v/>
      </c>
      <c r="O11" s="137" t="str">
        <f>IF(男子名簿!O11="","",男子名簿!O11)</f>
        <v>島根</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IF(男子名簿!AC11="","",36)</f>
        <v/>
      </c>
      <c r="AD11" s="137" t="str">
        <f>IF(男子名簿!AD11="","",男子名簿!AD11)</f>
        <v/>
      </c>
      <c r="AE11" s="137">
        <v>0</v>
      </c>
      <c r="AF11" s="137">
        <v>2</v>
      </c>
      <c r="AG11" s="137" t="str">
        <f>IF(男子名簿!AG11="","",39)</f>
        <v/>
      </c>
      <c r="AH11" s="137" t="str">
        <f>IF(男子名簿!AH11="","",男子名簿!AH11)</f>
        <v/>
      </c>
      <c r="AI11" s="137">
        <v>0</v>
      </c>
      <c r="AJ11" s="137">
        <v>2</v>
      </c>
    </row>
    <row r="12" spans="1:36">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197" t="str">
        <f>IF(男子名簿!L12="","",男子名簿!L12)</f>
        <v/>
      </c>
      <c r="M12" s="197" t="str">
        <f>IF(男子名簿!M12="","",男子名簿!M12)</f>
        <v/>
      </c>
      <c r="N12" s="197" t="str">
        <f>IF(男子名簿!N12="","",男子名簿!N12)</f>
        <v/>
      </c>
      <c r="O12" s="137" t="str">
        <f>IF(男子名簿!O12="","",男子名簿!O12)</f>
        <v>島根</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IF(男子名簿!AC12="","",36)</f>
        <v/>
      </c>
      <c r="AD12" s="137" t="str">
        <f>IF(男子名簿!AD12="","",男子名簿!AD12)</f>
        <v/>
      </c>
      <c r="AE12" s="137">
        <v>0</v>
      </c>
      <c r="AF12" s="137">
        <v>2</v>
      </c>
      <c r="AG12" s="137" t="str">
        <f>IF(男子名簿!AG12="","",39)</f>
        <v/>
      </c>
      <c r="AH12" s="137" t="str">
        <f>IF(男子名簿!AH12="","",男子名簿!AH12)</f>
        <v/>
      </c>
      <c r="AI12" s="137">
        <v>0</v>
      </c>
      <c r="AJ12" s="137">
        <v>2</v>
      </c>
    </row>
    <row r="13" spans="1:36">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197" t="str">
        <f>IF(男子名簿!L13="","",男子名簿!L13)</f>
        <v/>
      </c>
      <c r="M13" s="197" t="str">
        <f>IF(男子名簿!M13="","",男子名簿!M13)</f>
        <v/>
      </c>
      <c r="N13" s="197" t="str">
        <f>IF(男子名簿!N13="","",男子名簿!N13)</f>
        <v/>
      </c>
      <c r="O13" s="137" t="str">
        <f>IF(男子名簿!O13="","",男子名簿!O13)</f>
        <v>島根</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IF(男子名簿!AC13="","",36)</f>
        <v/>
      </c>
      <c r="AD13" s="137" t="str">
        <f>IF(男子名簿!AD13="","",男子名簿!AD13)</f>
        <v/>
      </c>
      <c r="AE13" s="137">
        <v>0</v>
      </c>
      <c r="AF13" s="137">
        <v>2</v>
      </c>
      <c r="AG13" s="137" t="str">
        <f>IF(男子名簿!AG13="","",39)</f>
        <v/>
      </c>
      <c r="AH13" s="137" t="str">
        <f>IF(男子名簿!AH13="","",男子名簿!AH13)</f>
        <v/>
      </c>
      <c r="AI13" s="137">
        <v>0</v>
      </c>
      <c r="AJ13" s="137">
        <v>2</v>
      </c>
    </row>
    <row r="14" spans="1:36">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197" t="str">
        <f>IF(男子名簿!L14="","",男子名簿!L14)</f>
        <v/>
      </c>
      <c r="M14" s="197" t="str">
        <f>IF(男子名簿!M14="","",男子名簿!M14)</f>
        <v/>
      </c>
      <c r="N14" s="197" t="str">
        <f>IF(男子名簿!N14="","",男子名簿!N14)</f>
        <v/>
      </c>
      <c r="O14" s="137" t="str">
        <f>IF(男子名簿!O14="","",男子名簿!O14)</f>
        <v>島根</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IF(男子名簿!AC14="","",36)</f>
        <v/>
      </c>
      <c r="AD14" s="137" t="str">
        <f>IF(男子名簿!AD14="","",男子名簿!AD14)</f>
        <v/>
      </c>
      <c r="AE14" s="137">
        <v>0</v>
      </c>
      <c r="AF14" s="137">
        <v>2</v>
      </c>
      <c r="AG14" s="137" t="str">
        <f>IF(男子名簿!AG14="","",39)</f>
        <v/>
      </c>
      <c r="AH14" s="137" t="str">
        <f>IF(男子名簿!AH14="","",男子名簿!AH14)</f>
        <v/>
      </c>
      <c r="AI14" s="137">
        <v>0</v>
      </c>
      <c r="AJ14" s="137">
        <v>2</v>
      </c>
    </row>
    <row r="15" spans="1:36">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197" t="str">
        <f>IF(男子名簿!L15="","",男子名簿!L15)</f>
        <v/>
      </c>
      <c r="M15" s="197" t="str">
        <f>IF(男子名簿!M15="","",男子名簿!M15)</f>
        <v/>
      </c>
      <c r="N15" s="197" t="str">
        <f>IF(男子名簿!N15="","",男子名簿!N15)</f>
        <v/>
      </c>
      <c r="O15" s="137" t="str">
        <f>IF(男子名簿!O15="","",男子名簿!O15)</f>
        <v>島根</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IF(男子名簿!AC15="","",36)</f>
        <v/>
      </c>
      <c r="AD15" s="137" t="str">
        <f>IF(男子名簿!AD15="","",男子名簿!AD15)</f>
        <v/>
      </c>
      <c r="AE15" s="137">
        <v>0</v>
      </c>
      <c r="AF15" s="137">
        <v>2</v>
      </c>
      <c r="AG15" s="137" t="str">
        <f>IF(男子名簿!AG15="","",39)</f>
        <v/>
      </c>
      <c r="AH15" s="137" t="str">
        <f>IF(男子名簿!AH15="","",男子名簿!AH15)</f>
        <v/>
      </c>
      <c r="AI15" s="137">
        <v>0</v>
      </c>
      <c r="AJ15" s="137">
        <v>2</v>
      </c>
    </row>
    <row r="16" spans="1:36">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197" t="str">
        <f>IF(男子名簿!L16="","",男子名簿!L16)</f>
        <v/>
      </c>
      <c r="M16" s="197" t="str">
        <f>IF(男子名簿!M16="","",男子名簿!M16)</f>
        <v/>
      </c>
      <c r="N16" s="197" t="str">
        <f>IF(男子名簿!N16="","",男子名簿!N16)</f>
        <v/>
      </c>
      <c r="O16" s="137" t="str">
        <f>IF(男子名簿!O16="","",男子名簿!O16)</f>
        <v>島根</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IF(男子名簿!AC16="","",36)</f>
        <v/>
      </c>
      <c r="AD16" s="137" t="str">
        <f>IF(男子名簿!AD16="","",男子名簿!AD16)</f>
        <v/>
      </c>
      <c r="AE16" s="137">
        <v>0</v>
      </c>
      <c r="AF16" s="137">
        <v>2</v>
      </c>
      <c r="AG16" s="137" t="str">
        <f>IF(男子名簿!AG16="","",39)</f>
        <v/>
      </c>
      <c r="AH16" s="137" t="str">
        <f>IF(男子名簿!AH16="","",男子名簿!AH16)</f>
        <v/>
      </c>
      <c r="AI16" s="137">
        <v>0</v>
      </c>
      <c r="AJ16" s="137">
        <v>2</v>
      </c>
    </row>
    <row r="17" spans="1:36">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197" t="str">
        <f>IF(男子名簿!L17="","",男子名簿!L17)</f>
        <v/>
      </c>
      <c r="M17" s="197" t="str">
        <f>IF(男子名簿!M17="","",男子名簿!M17)</f>
        <v/>
      </c>
      <c r="N17" s="197" t="str">
        <f>IF(男子名簿!N17="","",男子名簿!N17)</f>
        <v/>
      </c>
      <c r="O17" s="137" t="str">
        <f>IF(男子名簿!O17="","",男子名簿!O17)</f>
        <v>島根</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IF(男子名簿!AC17="","",36)</f>
        <v/>
      </c>
      <c r="AD17" s="137" t="str">
        <f>IF(男子名簿!AD17="","",男子名簿!AD17)</f>
        <v/>
      </c>
      <c r="AE17" s="137">
        <v>0</v>
      </c>
      <c r="AF17" s="137">
        <v>2</v>
      </c>
      <c r="AG17" s="137" t="str">
        <f>IF(男子名簿!AG17="","",39)</f>
        <v/>
      </c>
      <c r="AH17" s="137" t="str">
        <f>IF(男子名簿!AH17="","",男子名簿!AH17)</f>
        <v/>
      </c>
      <c r="AI17" s="137">
        <v>0</v>
      </c>
      <c r="AJ17" s="137">
        <v>2</v>
      </c>
    </row>
    <row r="18" spans="1:36">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197" t="str">
        <f>IF(男子名簿!L18="","",男子名簿!L18)</f>
        <v/>
      </c>
      <c r="M18" s="197" t="str">
        <f>IF(男子名簿!M18="","",男子名簿!M18)</f>
        <v/>
      </c>
      <c r="N18" s="197" t="str">
        <f>IF(男子名簿!N18="","",男子名簿!N18)</f>
        <v/>
      </c>
      <c r="O18" s="137" t="str">
        <f>IF(男子名簿!O18="","",男子名簿!O18)</f>
        <v>島根</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IF(男子名簿!AC18="","",36)</f>
        <v/>
      </c>
      <c r="AD18" s="137" t="str">
        <f>IF(男子名簿!AD18="","",男子名簿!AD18)</f>
        <v/>
      </c>
      <c r="AE18" s="137">
        <v>0</v>
      </c>
      <c r="AF18" s="137">
        <v>2</v>
      </c>
      <c r="AG18" s="137" t="str">
        <f>IF(男子名簿!AG18="","",39)</f>
        <v/>
      </c>
      <c r="AH18" s="137" t="str">
        <f>IF(男子名簿!AH18="","",男子名簿!AH18)</f>
        <v/>
      </c>
      <c r="AI18" s="137">
        <v>0</v>
      </c>
      <c r="AJ18" s="137">
        <v>2</v>
      </c>
    </row>
    <row r="19" spans="1:36">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197" t="str">
        <f>IF(男子名簿!L19="","",男子名簿!L19)</f>
        <v/>
      </c>
      <c r="M19" s="197" t="str">
        <f>IF(男子名簿!M19="","",男子名簿!M19)</f>
        <v/>
      </c>
      <c r="N19" s="197" t="str">
        <f>IF(男子名簿!N19="","",男子名簿!N19)</f>
        <v/>
      </c>
      <c r="O19" s="137" t="str">
        <f>IF(男子名簿!O19="","",男子名簿!O19)</f>
        <v>島根</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IF(男子名簿!AC19="","",36)</f>
        <v/>
      </c>
      <c r="AD19" s="137" t="str">
        <f>IF(男子名簿!AD19="","",男子名簿!AD19)</f>
        <v/>
      </c>
      <c r="AE19" s="137">
        <v>0</v>
      </c>
      <c r="AF19" s="137">
        <v>2</v>
      </c>
      <c r="AG19" s="137" t="str">
        <f>IF(男子名簿!AG19="","",39)</f>
        <v/>
      </c>
      <c r="AH19" s="137" t="str">
        <f>IF(男子名簿!AH19="","",男子名簿!AH19)</f>
        <v/>
      </c>
      <c r="AI19" s="137">
        <v>0</v>
      </c>
      <c r="AJ19" s="137">
        <v>2</v>
      </c>
    </row>
    <row r="20" spans="1:36">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197" t="str">
        <f>IF(男子名簿!L20="","",男子名簿!L20)</f>
        <v/>
      </c>
      <c r="M20" s="197" t="str">
        <f>IF(男子名簿!M20="","",男子名簿!M20)</f>
        <v/>
      </c>
      <c r="N20" s="197" t="str">
        <f>IF(男子名簿!N20="","",男子名簿!N20)</f>
        <v/>
      </c>
      <c r="O20" s="137" t="str">
        <f>IF(男子名簿!O20="","",男子名簿!O20)</f>
        <v>島根</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IF(男子名簿!AC20="","",36)</f>
        <v/>
      </c>
      <c r="AD20" s="137" t="str">
        <f>IF(男子名簿!AD20="","",男子名簿!AD20)</f>
        <v/>
      </c>
      <c r="AE20" s="137">
        <v>0</v>
      </c>
      <c r="AF20" s="137">
        <v>2</v>
      </c>
      <c r="AG20" s="137" t="str">
        <f>IF(男子名簿!AG20="","",39)</f>
        <v/>
      </c>
      <c r="AH20" s="137" t="str">
        <f>IF(男子名簿!AH20="","",男子名簿!AH20)</f>
        <v/>
      </c>
      <c r="AI20" s="137">
        <v>0</v>
      </c>
      <c r="AJ20" s="137">
        <v>2</v>
      </c>
    </row>
    <row r="21" spans="1:36">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197" t="str">
        <f>IF(男子名簿!L21="","",男子名簿!L21)</f>
        <v/>
      </c>
      <c r="M21" s="197" t="str">
        <f>IF(男子名簿!M21="","",男子名簿!M21)</f>
        <v/>
      </c>
      <c r="N21" s="197" t="str">
        <f>IF(男子名簿!N21="","",男子名簿!N21)</f>
        <v/>
      </c>
      <c r="O21" s="137" t="str">
        <f>IF(男子名簿!O21="","",男子名簿!O21)</f>
        <v>島根</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IF(男子名簿!AC21="","",36)</f>
        <v/>
      </c>
      <c r="AD21" s="137" t="str">
        <f>IF(男子名簿!AD21="","",男子名簿!AD21)</f>
        <v/>
      </c>
      <c r="AE21" s="137">
        <v>0</v>
      </c>
      <c r="AF21" s="137">
        <v>2</v>
      </c>
      <c r="AG21" s="137" t="str">
        <f>IF(男子名簿!AG21="","",39)</f>
        <v/>
      </c>
      <c r="AH21" s="137" t="str">
        <f>IF(男子名簿!AH21="","",男子名簿!AH21)</f>
        <v/>
      </c>
      <c r="AI21" s="137">
        <v>0</v>
      </c>
      <c r="AJ21" s="137">
        <v>2</v>
      </c>
    </row>
    <row r="22" spans="1:36">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197" t="str">
        <f>IF(男子名簿!L22="","",男子名簿!L22)</f>
        <v/>
      </c>
      <c r="M22" s="197" t="str">
        <f>IF(男子名簿!M22="","",男子名簿!M22)</f>
        <v/>
      </c>
      <c r="N22" s="197" t="str">
        <f>IF(男子名簿!N22="","",男子名簿!N22)</f>
        <v/>
      </c>
      <c r="O22" s="137" t="str">
        <f>IF(男子名簿!O22="","",男子名簿!O22)</f>
        <v>島根</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IF(男子名簿!AC22="","",36)</f>
        <v/>
      </c>
      <c r="AD22" s="137" t="str">
        <f>IF(男子名簿!AD22="","",男子名簿!AD22)</f>
        <v/>
      </c>
      <c r="AE22" s="137">
        <v>0</v>
      </c>
      <c r="AF22" s="137">
        <v>2</v>
      </c>
      <c r="AG22" s="137" t="str">
        <f>IF(男子名簿!AG22="","",39)</f>
        <v/>
      </c>
      <c r="AH22" s="137" t="str">
        <f>IF(男子名簿!AH22="","",男子名簿!AH22)</f>
        <v/>
      </c>
      <c r="AI22" s="137">
        <v>0</v>
      </c>
      <c r="AJ22" s="137">
        <v>2</v>
      </c>
    </row>
    <row r="23" spans="1:36">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197" t="str">
        <f>IF(男子名簿!L23="","",男子名簿!L23)</f>
        <v/>
      </c>
      <c r="M23" s="197" t="str">
        <f>IF(男子名簿!M23="","",男子名簿!M23)</f>
        <v/>
      </c>
      <c r="N23" s="197" t="str">
        <f>IF(男子名簿!N23="","",男子名簿!N23)</f>
        <v/>
      </c>
      <c r="O23" s="137" t="str">
        <f>IF(男子名簿!O23="","",男子名簿!O23)</f>
        <v>島根</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IF(男子名簿!AC23="","",36)</f>
        <v/>
      </c>
      <c r="AD23" s="137" t="str">
        <f>IF(男子名簿!AD23="","",男子名簿!AD23)</f>
        <v/>
      </c>
      <c r="AE23" s="137">
        <v>0</v>
      </c>
      <c r="AF23" s="137">
        <v>2</v>
      </c>
      <c r="AG23" s="137" t="str">
        <f>IF(男子名簿!AG23="","",39)</f>
        <v/>
      </c>
      <c r="AH23" s="137" t="str">
        <f>IF(男子名簿!AH23="","",男子名簿!AH23)</f>
        <v/>
      </c>
      <c r="AI23" s="137">
        <v>0</v>
      </c>
      <c r="AJ23" s="137">
        <v>2</v>
      </c>
    </row>
    <row r="24" spans="1:36">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197" t="str">
        <f>IF(男子名簿!L24="","",男子名簿!L24)</f>
        <v/>
      </c>
      <c r="M24" s="197" t="str">
        <f>IF(男子名簿!M24="","",男子名簿!M24)</f>
        <v/>
      </c>
      <c r="N24" s="197" t="str">
        <f>IF(男子名簿!N24="","",男子名簿!N24)</f>
        <v/>
      </c>
      <c r="O24" s="137" t="str">
        <f>IF(男子名簿!O24="","",男子名簿!O24)</f>
        <v>島根</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IF(男子名簿!AC24="","",36)</f>
        <v/>
      </c>
      <c r="AD24" s="137" t="str">
        <f>IF(男子名簿!AD24="","",男子名簿!AD24)</f>
        <v/>
      </c>
      <c r="AE24" s="137">
        <v>0</v>
      </c>
      <c r="AF24" s="137">
        <v>2</v>
      </c>
      <c r="AG24" s="137" t="str">
        <f>IF(男子名簿!AG24="","",39)</f>
        <v/>
      </c>
      <c r="AH24" s="137" t="str">
        <f>IF(男子名簿!AH24="","",男子名簿!AH24)</f>
        <v/>
      </c>
      <c r="AI24" s="137">
        <v>0</v>
      </c>
      <c r="AJ24" s="137">
        <v>2</v>
      </c>
    </row>
    <row r="25" spans="1:36">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137" t="str">
        <f>IF(男子名簿!L25="","",男子名簿!L25)</f>
        <v/>
      </c>
      <c r="M25" s="197" t="str">
        <f>IF(男子名簿!M25="","",男子名簿!M25)</f>
        <v/>
      </c>
      <c r="N25" s="197" t="str">
        <f>IF(男子名簿!N25="","",男子名簿!N25)</f>
        <v/>
      </c>
      <c r="O25" s="137" t="str">
        <f>IF(男子名簿!O25="","",男子名簿!O25)</f>
        <v>島根</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IF(男子名簿!AC25="","",36)</f>
        <v/>
      </c>
      <c r="AD25" s="137" t="str">
        <f>IF(男子名簿!AD25="","",男子名簿!AD25)</f>
        <v/>
      </c>
      <c r="AE25" s="137">
        <v>0</v>
      </c>
      <c r="AF25" s="137">
        <v>2</v>
      </c>
      <c r="AG25" s="137" t="str">
        <f>IF(男子名簿!AG25="","",39)</f>
        <v/>
      </c>
      <c r="AH25" s="137" t="str">
        <f>IF(男子名簿!AH25="","",男子名簿!AH25)</f>
        <v/>
      </c>
      <c r="AI25" s="137">
        <v>0</v>
      </c>
      <c r="AJ25" s="137">
        <v>2</v>
      </c>
    </row>
    <row r="26" spans="1:36">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137" t="str">
        <f>IF(男子名簿!L26="","",男子名簿!L26)</f>
        <v/>
      </c>
      <c r="M26" s="197" t="str">
        <f>IF(男子名簿!M26="","",男子名簿!M26)</f>
        <v/>
      </c>
      <c r="N26" s="197" t="str">
        <f>IF(男子名簿!N26="","",男子名簿!N26)</f>
        <v/>
      </c>
      <c r="O26" s="137" t="str">
        <f>IF(男子名簿!O26="","",男子名簿!O26)</f>
        <v>島根</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IF(男子名簿!AC26="","",36)</f>
        <v/>
      </c>
      <c r="AD26" s="137" t="str">
        <f>IF(男子名簿!AD26="","",男子名簿!AD26)</f>
        <v/>
      </c>
      <c r="AE26" s="137">
        <v>0</v>
      </c>
      <c r="AF26" s="137">
        <v>2</v>
      </c>
      <c r="AG26" s="137" t="str">
        <f>IF(男子名簿!AG26="","",39)</f>
        <v/>
      </c>
      <c r="AH26" s="137" t="str">
        <f>IF(男子名簿!AH26="","",男子名簿!AH26)</f>
        <v/>
      </c>
      <c r="AI26" s="137">
        <v>0</v>
      </c>
      <c r="AJ26" s="137">
        <v>2</v>
      </c>
    </row>
    <row r="27" spans="1:36">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137" t="str">
        <f>IF(男子名簿!L27="","",男子名簿!L27)</f>
        <v/>
      </c>
      <c r="M27" s="197" t="str">
        <f>IF(男子名簿!M27="","",男子名簿!M27)</f>
        <v/>
      </c>
      <c r="N27" s="197" t="str">
        <f>IF(男子名簿!N27="","",男子名簿!N27)</f>
        <v/>
      </c>
      <c r="O27" s="137" t="str">
        <f>IF(男子名簿!O27="","",男子名簿!O27)</f>
        <v>島根</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IF(男子名簿!AC27="","",36)</f>
        <v/>
      </c>
      <c r="AD27" s="137" t="str">
        <f>IF(男子名簿!AD27="","",男子名簿!AD27)</f>
        <v/>
      </c>
      <c r="AE27" s="137">
        <v>0</v>
      </c>
      <c r="AF27" s="137">
        <v>2</v>
      </c>
      <c r="AG27" s="137" t="str">
        <f>IF(男子名簿!AG27="","",39)</f>
        <v/>
      </c>
      <c r="AH27" s="137" t="str">
        <f>IF(男子名簿!AH27="","",男子名簿!AH27)</f>
        <v/>
      </c>
      <c r="AI27" s="137">
        <v>0</v>
      </c>
      <c r="AJ27" s="137">
        <v>2</v>
      </c>
    </row>
    <row r="28" spans="1:36">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137" t="str">
        <f>IF(男子名簿!L28="","",男子名簿!L28)</f>
        <v/>
      </c>
      <c r="M28" s="197" t="str">
        <f>IF(男子名簿!M28="","",男子名簿!M28)</f>
        <v/>
      </c>
      <c r="N28" s="197" t="str">
        <f>IF(男子名簿!N28="","",男子名簿!N28)</f>
        <v/>
      </c>
      <c r="O28" s="137" t="str">
        <f>IF(男子名簿!O28="","",男子名簿!O28)</f>
        <v>島根</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IF(男子名簿!AC28="","",36)</f>
        <v/>
      </c>
      <c r="AD28" s="137" t="str">
        <f>IF(男子名簿!AD28="","",男子名簿!AD28)</f>
        <v/>
      </c>
      <c r="AE28" s="137">
        <v>0</v>
      </c>
      <c r="AF28" s="137">
        <v>2</v>
      </c>
      <c r="AG28" s="137" t="str">
        <f>IF(男子名簿!AG28="","",39)</f>
        <v/>
      </c>
      <c r="AH28" s="137" t="str">
        <f>IF(男子名簿!AH28="","",男子名簿!AH28)</f>
        <v/>
      </c>
      <c r="AI28" s="137">
        <v>0</v>
      </c>
      <c r="AJ28" s="137">
        <v>2</v>
      </c>
    </row>
    <row r="29" spans="1:36">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137" t="str">
        <f>IF(男子名簿!L29="","",男子名簿!L29)</f>
        <v/>
      </c>
      <c r="M29" s="197" t="str">
        <f>IF(男子名簿!M29="","",男子名簿!M29)</f>
        <v/>
      </c>
      <c r="N29" s="197" t="str">
        <f>IF(男子名簿!N29="","",男子名簿!N29)</f>
        <v/>
      </c>
      <c r="O29" s="137" t="str">
        <f>IF(男子名簿!O29="","",男子名簿!O29)</f>
        <v>島根</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IF(男子名簿!AC29="","",36)</f>
        <v/>
      </c>
      <c r="AD29" s="137" t="str">
        <f>IF(男子名簿!AD29="","",男子名簿!AD29)</f>
        <v/>
      </c>
      <c r="AE29" s="137">
        <v>0</v>
      </c>
      <c r="AF29" s="137">
        <v>2</v>
      </c>
      <c r="AG29" s="137" t="str">
        <f>IF(男子名簿!AG29="","",39)</f>
        <v/>
      </c>
      <c r="AH29" s="137" t="str">
        <f>IF(男子名簿!AH29="","",男子名簿!AH29)</f>
        <v/>
      </c>
      <c r="AI29" s="137">
        <v>0</v>
      </c>
      <c r="AJ29" s="137">
        <v>2</v>
      </c>
    </row>
    <row r="30" spans="1:36">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137" t="str">
        <f>IF(男子名簿!L30="","",男子名簿!L30)</f>
        <v/>
      </c>
      <c r="M30" s="197" t="str">
        <f>IF(男子名簿!M30="","",男子名簿!M30)</f>
        <v/>
      </c>
      <c r="N30" s="197" t="str">
        <f>IF(男子名簿!N30="","",男子名簿!N30)</f>
        <v/>
      </c>
      <c r="O30" s="137" t="str">
        <f>IF(男子名簿!O30="","",男子名簿!O30)</f>
        <v>島根</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IF(男子名簿!AC30="","",36)</f>
        <v/>
      </c>
      <c r="AD30" s="137" t="str">
        <f>IF(男子名簿!AD30="","",男子名簿!AD30)</f>
        <v/>
      </c>
      <c r="AE30" s="137">
        <v>0</v>
      </c>
      <c r="AF30" s="137">
        <v>2</v>
      </c>
      <c r="AG30" s="137" t="str">
        <f>IF(男子名簿!AG30="","",39)</f>
        <v/>
      </c>
      <c r="AH30" s="137" t="str">
        <f>IF(男子名簿!AH30="","",男子名簿!AH30)</f>
        <v/>
      </c>
      <c r="AI30" s="137">
        <v>0</v>
      </c>
      <c r="AJ30" s="137">
        <v>2</v>
      </c>
    </row>
    <row r="31" spans="1:36">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137" t="str">
        <f>IF(男子名簿!L31="","",男子名簿!L31)</f>
        <v/>
      </c>
      <c r="M31" s="197" t="str">
        <f>IF(男子名簿!M31="","",男子名簿!M31)</f>
        <v/>
      </c>
      <c r="N31" s="197" t="str">
        <f>IF(男子名簿!N31="","",男子名簿!N31)</f>
        <v/>
      </c>
      <c r="O31" s="137" t="str">
        <f>IF(男子名簿!O31="","",男子名簿!O31)</f>
        <v>島根</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IF(男子名簿!AC31="","",36)</f>
        <v/>
      </c>
      <c r="AD31" s="137" t="str">
        <f>IF(男子名簿!AD31="","",男子名簿!AD31)</f>
        <v/>
      </c>
      <c r="AE31" s="137">
        <v>0</v>
      </c>
      <c r="AF31" s="137">
        <v>2</v>
      </c>
      <c r="AG31" s="137" t="str">
        <f>IF(男子名簿!AG31="","",39)</f>
        <v/>
      </c>
      <c r="AH31" s="137" t="str">
        <f>IF(男子名簿!AH31="","",男子名簿!AH31)</f>
        <v/>
      </c>
      <c r="AI31" s="137">
        <v>0</v>
      </c>
      <c r="AJ31" s="137">
        <v>2</v>
      </c>
    </row>
    <row r="32" spans="1:36">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137" t="str">
        <f>IF(男子名簿!L32="","",男子名簿!L32)</f>
        <v/>
      </c>
      <c r="M32" s="197" t="str">
        <f>IF(男子名簿!M32="","",男子名簿!M32)</f>
        <v/>
      </c>
      <c r="N32" s="197" t="str">
        <f>IF(男子名簿!N32="","",男子名簿!N32)</f>
        <v/>
      </c>
      <c r="O32" s="137" t="str">
        <f>IF(男子名簿!O32="","",男子名簿!O32)</f>
        <v>島根</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IF(男子名簿!AC32="","",36)</f>
        <v/>
      </c>
      <c r="AD32" s="137" t="str">
        <f>IF(男子名簿!AD32="","",男子名簿!AD32)</f>
        <v/>
      </c>
      <c r="AE32" s="137">
        <v>0</v>
      </c>
      <c r="AF32" s="137">
        <v>2</v>
      </c>
      <c r="AG32" s="137" t="str">
        <f>IF(男子名簿!AG32="","",39)</f>
        <v/>
      </c>
      <c r="AH32" s="137" t="str">
        <f>IF(男子名簿!AH32="","",男子名簿!AH32)</f>
        <v/>
      </c>
      <c r="AI32" s="137">
        <v>0</v>
      </c>
      <c r="AJ32" s="137">
        <v>2</v>
      </c>
    </row>
    <row r="33" spans="1:36">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137" t="str">
        <f>IF(男子名簿!L33="","",男子名簿!L33)</f>
        <v/>
      </c>
      <c r="M33" s="197" t="str">
        <f>IF(男子名簿!M33="","",男子名簿!M33)</f>
        <v/>
      </c>
      <c r="N33" s="197" t="str">
        <f>IF(男子名簿!N33="","",男子名簿!N33)</f>
        <v/>
      </c>
      <c r="O33" s="137" t="str">
        <f>IF(男子名簿!O33="","",男子名簿!O33)</f>
        <v>島根</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IF(男子名簿!AC33="","",36)</f>
        <v/>
      </c>
      <c r="AD33" s="137" t="str">
        <f>IF(男子名簿!AD33="","",男子名簿!AD33)</f>
        <v/>
      </c>
      <c r="AE33" s="137">
        <v>0</v>
      </c>
      <c r="AF33" s="137">
        <v>2</v>
      </c>
      <c r="AG33" s="137" t="str">
        <f>IF(男子名簿!AG33="","",39)</f>
        <v/>
      </c>
      <c r="AH33" s="137" t="str">
        <f>IF(男子名簿!AH33="","",男子名簿!AH33)</f>
        <v/>
      </c>
      <c r="AI33" s="137">
        <v>0</v>
      </c>
      <c r="AJ33" s="137">
        <v>2</v>
      </c>
    </row>
    <row r="34" spans="1:36">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137" t="str">
        <f>IF(男子名簿!L34="","",男子名簿!L34)</f>
        <v/>
      </c>
      <c r="M34" s="197" t="str">
        <f>IF(男子名簿!M34="","",男子名簿!M34)</f>
        <v/>
      </c>
      <c r="N34" s="197" t="str">
        <f>IF(男子名簿!N34="","",男子名簿!N34)</f>
        <v/>
      </c>
      <c r="O34" s="137" t="str">
        <f>IF(男子名簿!O34="","",男子名簿!O34)</f>
        <v>島根</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IF(男子名簿!AC34="","",36)</f>
        <v/>
      </c>
      <c r="AD34" s="137" t="str">
        <f>IF(男子名簿!AD34="","",男子名簿!AD34)</f>
        <v/>
      </c>
      <c r="AE34" s="137">
        <v>0</v>
      </c>
      <c r="AF34" s="137">
        <v>2</v>
      </c>
      <c r="AG34" s="137" t="str">
        <f>IF(男子名簿!AG34="","",39)</f>
        <v/>
      </c>
      <c r="AH34" s="137" t="str">
        <f>IF(男子名簿!AH34="","",男子名簿!AH34)</f>
        <v/>
      </c>
      <c r="AI34" s="137">
        <v>0</v>
      </c>
      <c r="AJ34" s="137">
        <v>2</v>
      </c>
    </row>
    <row r="35" spans="1:36">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137" t="str">
        <f>IF(男子名簿!L35="","",男子名簿!L35)</f>
        <v/>
      </c>
      <c r="M35" s="197" t="str">
        <f>IF(男子名簿!M35="","",男子名簿!M35)</f>
        <v/>
      </c>
      <c r="N35" s="197" t="str">
        <f>IF(男子名簿!N35="","",男子名簿!N35)</f>
        <v/>
      </c>
      <c r="O35" s="137" t="str">
        <f>IF(男子名簿!O35="","",男子名簿!O35)</f>
        <v>島根</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IF(男子名簿!AC35="","",36)</f>
        <v/>
      </c>
      <c r="AD35" s="137" t="str">
        <f>IF(男子名簿!AD35="","",男子名簿!AD35)</f>
        <v/>
      </c>
      <c r="AE35" s="137">
        <v>0</v>
      </c>
      <c r="AF35" s="137">
        <v>2</v>
      </c>
      <c r="AG35" s="137" t="str">
        <f>IF(男子名簿!AG35="","",39)</f>
        <v/>
      </c>
      <c r="AH35" s="137" t="str">
        <f>IF(男子名簿!AH35="","",男子名簿!AH35)</f>
        <v/>
      </c>
      <c r="AI35" s="137">
        <v>0</v>
      </c>
      <c r="AJ35" s="137">
        <v>2</v>
      </c>
    </row>
    <row r="36" spans="1:36">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137" t="str">
        <f>IF(男子名簿!L36="","",男子名簿!L36)</f>
        <v/>
      </c>
      <c r="M36" s="197" t="str">
        <f>IF(男子名簿!M36="","",男子名簿!M36)</f>
        <v/>
      </c>
      <c r="N36" s="197" t="str">
        <f>IF(男子名簿!N36="","",男子名簿!N36)</f>
        <v/>
      </c>
      <c r="O36" s="137" t="str">
        <f>IF(男子名簿!O36="","",男子名簿!O36)</f>
        <v>島根</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IF(男子名簿!AC36="","",36)</f>
        <v/>
      </c>
      <c r="AD36" s="137" t="str">
        <f>IF(男子名簿!AD36="","",男子名簿!AD36)</f>
        <v/>
      </c>
      <c r="AE36" s="137">
        <v>0</v>
      </c>
      <c r="AF36" s="137">
        <v>2</v>
      </c>
      <c r="AG36" s="137" t="str">
        <f>IF(男子名簿!AG36="","",39)</f>
        <v/>
      </c>
      <c r="AH36" s="137" t="str">
        <f>IF(男子名簿!AH36="","",男子名簿!AH36)</f>
        <v/>
      </c>
      <c r="AI36" s="137">
        <v>0</v>
      </c>
      <c r="AJ36" s="137">
        <v>2</v>
      </c>
    </row>
    <row r="37" spans="1:36">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137" t="str">
        <f>IF(男子名簿!L37="","",男子名簿!L37)</f>
        <v/>
      </c>
      <c r="M37" s="197" t="str">
        <f>IF(男子名簿!M37="","",男子名簿!M37)</f>
        <v/>
      </c>
      <c r="N37" s="197" t="str">
        <f>IF(男子名簿!N37="","",男子名簿!N37)</f>
        <v/>
      </c>
      <c r="O37" s="137" t="str">
        <f>IF(男子名簿!O37="","",男子名簿!O37)</f>
        <v>島根</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IF(男子名簿!AC37="","",36)</f>
        <v/>
      </c>
      <c r="AD37" s="137" t="str">
        <f>IF(男子名簿!AD37="","",男子名簿!AD37)</f>
        <v/>
      </c>
      <c r="AE37" s="137">
        <v>0</v>
      </c>
      <c r="AF37" s="137">
        <v>2</v>
      </c>
      <c r="AG37" s="137" t="str">
        <f>IF(男子名簿!AG37="","",39)</f>
        <v/>
      </c>
      <c r="AH37" s="137" t="str">
        <f>IF(男子名簿!AH37="","",男子名簿!AH37)</f>
        <v/>
      </c>
      <c r="AI37" s="137">
        <v>0</v>
      </c>
      <c r="AJ37" s="137">
        <v>2</v>
      </c>
    </row>
    <row r="38" spans="1:36">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137" t="str">
        <f>IF(男子名簿!L38="","",男子名簿!L38)</f>
        <v/>
      </c>
      <c r="M38" s="197" t="str">
        <f>IF(男子名簿!M38="","",男子名簿!M38)</f>
        <v/>
      </c>
      <c r="N38" s="197" t="str">
        <f>IF(男子名簿!N38="","",男子名簿!N38)</f>
        <v/>
      </c>
      <c r="O38" s="137" t="str">
        <f>IF(男子名簿!O38="","",男子名簿!O38)</f>
        <v>島根</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IF(男子名簿!AC38="","",36)</f>
        <v/>
      </c>
      <c r="AD38" s="137" t="str">
        <f>IF(男子名簿!AD38="","",男子名簿!AD38)</f>
        <v/>
      </c>
      <c r="AE38" s="137">
        <v>0</v>
      </c>
      <c r="AF38" s="137">
        <v>2</v>
      </c>
      <c r="AG38" s="137" t="str">
        <f>IF(男子名簿!AG38="","",39)</f>
        <v/>
      </c>
      <c r="AH38" s="137" t="str">
        <f>IF(男子名簿!AH38="","",男子名簿!AH38)</f>
        <v/>
      </c>
      <c r="AI38" s="137">
        <v>0</v>
      </c>
      <c r="AJ38" s="137">
        <v>2</v>
      </c>
    </row>
    <row r="39" spans="1:36">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137" t="str">
        <f>IF(男子名簿!L39="","",男子名簿!L39)</f>
        <v/>
      </c>
      <c r="M39" s="197" t="str">
        <f>IF(男子名簿!M39="","",男子名簿!M39)</f>
        <v/>
      </c>
      <c r="N39" s="197" t="str">
        <f>IF(男子名簿!N39="","",男子名簿!N39)</f>
        <v/>
      </c>
      <c r="O39" s="137" t="str">
        <f>IF(男子名簿!O39="","",男子名簿!O39)</f>
        <v>島根</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IF(男子名簿!AC39="","",36)</f>
        <v/>
      </c>
      <c r="AD39" s="137" t="str">
        <f>IF(男子名簿!AD39="","",男子名簿!AD39)</f>
        <v/>
      </c>
      <c r="AE39" s="137">
        <v>0</v>
      </c>
      <c r="AF39" s="137">
        <v>2</v>
      </c>
      <c r="AG39" s="137" t="str">
        <f>IF(男子名簿!AG39="","",39)</f>
        <v/>
      </c>
      <c r="AH39" s="137" t="str">
        <f>IF(男子名簿!AH39="","",男子名簿!AH39)</f>
        <v/>
      </c>
      <c r="AI39" s="137">
        <v>0</v>
      </c>
      <c r="AJ39" s="137">
        <v>2</v>
      </c>
    </row>
    <row r="40" spans="1:36">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137" t="str">
        <f>IF(男子名簿!L40="","",男子名簿!L40)</f>
        <v/>
      </c>
      <c r="M40" s="197" t="str">
        <f>IF(男子名簿!M40="","",男子名簿!M40)</f>
        <v/>
      </c>
      <c r="N40" s="197" t="str">
        <f>IF(男子名簿!N40="","",男子名簿!N40)</f>
        <v/>
      </c>
      <c r="O40" s="137" t="str">
        <f>IF(男子名簿!O40="","",男子名簿!O40)</f>
        <v>島根</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IF(男子名簿!AC40="","",36)</f>
        <v/>
      </c>
      <c r="AD40" s="137" t="str">
        <f>IF(男子名簿!AD40="","",男子名簿!AD40)</f>
        <v/>
      </c>
      <c r="AE40" s="137">
        <v>0</v>
      </c>
      <c r="AF40" s="137">
        <v>2</v>
      </c>
      <c r="AG40" s="137" t="str">
        <f>IF(男子名簿!AG40="","",39)</f>
        <v/>
      </c>
      <c r="AH40" s="137" t="str">
        <f>IF(男子名簿!AH40="","",男子名簿!AH40)</f>
        <v/>
      </c>
      <c r="AI40" s="137">
        <v>0</v>
      </c>
      <c r="AJ40" s="137">
        <v>2</v>
      </c>
    </row>
    <row r="41" spans="1:36">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137" t="str">
        <f>IF(男子名簿!L41="","",男子名簿!L41)</f>
        <v/>
      </c>
      <c r="M41" s="197" t="str">
        <f>IF(男子名簿!M41="","",男子名簿!M41)</f>
        <v/>
      </c>
      <c r="N41" s="197" t="str">
        <f>IF(男子名簿!N41="","",男子名簿!N41)</f>
        <v/>
      </c>
      <c r="O41" s="137" t="str">
        <f>IF(男子名簿!O41="","",男子名簿!O41)</f>
        <v>島根</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IF(男子名簿!AC41="","",36)</f>
        <v/>
      </c>
      <c r="AD41" s="137" t="str">
        <f>IF(男子名簿!AD41="","",男子名簿!AD41)</f>
        <v/>
      </c>
      <c r="AE41" s="137">
        <v>0</v>
      </c>
      <c r="AF41" s="137">
        <v>2</v>
      </c>
      <c r="AG41" s="137" t="str">
        <f>IF(男子名簿!AG41="","",39)</f>
        <v/>
      </c>
      <c r="AH41" s="137" t="str">
        <f>IF(男子名簿!AH41="","",男子名簿!AH41)</f>
        <v/>
      </c>
      <c r="AI41" s="137">
        <v>0</v>
      </c>
      <c r="AJ41" s="137">
        <v>2</v>
      </c>
    </row>
    <row r="42" spans="1:36">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137" t="str">
        <f>IF(男子名簿!L42="","",男子名簿!L42)</f>
        <v/>
      </c>
      <c r="M42" s="197" t="str">
        <f>IF(男子名簿!M42="","",男子名簿!M42)</f>
        <v/>
      </c>
      <c r="N42" s="197" t="str">
        <f>IF(男子名簿!N42="","",男子名簿!N42)</f>
        <v/>
      </c>
      <c r="O42" s="137" t="str">
        <f>IF(男子名簿!O42="","",男子名簿!O42)</f>
        <v>島根</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IF(男子名簿!AC42="","",36)</f>
        <v/>
      </c>
      <c r="AD42" s="137" t="str">
        <f>IF(男子名簿!AD42="","",男子名簿!AD42)</f>
        <v/>
      </c>
      <c r="AE42" s="137">
        <v>0</v>
      </c>
      <c r="AF42" s="137">
        <v>2</v>
      </c>
      <c r="AG42" s="137" t="str">
        <f>IF(男子名簿!AG42="","",39)</f>
        <v/>
      </c>
      <c r="AH42" s="137" t="str">
        <f>IF(男子名簿!AH42="","",男子名簿!AH42)</f>
        <v/>
      </c>
      <c r="AI42" s="137">
        <v>0</v>
      </c>
      <c r="AJ42" s="137">
        <v>2</v>
      </c>
    </row>
    <row r="43" spans="1:36">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137" t="str">
        <f>IF(男子名簿!L43="","",男子名簿!L43)</f>
        <v/>
      </c>
      <c r="M43" s="197" t="str">
        <f>IF(男子名簿!M43="","",男子名簿!M43)</f>
        <v/>
      </c>
      <c r="N43" s="197" t="str">
        <f>IF(男子名簿!N43="","",男子名簿!N43)</f>
        <v/>
      </c>
      <c r="O43" s="137" t="str">
        <f>IF(男子名簿!O43="","",男子名簿!O43)</f>
        <v>島根</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IF(男子名簿!AC43="","",36)</f>
        <v/>
      </c>
      <c r="AD43" s="137" t="str">
        <f>IF(男子名簿!AD43="","",男子名簿!AD43)</f>
        <v/>
      </c>
      <c r="AE43" s="137">
        <v>0</v>
      </c>
      <c r="AF43" s="137">
        <v>2</v>
      </c>
      <c r="AG43" s="137" t="str">
        <f>IF(男子名簿!AG43="","",39)</f>
        <v/>
      </c>
      <c r="AH43" s="137" t="str">
        <f>IF(男子名簿!AH43="","",男子名簿!AH43)</f>
        <v/>
      </c>
      <c r="AI43" s="137">
        <v>0</v>
      </c>
      <c r="AJ43" s="137">
        <v>2</v>
      </c>
    </row>
    <row r="44" spans="1:36">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137" t="str">
        <f>IF(男子名簿!L44="","",男子名簿!L44)</f>
        <v/>
      </c>
      <c r="M44" s="197" t="str">
        <f>IF(男子名簿!M44="","",男子名簿!M44)</f>
        <v/>
      </c>
      <c r="N44" s="197" t="str">
        <f>IF(男子名簿!N44="","",男子名簿!N44)</f>
        <v/>
      </c>
      <c r="O44" s="137" t="str">
        <f>IF(男子名簿!O44="","",男子名簿!O44)</f>
        <v>島根</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IF(男子名簿!AC44="","",36)</f>
        <v/>
      </c>
      <c r="AD44" s="137" t="str">
        <f>IF(男子名簿!AD44="","",男子名簿!AD44)</f>
        <v/>
      </c>
      <c r="AE44" s="137">
        <v>0</v>
      </c>
      <c r="AF44" s="137">
        <v>2</v>
      </c>
      <c r="AG44" s="137" t="str">
        <f>IF(男子名簿!AG44="","",39)</f>
        <v/>
      </c>
      <c r="AH44" s="137" t="str">
        <f>IF(男子名簿!AH44="","",男子名簿!AH44)</f>
        <v/>
      </c>
      <c r="AI44" s="137">
        <v>0</v>
      </c>
      <c r="AJ44" s="137">
        <v>2</v>
      </c>
    </row>
    <row r="45" spans="1:36">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137" t="str">
        <f>IF(男子名簿!L45="","",男子名簿!L45)</f>
        <v/>
      </c>
      <c r="M45" s="197" t="str">
        <f>IF(男子名簿!M45="","",男子名簿!M45)</f>
        <v/>
      </c>
      <c r="N45" s="197" t="str">
        <f>IF(男子名簿!N45="","",男子名簿!N45)</f>
        <v/>
      </c>
      <c r="O45" s="137" t="str">
        <f>IF(男子名簿!O45="","",男子名簿!O45)</f>
        <v>島根</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IF(男子名簿!AC45="","",36)</f>
        <v/>
      </c>
      <c r="AD45" s="137" t="str">
        <f>IF(男子名簿!AD45="","",男子名簿!AD45)</f>
        <v/>
      </c>
      <c r="AE45" s="137">
        <v>0</v>
      </c>
      <c r="AF45" s="137">
        <v>2</v>
      </c>
      <c r="AG45" s="137" t="str">
        <f>IF(男子名簿!AG45="","",39)</f>
        <v/>
      </c>
      <c r="AH45" s="137" t="str">
        <f>IF(男子名簿!AH45="","",男子名簿!AH45)</f>
        <v/>
      </c>
      <c r="AI45" s="137">
        <v>0</v>
      </c>
      <c r="AJ45" s="137">
        <v>2</v>
      </c>
    </row>
    <row r="46" spans="1:36">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137" t="str">
        <f>IF(男子名簿!L46="","",男子名簿!L46)</f>
        <v/>
      </c>
      <c r="M46" s="197" t="str">
        <f>IF(男子名簿!M46="","",男子名簿!M46)</f>
        <v/>
      </c>
      <c r="N46" s="197" t="str">
        <f>IF(男子名簿!N46="","",男子名簿!N46)</f>
        <v/>
      </c>
      <c r="O46" s="137" t="str">
        <f>IF(男子名簿!O46="","",男子名簿!O46)</f>
        <v>島根</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IF(男子名簿!AC46="","",36)</f>
        <v/>
      </c>
      <c r="AD46" s="137" t="str">
        <f>IF(男子名簿!AD46="","",男子名簿!AD46)</f>
        <v/>
      </c>
      <c r="AE46" s="137">
        <v>0</v>
      </c>
      <c r="AF46" s="137">
        <v>2</v>
      </c>
      <c r="AG46" s="137" t="str">
        <f>IF(男子名簿!AG46="","",39)</f>
        <v/>
      </c>
      <c r="AH46" s="137" t="str">
        <f>IF(男子名簿!AH46="","",男子名簿!AH46)</f>
        <v/>
      </c>
      <c r="AI46" s="137">
        <v>0</v>
      </c>
      <c r="AJ46" s="137">
        <v>2</v>
      </c>
    </row>
    <row r="47" spans="1:36">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137" t="str">
        <f>IF(男子名簿!L47="","",男子名簿!L47)</f>
        <v/>
      </c>
      <c r="M47" s="197" t="str">
        <f>IF(男子名簿!M47="","",男子名簿!M47)</f>
        <v/>
      </c>
      <c r="N47" s="197" t="str">
        <f>IF(男子名簿!N47="","",男子名簿!N47)</f>
        <v/>
      </c>
      <c r="O47" s="137" t="str">
        <f>IF(男子名簿!O47="","",男子名簿!O47)</f>
        <v>島根</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IF(男子名簿!AC47="","",36)</f>
        <v/>
      </c>
      <c r="AD47" s="137" t="str">
        <f>IF(男子名簿!AD47="","",男子名簿!AD47)</f>
        <v/>
      </c>
      <c r="AE47" s="137">
        <v>0</v>
      </c>
      <c r="AF47" s="137">
        <v>2</v>
      </c>
      <c r="AG47" s="137" t="str">
        <f>IF(男子名簿!AG47="","",39)</f>
        <v/>
      </c>
      <c r="AH47" s="137" t="str">
        <f>IF(男子名簿!AH47="","",男子名簿!AH47)</f>
        <v/>
      </c>
      <c r="AI47" s="137">
        <v>0</v>
      </c>
      <c r="AJ47" s="137">
        <v>2</v>
      </c>
    </row>
    <row r="48" spans="1:36">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137" t="str">
        <f>IF(男子名簿!L48="","",男子名簿!L48)</f>
        <v/>
      </c>
      <c r="M48" s="197" t="str">
        <f>IF(男子名簿!M48="","",男子名簿!M48)</f>
        <v/>
      </c>
      <c r="N48" s="197" t="str">
        <f>IF(男子名簿!N48="","",男子名簿!N48)</f>
        <v/>
      </c>
      <c r="O48" s="137" t="str">
        <f>IF(男子名簿!O48="","",男子名簿!O48)</f>
        <v>島根</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IF(男子名簿!AC48="","",36)</f>
        <v/>
      </c>
      <c r="AD48" s="137" t="str">
        <f>IF(男子名簿!AD48="","",男子名簿!AD48)</f>
        <v/>
      </c>
      <c r="AE48" s="137">
        <v>0</v>
      </c>
      <c r="AF48" s="137">
        <v>2</v>
      </c>
      <c r="AG48" s="137" t="str">
        <f>IF(男子名簿!AG48="","",39)</f>
        <v/>
      </c>
      <c r="AH48" s="137" t="str">
        <f>IF(男子名簿!AH48="","",男子名簿!AH48)</f>
        <v/>
      </c>
      <c r="AI48" s="137">
        <v>0</v>
      </c>
      <c r="AJ48" s="137">
        <v>2</v>
      </c>
    </row>
    <row r="49" spans="1:36">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137" t="str">
        <f>IF(男子名簿!L49="","",男子名簿!L49)</f>
        <v/>
      </c>
      <c r="M49" s="197" t="str">
        <f>IF(男子名簿!M49="","",男子名簿!M49)</f>
        <v/>
      </c>
      <c r="N49" s="197" t="str">
        <f>IF(男子名簿!N49="","",男子名簿!N49)</f>
        <v/>
      </c>
      <c r="O49" s="137" t="str">
        <f>IF(男子名簿!O49="","",男子名簿!O49)</f>
        <v>島根</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IF(男子名簿!AC49="","",36)</f>
        <v/>
      </c>
      <c r="AD49" s="137" t="str">
        <f>IF(男子名簿!AD49="","",男子名簿!AD49)</f>
        <v/>
      </c>
      <c r="AE49" s="137">
        <v>0</v>
      </c>
      <c r="AF49" s="137">
        <v>2</v>
      </c>
      <c r="AG49" s="137" t="str">
        <f>IF(男子名簿!AG49="","",39)</f>
        <v/>
      </c>
      <c r="AH49" s="137" t="str">
        <f>IF(男子名簿!AH49="","",男子名簿!AH49)</f>
        <v/>
      </c>
      <c r="AI49" s="137">
        <v>0</v>
      </c>
      <c r="AJ49" s="137">
        <v>2</v>
      </c>
    </row>
    <row r="50" spans="1:36">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137" t="str">
        <f>IF(男子名簿!L50="","",男子名簿!L50)</f>
        <v/>
      </c>
      <c r="M50" s="197" t="str">
        <f>IF(男子名簿!M50="","",男子名簿!M50)</f>
        <v/>
      </c>
      <c r="N50" s="197" t="str">
        <f>IF(男子名簿!N50="","",男子名簿!N50)</f>
        <v/>
      </c>
      <c r="O50" s="137" t="str">
        <f>IF(男子名簿!O50="","",男子名簿!O50)</f>
        <v>島根</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IF(男子名簿!AC50="","",36)</f>
        <v/>
      </c>
      <c r="AD50" s="137" t="str">
        <f>IF(男子名簿!AD50="","",男子名簿!AD50)</f>
        <v/>
      </c>
      <c r="AE50" s="137">
        <v>0</v>
      </c>
      <c r="AF50" s="137">
        <v>2</v>
      </c>
      <c r="AG50" s="137" t="str">
        <f>IF(男子名簿!AG50="","",39)</f>
        <v/>
      </c>
      <c r="AH50" s="137" t="str">
        <f>IF(男子名簿!AH50="","",男子名簿!AH50)</f>
        <v/>
      </c>
      <c r="AI50" s="137">
        <v>0</v>
      </c>
      <c r="AJ50" s="137">
        <v>2</v>
      </c>
    </row>
    <row r="51" spans="1:36">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137" t="str">
        <f>IF(男子名簿!L51="","",男子名簿!L51)</f>
        <v/>
      </c>
      <c r="M51" s="197" t="str">
        <f>IF(男子名簿!M51="","",男子名簿!M51)</f>
        <v/>
      </c>
      <c r="N51" s="197" t="str">
        <f>IF(男子名簿!N51="","",男子名簿!N51)</f>
        <v/>
      </c>
      <c r="O51" s="137" t="str">
        <f>IF(男子名簿!O51="","",男子名簿!O51)</f>
        <v>島根</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IF(男子名簿!AC51="","",36)</f>
        <v/>
      </c>
      <c r="AD51" s="137" t="str">
        <f>IF(男子名簿!AD51="","",男子名簿!AD51)</f>
        <v/>
      </c>
      <c r="AE51" s="137">
        <v>0</v>
      </c>
      <c r="AF51" s="137">
        <v>2</v>
      </c>
      <c r="AG51" s="137" t="str">
        <f>IF(男子名簿!AG51="","",39)</f>
        <v/>
      </c>
      <c r="AH51" s="137" t="str">
        <f>IF(男子名簿!AH51="","",男子名簿!AH51)</f>
        <v/>
      </c>
      <c r="AI51" s="137">
        <v>0</v>
      </c>
      <c r="AJ51" s="137">
        <v>2</v>
      </c>
    </row>
    <row r="52" spans="1:36">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137" t="str">
        <f>IF(男子名簿!L52="","",男子名簿!L52)</f>
        <v/>
      </c>
      <c r="M52" s="197" t="str">
        <f>IF(男子名簿!M52="","",男子名簿!M52)</f>
        <v/>
      </c>
      <c r="N52" s="197" t="str">
        <f>IF(男子名簿!N52="","",男子名簿!N52)</f>
        <v/>
      </c>
      <c r="O52" s="137" t="str">
        <f>IF(男子名簿!O52="","",男子名簿!O52)</f>
        <v>島根</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IF(男子名簿!AC52="","",36)</f>
        <v/>
      </c>
      <c r="AD52" s="137" t="str">
        <f>IF(男子名簿!AD52="","",男子名簿!AD52)</f>
        <v/>
      </c>
      <c r="AE52" s="137">
        <v>0</v>
      </c>
      <c r="AF52" s="137">
        <v>2</v>
      </c>
      <c r="AG52" s="137" t="str">
        <f>IF(男子名簿!AG52="","",39)</f>
        <v/>
      </c>
      <c r="AH52" s="137" t="str">
        <f>IF(男子名簿!AH52="","",男子名簿!AH52)</f>
        <v/>
      </c>
      <c r="AI52" s="137">
        <v>0</v>
      </c>
      <c r="AJ52" s="137">
        <v>2</v>
      </c>
    </row>
    <row r="53" spans="1:36">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137" t="str">
        <f>IF(男子名簿!L53="","",男子名簿!L53)</f>
        <v/>
      </c>
      <c r="M53" s="197" t="str">
        <f>IF(男子名簿!M53="","",男子名簿!M53)</f>
        <v/>
      </c>
      <c r="N53" s="197" t="str">
        <f>IF(男子名簿!N53="","",男子名簿!N53)</f>
        <v/>
      </c>
      <c r="O53" s="137" t="str">
        <f>IF(男子名簿!O53="","",男子名簿!O53)</f>
        <v>島根</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IF(男子名簿!AC53="","",36)</f>
        <v/>
      </c>
      <c r="AD53" s="137" t="str">
        <f>IF(男子名簿!AD53="","",男子名簿!AD53)</f>
        <v/>
      </c>
      <c r="AE53" s="137">
        <v>0</v>
      </c>
      <c r="AF53" s="137">
        <v>2</v>
      </c>
      <c r="AG53" s="137" t="str">
        <f>IF(男子名簿!AG53="","",39)</f>
        <v/>
      </c>
      <c r="AH53" s="137" t="str">
        <f>IF(男子名簿!AH53="","",男子名簿!AH53)</f>
        <v/>
      </c>
      <c r="AI53" s="137">
        <v>0</v>
      </c>
      <c r="AJ53" s="137">
        <v>2</v>
      </c>
    </row>
    <row r="54" spans="1:36">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137" t="str">
        <f>IF(男子名簿!L54="","",男子名簿!L54)</f>
        <v/>
      </c>
      <c r="M54" s="197" t="str">
        <f>IF(男子名簿!M54="","",男子名簿!M54)</f>
        <v/>
      </c>
      <c r="N54" s="197" t="str">
        <f>IF(男子名簿!N54="","",男子名簿!N54)</f>
        <v/>
      </c>
      <c r="O54" s="137" t="str">
        <f>IF(男子名簿!O54="","",男子名簿!O54)</f>
        <v>島根</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IF(男子名簿!AC54="","",36)</f>
        <v/>
      </c>
      <c r="AD54" s="137" t="str">
        <f>IF(男子名簿!AD54="","",男子名簿!AD54)</f>
        <v/>
      </c>
      <c r="AE54" s="137">
        <v>0</v>
      </c>
      <c r="AF54" s="137">
        <v>2</v>
      </c>
      <c r="AG54" s="137" t="str">
        <f>IF(男子名簿!AG54="","",39)</f>
        <v/>
      </c>
      <c r="AH54" s="137" t="str">
        <f>IF(男子名簿!AH54="","",男子名簿!AH54)</f>
        <v/>
      </c>
      <c r="AI54" s="137">
        <v>0</v>
      </c>
      <c r="AJ54" s="137">
        <v>2</v>
      </c>
    </row>
    <row r="55" spans="1:36">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137" t="str">
        <f>IF(男子名簿!L55="","",男子名簿!L55)</f>
        <v/>
      </c>
      <c r="M55" s="197" t="str">
        <f>IF(男子名簿!M55="","",男子名簿!M55)</f>
        <v/>
      </c>
      <c r="N55" s="197" t="str">
        <f>IF(男子名簿!N55="","",男子名簿!N55)</f>
        <v/>
      </c>
      <c r="O55" s="137" t="str">
        <f>IF(男子名簿!O55="","",男子名簿!O55)</f>
        <v>島根</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IF(男子名簿!AC55="","",36)</f>
        <v/>
      </c>
      <c r="AD55" s="137" t="str">
        <f>IF(男子名簿!AD55="","",男子名簿!AD55)</f>
        <v/>
      </c>
      <c r="AE55" s="137">
        <v>0</v>
      </c>
      <c r="AF55" s="137">
        <v>2</v>
      </c>
      <c r="AG55" s="137" t="str">
        <f>IF(男子名簿!AG55="","",39)</f>
        <v/>
      </c>
      <c r="AH55" s="137" t="str">
        <f>IF(男子名簿!AH55="","",男子名簿!AH55)</f>
        <v/>
      </c>
      <c r="AI55" s="137">
        <v>0</v>
      </c>
      <c r="AJ55" s="137">
        <v>2</v>
      </c>
    </row>
    <row r="56" spans="1:36">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137" t="str">
        <f>IF(男子名簿!L56="","",男子名簿!L56)</f>
        <v/>
      </c>
      <c r="M56" s="197" t="str">
        <f>IF(男子名簿!M56="","",男子名簿!M56)</f>
        <v/>
      </c>
      <c r="N56" s="197" t="str">
        <f>IF(男子名簿!N56="","",男子名簿!N56)</f>
        <v/>
      </c>
      <c r="O56" s="137" t="str">
        <f>IF(男子名簿!O56="","",男子名簿!O56)</f>
        <v>島根</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IF(男子名簿!AC56="","",36)</f>
        <v/>
      </c>
      <c r="AD56" s="137" t="str">
        <f>IF(男子名簿!AD56="","",男子名簿!AD56)</f>
        <v/>
      </c>
      <c r="AE56" s="137">
        <v>0</v>
      </c>
      <c r="AF56" s="137">
        <v>2</v>
      </c>
      <c r="AG56" s="137" t="str">
        <f>IF(男子名簿!AG56="","",39)</f>
        <v/>
      </c>
      <c r="AH56" s="137" t="str">
        <f>IF(男子名簿!AH56="","",男子名簿!AH56)</f>
        <v/>
      </c>
      <c r="AI56" s="137">
        <v>0</v>
      </c>
      <c r="AJ56" s="137">
        <v>2</v>
      </c>
    </row>
    <row r="57" spans="1:36">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137" t="str">
        <f>IF(男子名簿!L57="","",男子名簿!L57)</f>
        <v/>
      </c>
      <c r="M57" s="197" t="str">
        <f>IF(男子名簿!M57="","",男子名簿!M57)</f>
        <v/>
      </c>
      <c r="N57" s="197" t="str">
        <f>IF(男子名簿!N57="","",男子名簿!N57)</f>
        <v/>
      </c>
      <c r="O57" s="137" t="str">
        <f>IF(男子名簿!O57="","",男子名簿!O57)</f>
        <v>島根</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IF(男子名簿!AC57="","",36)</f>
        <v/>
      </c>
      <c r="AD57" s="137" t="str">
        <f>IF(男子名簿!AD57="","",男子名簿!AD57)</f>
        <v/>
      </c>
      <c r="AE57" s="137">
        <v>0</v>
      </c>
      <c r="AF57" s="137">
        <v>2</v>
      </c>
      <c r="AG57" s="137" t="str">
        <f>IF(男子名簿!AG57="","",39)</f>
        <v/>
      </c>
      <c r="AH57" s="137" t="str">
        <f>IF(男子名簿!AH57="","",男子名簿!AH57)</f>
        <v/>
      </c>
      <c r="AI57" s="137">
        <v>0</v>
      </c>
      <c r="AJ57" s="137">
        <v>2</v>
      </c>
    </row>
    <row r="58" spans="1:36">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137" t="str">
        <f>IF(男子名簿!L58="","",男子名簿!L58)</f>
        <v/>
      </c>
      <c r="M58" s="197" t="str">
        <f>IF(男子名簿!M58="","",男子名簿!M58)</f>
        <v/>
      </c>
      <c r="N58" s="197" t="str">
        <f>IF(男子名簿!N58="","",男子名簿!N58)</f>
        <v/>
      </c>
      <c r="O58" s="137" t="str">
        <f>IF(男子名簿!O58="","",男子名簿!O58)</f>
        <v>島根</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IF(男子名簿!AC58="","",36)</f>
        <v/>
      </c>
      <c r="AD58" s="137" t="str">
        <f>IF(男子名簿!AD58="","",男子名簿!AD58)</f>
        <v/>
      </c>
      <c r="AE58" s="137">
        <v>0</v>
      </c>
      <c r="AF58" s="137">
        <v>2</v>
      </c>
      <c r="AG58" s="137" t="str">
        <f>IF(男子名簿!AG58="","",39)</f>
        <v/>
      </c>
      <c r="AH58" s="137" t="str">
        <f>IF(男子名簿!AH58="","",男子名簿!AH58)</f>
        <v/>
      </c>
      <c r="AI58" s="137">
        <v>0</v>
      </c>
      <c r="AJ58" s="137">
        <v>2</v>
      </c>
    </row>
    <row r="59" spans="1:36">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137" t="str">
        <f>IF(男子名簿!L59="","",男子名簿!L59)</f>
        <v/>
      </c>
      <c r="M59" s="197" t="str">
        <f>IF(男子名簿!M59="","",男子名簿!M59)</f>
        <v/>
      </c>
      <c r="N59" s="197" t="str">
        <f>IF(男子名簿!N59="","",男子名簿!N59)</f>
        <v/>
      </c>
      <c r="O59" s="137" t="str">
        <f>IF(男子名簿!O59="","",男子名簿!O59)</f>
        <v>島根</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IF(男子名簿!AC59="","",36)</f>
        <v/>
      </c>
      <c r="AD59" s="137" t="str">
        <f>IF(男子名簿!AD59="","",男子名簿!AD59)</f>
        <v/>
      </c>
      <c r="AE59" s="137">
        <v>0</v>
      </c>
      <c r="AF59" s="137">
        <v>2</v>
      </c>
      <c r="AG59" s="137" t="str">
        <f>IF(男子名簿!AG59="","",39)</f>
        <v/>
      </c>
      <c r="AH59" s="137" t="str">
        <f>IF(男子名簿!AH59="","",男子名簿!AH59)</f>
        <v/>
      </c>
      <c r="AI59" s="137">
        <v>0</v>
      </c>
      <c r="AJ59" s="137">
        <v>2</v>
      </c>
    </row>
    <row r="60" spans="1:36">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137" t="str">
        <f>IF(男子名簿!L60="","",男子名簿!L60)</f>
        <v/>
      </c>
      <c r="M60" s="197" t="str">
        <f>IF(男子名簿!M60="","",男子名簿!M60)</f>
        <v/>
      </c>
      <c r="N60" s="197" t="str">
        <f>IF(男子名簿!N60="","",男子名簿!N60)</f>
        <v/>
      </c>
      <c r="O60" s="137" t="str">
        <f>IF(男子名簿!O60="","",男子名簿!O60)</f>
        <v>島根</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IF(男子名簿!AC60="","",36)</f>
        <v/>
      </c>
      <c r="AD60" s="137" t="str">
        <f>IF(男子名簿!AD60="","",男子名簿!AD60)</f>
        <v/>
      </c>
      <c r="AE60" s="137">
        <v>0</v>
      </c>
      <c r="AF60" s="137">
        <v>2</v>
      </c>
      <c r="AG60" s="137" t="str">
        <f>IF(男子名簿!AG60="","",39)</f>
        <v/>
      </c>
      <c r="AH60" s="137" t="str">
        <f>IF(男子名簿!AH60="","",男子名簿!AH60)</f>
        <v/>
      </c>
      <c r="AI60" s="137">
        <v>0</v>
      </c>
      <c r="AJ60" s="137">
        <v>2</v>
      </c>
    </row>
    <row r="61" spans="1:36">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137" t="str">
        <f>IF(男子名簿!L61="","",男子名簿!L61)</f>
        <v/>
      </c>
      <c r="M61" s="197" t="str">
        <f>IF(男子名簿!M61="","",男子名簿!M61)</f>
        <v/>
      </c>
      <c r="N61" s="197" t="str">
        <f>IF(男子名簿!N61="","",男子名簿!N61)</f>
        <v/>
      </c>
      <c r="O61" s="137" t="str">
        <f>IF(男子名簿!O61="","",男子名簿!O61)</f>
        <v>島根</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IF(男子名簿!AC61="","",36)</f>
        <v/>
      </c>
      <c r="AD61" s="137" t="str">
        <f>IF(男子名簿!AD61="","",男子名簿!AD61)</f>
        <v/>
      </c>
      <c r="AE61" s="137">
        <v>0</v>
      </c>
      <c r="AF61" s="137">
        <v>2</v>
      </c>
      <c r="AG61" s="137" t="str">
        <f>IF(男子名簿!AG61="","",39)</f>
        <v/>
      </c>
      <c r="AH61" s="137" t="str">
        <f>IF(男子名簿!AH61="","",男子名簿!AH61)</f>
        <v/>
      </c>
      <c r="AI61" s="137">
        <v>0</v>
      </c>
      <c r="AJ61" s="137">
        <v>2</v>
      </c>
    </row>
    <row r="62" spans="1:36">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137" t="str">
        <f>IF(男子名簿!L62="","",男子名簿!L62)</f>
        <v/>
      </c>
      <c r="M62" s="197" t="str">
        <f>IF(男子名簿!M62="","",男子名簿!M62)</f>
        <v/>
      </c>
      <c r="N62" s="197" t="str">
        <f>IF(男子名簿!N62="","",男子名簿!N62)</f>
        <v/>
      </c>
      <c r="O62" s="137" t="str">
        <f>IF(男子名簿!O62="","",男子名簿!O62)</f>
        <v>島根</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IF(男子名簿!AC62="","",36)</f>
        <v/>
      </c>
      <c r="AD62" s="137" t="str">
        <f>IF(男子名簿!AD62="","",男子名簿!AD62)</f>
        <v/>
      </c>
      <c r="AE62" s="137">
        <v>0</v>
      </c>
      <c r="AF62" s="137">
        <v>2</v>
      </c>
      <c r="AG62" s="137" t="str">
        <f>IF(男子名簿!AG62="","",39)</f>
        <v/>
      </c>
      <c r="AH62" s="137" t="str">
        <f>IF(男子名簿!AH62="","",男子名簿!AH62)</f>
        <v/>
      </c>
      <c r="AI62" s="137">
        <v>0</v>
      </c>
      <c r="AJ62" s="137">
        <v>2</v>
      </c>
    </row>
    <row r="63" spans="1:36">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137" t="str">
        <f>IF(男子名簿!L63="","",男子名簿!L63)</f>
        <v/>
      </c>
      <c r="M63" s="197" t="str">
        <f>IF(男子名簿!M63="","",男子名簿!M63)</f>
        <v/>
      </c>
      <c r="N63" s="197" t="str">
        <f>IF(男子名簿!N63="","",男子名簿!N63)</f>
        <v/>
      </c>
      <c r="O63" s="137" t="str">
        <f>IF(男子名簿!O63="","",男子名簿!O63)</f>
        <v>島根</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IF(男子名簿!AC63="","",36)</f>
        <v/>
      </c>
      <c r="AD63" s="137" t="str">
        <f>IF(男子名簿!AD63="","",男子名簿!AD63)</f>
        <v/>
      </c>
      <c r="AE63" s="137">
        <v>0</v>
      </c>
      <c r="AF63" s="137">
        <v>2</v>
      </c>
      <c r="AG63" s="137" t="str">
        <f>IF(男子名簿!AG63="","",39)</f>
        <v/>
      </c>
      <c r="AH63" s="137" t="str">
        <f>IF(男子名簿!AH63="","",男子名簿!AH63)</f>
        <v/>
      </c>
      <c r="AI63" s="137">
        <v>0</v>
      </c>
      <c r="AJ63" s="137">
        <v>2</v>
      </c>
    </row>
    <row r="64" spans="1:36">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137" t="str">
        <f>IF(男子名簿!L64="","",男子名簿!L64)</f>
        <v/>
      </c>
      <c r="M64" s="197" t="str">
        <f>IF(男子名簿!M64="","",男子名簿!M64)</f>
        <v/>
      </c>
      <c r="N64" s="197" t="str">
        <f>IF(男子名簿!N64="","",男子名簿!N64)</f>
        <v/>
      </c>
      <c r="O64" s="137" t="str">
        <f>IF(男子名簿!O64="","",男子名簿!O64)</f>
        <v>島根</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IF(男子名簿!AC64="","",36)</f>
        <v/>
      </c>
      <c r="AD64" s="137" t="str">
        <f>IF(男子名簿!AD64="","",男子名簿!AD64)</f>
        <v/>
      </c>
      <c r="AE64" s="137">
        <v>0</v>
      </c>
      <c r="AF64" s="137">
        <v>2</v>
      </c>
      <c r="AG64" s="137" t="str">
        <f>IF(男子名簿!AG64="","",39)</f>
        <v/>
      </c>
      <c r="AH64" s="137" t="str">
        <f>IF(男子名簿!AH64="","",男子名簿!AH64)</f>
        <v/>
      </c>
      <c r="AI64" s="137">
        <v>0</v>
      </c>
      <c r="AJ64" s="137">
        <v>2</v>
      </c>
    </row>
    <row r="65" spans="1:36">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137" t="str">
        <f>IF(男子名簿!L65="","",男子名簿!L65)</f>
        <v/>
      </c>
      <c r="M65" s="197" t="str">
        <f>IF(男子名簿!M65="","",男子名簿!M65)</f>
        <v/>
      </c>
      <c r="N65" s="197" t="str">
        <f>IF(男子名簿!N65="","",男子名簿!N65)</f>
        <v/>
      </c>
      <c r="O65" s="137" t="str">
        <f>IF(男子名簿!O65="","",男子名簿!O65)</f>
        <v>島根</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IF(男子名簿!AC65="","",36)</f>
        <v/>
      </c>
      <c r="AD65" s="137" t="str">
        <f>IF(男子名簿!AD65="","",男子名簿!AD65)</f>
        <v/>
      </c>
      <c r="AE65" s="137">
        <v>0</v>
      </c>
      <c r="AF65" s="137">
        <v>2</v>
      </c>
      <c r="AG65" s="137" t="str">
        <f>IF(男子名簿!AG65="","",39)</f>
        <v/>
      </c>
      <c r="AH65" s="137" t="str">
        <f>IF(男子名簿!AH65="","",男子名簿!AH65)</f>
        <v/>
      </c>
      <c r="AI65" s="137">
        <v>0</v>
      </c>
      <c r="AJ65" s="137">
        <v>2</v>
      </c>
    </row>
    <row r="66" spans="1:36">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137" t="str">
        <f>IF(男子名簿!L66="","",男子名簿!L66)</f>
        <v/>
      </c>
      <c r="M66" s="197" t="str">
        <f>IF(男子名簿!M66="","",男子名簿!M66)</f>
        <v/>
      </c>
      <c r="N66" s="197" t="str">
        <f>IF(男子名簿!N66="","",男子名簿!N66)</f>
        <v/>
      </c>
      <c r="O66" s="137" t="str">
        <f>IF(男子名簿!O66="","",男子名簿!O66)</f>
        <v>島根</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IF(男子名簿!AC66="","",36)</f>
        <v/>
      </c>
      <c r="AD66" s="137" t="str">
        <f>IF(男子名簿!AD66="","",男子名簿!AD66)</f>
        <v/>
      </c>
      <c r="AE66" s="137">
        <v>0</v>
      </c>
      <c r="AF66" s="137">
        <v>2</v>
      </c>
      <c r="AG66" s="137" t="str">
        <f>IF(男子名簿!AG66="","",39)</f>
        <v/>
      </c>
      <c r="AH66" s="137" t="str">
        <f>IF(男子名簿!AH66="","",男子名簿!AH66)</f>
        <v/>
      </c>
      <c r="AI66" s="137">
        <v>0</v>
      </c>
      <c r="AJ66" s="137">
        <v>2</v>
      </c>
    </row>
    <row r="67" spans="1:36">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137" t="str">
        <f>IF(男子名簿!L67="","",男子名簿!L67)</f>
        <v/>
      </c>
      <c r="M67" s="197" t="str">
        <f>IF(男子名簿!M67="","",男子名簿!M67)</f>
        <v/>
      </c>
      <c r="N67" s="197" t="str">
        <f>IF(男子名簿!N67="","",男子名簿!N67)</f>
        <v/>
      </c>
      <c r="O67" s="137" t="str">
        <f>IF(男子名簿!O67="","",男子名簿!O67)</f>
        <v>島根</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IF(男子名簿!AC67="","",36)</f>
        <v/>
      </c>
      <c r="AD67" s="137" t="str">
        <f>IF(男子名簿!AD67="","",男子名簿!AD67)</f>
        <v/>
      </c>
      <c r="AE67" s="137">
        <v>0</v>
      </c>
      <c r="AF67" s="137">
        <v>2</v>
      </c>
      <c r="AG67" s="137" t="str">
        <f>IF(男子名簿!AG67="","",39)</f>
        <v/>
      </c>
      <c r="AH67" s="137" t="str">
        <f>IF(男子名簿!AH67="","",男子名簿!AH67)</f>
        <v/>
      </c>
      <c r="AI67" s="137">
        <v>0</v>
      </c>
      <c r="AJ67" s="137">
        <v>2</v>
      </c>
    </row>
    <row r="68" spans="1:36">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137" t="str">
        <f>IF(男子名簿!L68="","",男子名簿!L68)</f>
        <v/>
      </c>
      <c r="M68" s="197" t="str">
        <f>IF(男子名簿!M68="","",男子名簿!M68)</f>
        <v/>
      </c>
      <c r="N68" s="197" t="str">
        <f>IF(男子名簿!N68="","",男子名簿!N68)</f>
        <v/>
      </c>
      <c r="O68" s="137" t="str">
        <f>IF(男子名簿!O68="","",男子名簿!O68)</f>
        <v>島根</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IF(男子名簿!AC68="","",36)</f>
        <v/>
      </c>
      <c r="AD68" s="137" t="str">
        <f>IF(男子名簿!AD68="","",男子名簿!AD68)</f>
        <v/>
      </c>
      <c r="AE68" s="137">
        <v>0</v>
      </c>
      <c r="AF68" s="137">
        <v>2</v>
      </c>
      <c r="AG68" s="137" t="str">
        <f>IF(男子名簿!AG68="","",39)</f>
        <v/>
      </c>
      <c r="AH68" s="137" t="str">
        <f>IF(男子名簿!AH68="","",男子名簿!AH68)</f>
        <v/>
      </c>
      <c r="AI68" s="137">
        <v>0</v>
      </c>
      <c r="AJ68" s="137">
        <v>2</v>
      </c>
    </row>
    <row r="69" spans="1:36">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137" t="str">
        <f>IF(男子名簿!L69="","",男子名簿!L69)</f>
        <v/>
      </c>
      <c r="M69" s="197" t="str">
        <f>IF(男子名簿!M69="","",男子名簿!M69)</f>
        <v/>
      </c>
      <c r="N69" s="197" t="str">
        <f>IF(男子名簿!N69="","",男子名簿!N69)</f>
        <v/>
      </c>
      <c r="O69" s="137" t="str">
        <f>IF(男子名簿!O69="","",男子名簿!O69)</f>
        <v>島根</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IF(男子名簿!AC69="","",36)</f>
        <v/>
      </c>
      <c r="AD69" s="137" t="str">
        <f>IF(男子名簿!AD69="","",男子名簿!AD69)</f>
        <v/>
      </c>
      <c r="AE69" s="137">
        <v>0</v>
      </c>
      <c r="AF69" s="137">
        <v>2</v>
      </c>
      <c r="AG69" s="137" t="str">
        <f>IF(男子名簿!AG69="","",39)</f>
        <v/>
      </c>
      <c r="AH69" s="137" t="str">
        <f>IF(男子名簿!AH69="","",男子名簿!AH69)</f>
        <v/>
      </c>
      <c r="AI69" s="137">
        <v>0</v>
      </c>
      <c r="AJ69" s="137">
        <v>2</v>
      </c>
    </row>
    <row r="70" spans="1:36">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137" t="str">
        <f>IF(男子名簿!L70="","",男子名簿!L70)</f>
        <v/>
      </c>
      <c r="M70" s="197" t="str">
        <f>IF(男子名簿!M70="","",男子名簿!M70)</f>
        <v/>
      </c>
      <c r="N70" s="197" t="str">
        <f>IF(男子名簿!N70="","",男子名簿!N70)</f>
        <v/>
      </c>
      <c r="O70" s="137" t="str">
        <f>IF(男子名簿!O70="","",男子名簿!O70)</f>
        <v>島根</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IF(男子名簿!AC70="","",36)</f>
        <v/>
      </c>
      <c r="AD70" s="137" t="str">
        <f>IF(男子名簿!AD70="","",男子名簿!AD70)</f>
        <v/>
      </c>
      <c r="AE70" s="137">
        <v>0</v>
      </c>
      <c r="AF70" s="137">
        <v>2</v>
      </c>
      <c r="AG70" s="137" t="str">
        <f>IF(男子名簿!AG70="","",39)</f>
        <v/>
      </c>
      <c r="AH70" s="137" t="str">
        <f>IF(男子名簿!AH70="","",男子名簿!AH70)</f>
        <v/>
      </c>
      <c r="AI70" s="137">
        <v>0</v>
      </c>
      <c r="AJ70" s="137">
        <v>2</v>
      </c>
    </row>
    <row r="71" spans="1:36">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137" t="str">
        <f>IF(男子名簿!L71="","",男子名簿!L71)</f>
        <v/>
      </c>
      <c r="M71" s="197" t="str">
        <f>IF(男子名簿!M71="","",男子名簿!M71)</f>
        <v/>
      </c>
      <c r="N71" s="197" t="str">
        <f>IF(男子名簿!N71="","",男子名簿!N71)</f>
        <v/>
      </c>
      <c r="O71" s="137" t="str">
        <f>IF(男子名簿!O71="","",男子名簿!O71)</f>
        <v>島根</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IF(男子名簿!AC71="","",36)</f>
        <v/>
      </c>
      <c r="AD71" s="137" t="str">
        <f>IF(男子名簿!AD71="","",男子名簿!AD71)</f>
        <v/>
      </c>
      <c r="AE71" s="137">
        <v>0</v>
      </c>
      <c r="AF71" s="137">
        <v>2</v>
      </c>
      <c r="AG71" s="137" t="str">
        <f>IF(男子名簿!AG71="","",39)</f>
        <v/>
      </c>
      <c r="AH71" s="137" t="str">
        <f>IF(男子名簿!AH71="","",男子名簿!AH71)</f>
        <v/>
      </c>
      <c r="AI71" s="137">
        <v>0</v>
      </c>
      <c r="AJ71" s="137">
        <v>2</v>
      </c>
    </row>
    <row r="72" spans="1:36">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137" t="str">
        <f>IF(男子名簿!L72="","",男子名簿!L72)</f>
        <v/>
      </c>
      <c r="M72" s="197" t="str">
        <f>IF(男子名簿!M72="","",男子名簿!M72)</f>
        <v/>
      </c>
      <c r="N72" s="197" t="str">
        <f>IF(男子名簿!N72="","",男子名簿!N72)</f>
        <v/>
      </c>
      <c r="O72" s="137" t="str">
        <f>IF(男子名簿!O72="","",男子名簿!O72)</f>
        <v>島根</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IF(男子名簿!AC72="","",36)</f>
        <v/>
      </c>
      <c r="AD72" s="137" t="str">
        <f>IF(男子名簿!AD72="","",男子名簿!AD72)</f>
        <v/>
      </c>
      <c r="AE72" s="137">
        <v>0</v>
      </c>
      <c r="AF72" s="137">
        <v>2</v>
      </c>
      <c r="AG72" s="137" t="str">
        <f>IF(男子名簿!AG72="","",39)</f>
        <v/>
      </c>
      <c r="AH72" s="137" t="str">
        <f>IF(男子名簿!AH72="","",男子名簿!AH72)</f>
        <v/>
      </c>
      <c r="AI72" s="137">
        <v>0</v>
      </c>
      <c r="AJ72" s="137">
        <v>2</v>
      </c>
    </row>
    <row r="73" spans="1:36">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137" t="str">
        <f>IF(男子名簿!L73="","",男子名簿!L73)</f>
        <v/>
      </c>
      <c r="M73" s="197" t="str">
        <f>IF(男子名簿!M73="","",男子名簿!M73)</f>
        <v/>
      </c>
      <c r="N73" s="197" t="str">
        <f>IF(男子名簿!N73="","",男子名簿!N73)</f>
        <v/>
      </c>
      <c r="O73" s="137" t="str">
        <f>IF(男子名簿!O73="","",男子名簿!O73)</f>
        <v>島根</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IF(男子名簿!AC73="","",36)</f>
        <v/>
      </c>
      <c r="AD73" s="137" t="str">
        <f>IF(男子名簿!AD73="","",男子名簿!AD73)</f>
        <v/>
      </c>
      <c r="AE73" s="137">
        <v>0</v>
      </c>
      <c r="AF73" s="137">
        <v>2</v>
      </c>
      <c r="AG73" s="137" t="str">
        <f>IF(男子名簿!AG73="","",39)</f>
        <v/>
      </c>
      <c r="AH73" s="137" t="str">
        <f>IF(男子名簿!AH73="","",男子名簿!AH73)</f>
        <v/>
      </c>
      <c r="AI73" s="137">
        <v>0</v>
      </c>
      <c r="AJ73" s="137">
        <v>2</v>
      </c>
    </row>
    <row r="74" spans="1:36">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137" t="str">
        <f>IF(男子名簿!L74="","",男子名簿!L74)</f>
        <v/>
      </c>
      <c r="M74" s="197" t="str">
        <f>IF(男子名簿!M74="","",男子名簿!M74)</f>
        <v/>
      </c>
      <c r="N74" s="197" t="str">
        <f>IF(男子名簿!N74="","",男子名簿!N74)</f>
        <v/>
      </c>
      <c r="O74" s="137" t="str">
        <f>IF(男子名簿!O74="","",男子名簿!O74)</f>
        <v>島根</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IF(男子名簿!AC74="","",36)</f>
        <v/>
      </c>
      <c r="AD74" s="137" t="str">
        <f>IF(男子名簿!AD74="","",男子名簿!AD74)</f>
        <v/>
      </c>
      <c r="AE74" s="137">
        <v>0</v>
      </c>
      <c r="AF74" s="137">
        <v>2</v>
      </c>
      <c r="AG74" s="137" t="str">
        <f>IF(男子名簿!AG74="","",39)</f>
        <v/>
      </c>
      <c r="AH74" s="137" t="str">
        <f>IF(男子名簿!AH74="","",男子名簿!AH74)</f>
        <v/>
      </c>
      <c r="AI74" s="137">
        <v>0</v>
      </c>
      <c r="AJ74" s="137">
        <v>2</v>
      </c>
    </row>
    <row r="75" spans="1:36">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137" t="str">
        <f>IF(男子名簿!L75="","",男子名簿!L75)</f>
        <v/>
      </c>
      <c r="M75" s="197" t="str">
        <f>IF(男子名簿!M75="","",男子名簿!M75)</f>
        <v/>
      </c>
      <c r="N75" s="197" t="str">
        <f>IF(男子名簿!N75="","",男子名簿!N75)</f>
        <v/>
      </c>
      <c r="O75" s="137" t="str">
        <f>IF(男子名簿!O75="","",男子名簿!O75)</f>
        <v>島根</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IF(男子名簿!AC75="","",36)</f>
        <v/>
      </c>
      <c r="AD75" s="137" t="str">
        <f>IF(男子名簿!AD75="","",男子名簿!AD75)</f>
        <v/>
      </c>
      <c r="AE75" s="137">
        <v>0</v>
      </c>
      <c r="AF75" s="137">
        <v>2</v>
      </c>
      <c r="AG75" s="137" t="str">
        <f>IF(男子名簿!AG75="","",39)</f>
        <v/>
      </c>
      <c r="AH75" s="137" t="str">
        <f>IF(男子名簿!AH75="","",男子名簿!AH75)</f>
        <v/>
      </c>
      <c r="AI75" s="137">
        <v>0</v>
      </c>
      <c r="AJ75" s="137">
        <v>2</v>
      </c>
    </row>
    <row r="76" spans="1:36">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137" t="str">
        <f>IF(男子名簿!L76="","",男子名簿!L76)</f>
        <v/>
      </c>
      <c r="M76" s="197" t="str">
        <f>IF(男子名簿!M76="","",男子名簿!M76)</f>
        <v/>
      </c>
      <c r="N76" s="197" t="str">
        <f>IF(男子名簿!N76="","",男子名簿!N76)</f>
        <v/>
      </c>
      <c r="O76" s="137" t="str">
        <f>IF(男子名簿!O76="","",男子名簿!O76)</f>
        <v>島根</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IF(男子名簿!AC76="","",36)</f>
        <v/>
      </c>
      <c r="AD76" s="137" t="str">
        <f>IF(男子名簿!AD76="","",男子名簿!AD76)</f>
        <v/>
      </c>
      <c r="AE76" s="137">
        <v>0</v>
      </c>
      <c r="AF76" s="137">
        <v>2</v>
      </c>
      <c r="AG76" s="137" t="str">
        <f>IF(男子名簿!AG76="","",39)</f>
        <v/>
      </c>
      <c r="AH76" s="137" t="str">
        <f>IF(男子名簿!AH76="","",男子名簿!AH76)</f>
        <v/>
      </c>
      <c r="AI76" s="137">
        <v>0</v>
      </c>
      <c r="AJ76" s="137">
        <v>2</v>
      </c>
    </row>
    <row r="77" spans="1:36">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R13" sqref="R13"/>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213</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c r="A6" s="99" t="s">
        <v>0</v>
      </c>
      <c r="B6" s="137" t="s">
        <v>1</v>
      </c>
      <c r="C6" s="99" t="s">
        <v>2</v>
      </c>
      <c r="D6" s="99" t="s">
        <v>3</v>
      </c>
      <c r="E6" s="137" t="s">
        <v>4</v>
      </c>
      <c r="F6" s="137" t="s">
        <v>5</v>
      </c>
      <c r="G6" s="137" t="s">
        <v>6</v>
      </c>
      <c r="H6" s="137" t="s">
        <v>7</v>
      </c>
      <c r="I6" s="137" t="s">
        <v>247</v>
      </c>
      <c r="J6" s="137" t="s">
        <v>248</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197" t="str">
        <f>IF(女子名簿!L7="","",女子名簿!L7)</f>
        <v/>
      </c>
      <c r="M7" s="197" t="str">
        <f>IF(女子名簿!M7="","",女子名簿!M7)</f>
        <v/>
      </c>
      <c r="N7" s="197" t="str">
        <f>IF(女子名簿!N7="","",女子名簿!N7)</f>
        <v/>
      </c>
      <c r="O7" s="137" t="str">
        <f>IF(女子名簿!O7="","",女子名簿!O7)</f>
        <v>島根</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IF(女子名簿!AC7="","",66)</f>
        <v/>
      </c>
      <c r="AD7" s="137" t="str">
        <f>IF(女子名簿!AD7="","",女子名簿!AD7)</f>
        <v/>
      </c>
      <c r="AE7" s="137">
        <v>0</v>
      </c>
      <c r="AF7" s="137">
        <v>2</v>
      </c>
      <c r="AG7" s="137" t="str">
        <f>IF(女子名簿!AG7="","",69)</f>
        <v/>
      </c>
      <c r="AH7" s="137" t="str">
        <f>IF(女子名簿!AH7="","",女子名簿!AH7)</f>
        <v/>
      </c>
      <c r="AI7" s="137">
        <v>0</v>
      </c>
      <c r="AJ7" s="137">
        <v>2</v>
      </c>
    </row>
    <row r="8" spans="1:36">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197" t="str">
        <f>IF(女子名簿!L8="","",女子名簿!L8)</f>
        <v/>
      </c>
      <c r="M8" s="197" t="str">
        <f>IF(女子名簿!M8="","",女子名簿!M8)</f>
        <v/>
      </c>
      <c r="N8" s="197" t="str">
        <f>IF(女子名簿!N8="","",女子名簿!N8)</f>
        <v/>
      </c>
      <c r="O8" s="137" t="str">
        <f>IF(女子名簿!O8="","",女子名簿!O8)</f>
        <v>島根</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IF(女子名簿!AC8="","",66)</f>
        <v/>
      </c>
      <c r="AD8" s="137" t="str">
        <f>IF(女子名簿!AD8="","",女子名簿!AD8)</f>
        <v/>
      </c>
      <c r="AE8" s="137">
        <v>0</v>
      </c>
      <c r="AF8" s="137">
        <v>2</v>
      </c>
      <c r="AG8" s="137" t="str">
        <f>IF(女子名簿!AG8="","",69)</f>
        <v/>
      </c>
      <c r="AH8" s="137" t="str">
        <f>IF(女子名簿!AH8="","",女子名簿!AH8)</f>
        <v/>
      </c>
      <c r="AI8" s="137">
        <v>0</v>
      </c>
      <c r="AJ8" s="137">
        <v>2</v>
      </c>
    </row>
    <row r="9" spans="1:36">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197" t="str">
        <f>IF(女子名簿!L9="","",女子名簿!L9)</f>
        <v/>
      </c>
      <c r="M9" s="197" t="str">
        <f>IF(女子名簿!M9="","",女子名簿!M9)</f>
        <v/>
      </c>
      <c r="N9" s="197" t="str">
        <f>IF(女子名簿!N9="","",女子名簿!N9)</f>
        <v/>
      </c>
      <c r="O9" s="137" t="str">
        <f>IF(女子名簿!O9="","",女子名簿!O9)</f>
        <v>島根</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IF(女子名簿!AC9="","",66)</f>
        <v/>
      </c>
      <c r="AD9" s="137" t="str">
        <f>IF(女子名簿!AD9="","",女子名簿!AD9)</f>
        <v/>
      </c>
      <c r="AE9" s="137">
        <v>0</v>
      </c>
      <c r="AF9" s="137">
        <v>2</v>
      </c>
      <c r="AG9" s="137" t="str">
        <f>IF(女子名簿!AG9="","",69)</f>
        <v/>
      </c>
      <c r="AH9" s="137" t="str">
        <f>IF(女子名簿!AH9="","",女子名簿!AH9)</f>
        <v/>
      </c>
      <c r="AI9" s="137">
        <v>0</v>
      </c>
      <c r="AJ9" s="137">
        <v>2</v>
      </c>
    </row>
    <row r="10" spans="1:36">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197" t="str">
        <f>IF(女子名簿!L10="","",女子名簿!L10)</f>
        <v/>
      </c>
      <c r="M10" s="197" t="str">
        <f>IF(女子名簿!M10="","",女子名簿!M10)</f>
        <v/>
      </c>
      <c r="N10" s="197" t="str">
        <f>IF(女子名簿!N10="","",女子名簿!N10)</f>
        <v/>
      </c>
      <c r="O10" s="137" t="str">
        <f>IF(女子名簿!O10="","",女子名簿!O10)</f>
        <v>島根</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IF(女子名簿!AC10="","",66)</f>
        <v/>
      </c>
      <c r="AD10" s="137" t="str">
        <f>IF(女子名簿!AD10="","",女子名簿!AD10)</f>
        <v/>
      </c>
      <c r="AE10" s="137">
        <v>0</v>
      </c>
      <c r="AF10" s="137">
        <v>2</v>
      </c>
      <c r="AG10" s="137" t="str">
        <f>IF(女子名簿!AG10="","",69)</f>
        <v/>
      </c>
      <c r="AH10" s="137" t="str">
        <f>IF(女子名簿!AH10="","",女子名簿!AH10)</f>
        <v/>
      </c>
      <c r="AI10" s="137">
        <v>0</v>
      </c>
      <c r="AJ10" s="137">
        <v>2</v>
      </c>
    </row>
    <row r="11" spans="1:36">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197" t="str">
        <f>IF(女子名簿!L11="","",女子名簿!L11)</f>
        <v/>
      </c>
      <c r="M11" s="197" t="str">
        <f>IF(女子名簿!M11="","",女子名簿!M11)</f>
        <v/>
      </c>
      <c r="N11" s="197" t="str">
        <f>IF(女子名簿!N11="","",女子名簿!N11)</f>
        <v/>
      </c>
      <c r="O11" s="137" t="str">
        <f>IF(女子名簿!O11="","",女子名簿!O11)</f>
        <v>島根</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IF(女子名簿!AC11="","",66)</f>
        <v/>
      </c>
      <c r="AD11" s="137" t="str">
        <f>IF(女子名簿!AD11="","",女子名簿!AD11)</f>
        <v/>
      </c>
      <c r="AE11" s="137">
        <v>0</v>
      </c>
      <c r="AF11" s="137">
        <v>2</v>
      </c>
      <c r="AG11" s="137" t="str">
        <f>IF(女子名簿!AG11="","",69)</f>
        <v/>
      </c>
      <c r="AH11" s="137" t="str">
        <f>IF(女子名簿!AH11="","",女子名簿!AH11)</f>
        <v/>
      </c>
      <c r="AI11" s="137">
        <v>0</v>
      </c>
      <c r="AJ11" s="137">
        <v>2</v>
      </c>
    </row>
    <row r="12" spans="1:36">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197" t="str">
        <f>IF(女子名簿!L12="","",女子名簿!L12)</f>
        <v/>
      </c>
      <c r="M12" s="197" t="str">
        <f>IF(女子名簿!M12="","",女子名簿!M12)</f>
        <v/>
      </c>
      <c r="N12" s="197" t="str">
        <f>IF(女子名簿!N12="","",女子名簿!N12)</f>
        <v/>
      </c>
      <c r="O12" s="137" t="str">
        <f>IF(女子名簿!O12="","",女子名簿!O12)</f>
        <v>島根</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IF(女子名簿!AC12="","",66)</f>
        <v/>
      </c>
      <c r="AD12" s="137" t="str">
        <f>IF(女子名簿!AD12="","",女子名簿!AD12)</f>
        <v/>
      </c>
      <c r="AE12" s="137">
        <v>0</v>
      </c>
      <c r="AF12" s="137">
        <v>2</v>
      </c>
      <c r="AG12" s="137" t="str">
        <f>IF(女子名簿!AG12="","",69)</f>
        <v/>
      </c>
      <c r="AH12" s="137" t="str">
        <f>IF(女子名簿!AH12="","",女子名簿!AH12)</f>
        <v/>
      </c>
      <c r="AI12" s="137">
        <v>0</v>
      </c>
      <c r="AJ12" s="137">
        <v>2</v>
      </c>
    </row>
    <row r="13" spans="1:36">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197" t="str">
        <f>IF(女子名簿!L13="","",女子名簿!L13)</f>
        <v/>
      </c>
      <c r="M13" s="197" t="str">
        <f>IF(女子名簿!M13="","",女子名簿!M13)</f>
        <v/>
      </c>
      <c r="N13" s="197" t="str">
        <f>IF(女子名簿!N13="","",女子名簿!N13)</f>
        <v/>
      </c>
      <c r="O13" s="137" t="str">
        <f>IF(女子名簿!O13="","",女子名簿!O13)</f>
        <v>島根</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IF(女子名簿!AC13="","",66)</f>
        <v/>
      </c>
      <c r="AD13" s="137" t="str">
        <f>IF(女子名簿!AD13="","",女子名簿!AD13)</f>
        <v/>
      </c>
      <c r="AE13" s="137">
        <v>0</v>
      </c>
      <c r="AF13" s="137">
        <v>2</v>
      </c>
      <c r="AG13" s="137" t="str">
        <f>IF(女子名簿!AG13="","",69)</f>
        <v/>
      </c>
      <c r="AH13" s="137" t="str">
        <f>IF(女子名簿!AH13="","",女子名簿!AH13)</f>
        <v/>
      </c>
      <c r="AI13" s="137">
        <v>0</v>
      </c>
      <c r="AJ13" s="137">
        <v>2</v>
      </c>
    </row>
    <row r="14" spans="1:36">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197" t="str">
        <f>IF(女子名簿!L14="","",女子名簿!L14)</f>
        <v/>
      </c>
      <c r="M14" s="197" t="str">
        <f>IF(女子名簿!M14="","",女子名簿!M14)</f>
        <v/>
      </c>
      <c r="N14" s="197" t="str">
        <f>IF(女子名簿!N14="","",女子名簿!N14)</f>
        <v/>
      </c>
      <c r="O14" s="137" t="str">
        <f>IF(女子名簿!O14="","",女子名簿!O14)</f>
        <v>島根</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IF(女子名簿!AC14="","",66)</f>
        <v/>
      </c>
      <c r="AD14" s="137" t="str">
        <f>IF(女子名簿!AD14="","",女子名簿!AD14)</f>
        <v/>
      </c>
      <c r="AE14" s="137">
        <v>0</v>
      </c>
      <c r="AF14" s="137">
        <v>2</v>
      </c>
      <c r="AG14" s="137" t="str">
        <f>IF(女子名簿!AG14="","",69)</f>
        <v/>
      </c>
      <c r="AH14" s="137" t="str">
        <f>IF(女子名簿!AH14="","",女子名簿!AH14)</f>
        <v/>
      </c>
      <c r="AI14" s="137">
        <v>0</v>
      </c>
      <c r="AJ14" s="137">
        <v>2</v>
      </c>
    </row>
    <row r="15" spans="1:36">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137" t="str">
        <f>IF(女子名簿!L15="","",女子名簿!L15)</f>
        <v/>
      </c>
      <c r="M15" s="197" t="str">
        <f>IF(女子名簿!M15="","",女子名簿!M15)</f>
        <v/>
      </c>
      <c r="N15" s="197" t="str">
        <f>IF(女子名簿!N15="","",女子名簿!N15)</f>
        <v/>
      </c>
      <c r="O15" s="137" t="str">
        <f>IF(女子名簿!O15="","",女子名簿!O15)</f>
        <v>島根</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IF(女子名簿!AC15="","",66)</f>
        <v/>
      </c>
      <c r="AD15" s="137" t="str">
        <f>IF(女子名簿!AD15="","",女子名簿!AD15)</f>
        <v/>
      </c>
      <c r="AE15" s="137">
        <v>0</v>
      </c>
      <c r="AF15" s="137">
        <v>2</v>
      </c>
      <c r="AG15" s="137" t="str">
        <f>IF(女子名簿!AG15="","",69)</f>
        <v/>
      </c>
      <c r="AH15" s="137" t="str">
        <f>IF(女子名簿!AH15="","",女子名簿!AH15)</f>
        <v/>
      </c>
      <c r="AI15" s="137">
        <v>0</v>
      </c>
      <c r="AJ15" s="137">
        <v>2</v>
      </c>
    </row>
    <row r="16" spans="1:36">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137" t="str">
        <f>IF(女子名簿!L16="","",女子名簿!L16)</f>
        <v/>
      </c>
      <c r="M16" s="197" t="str">
        <f>IF(女子名簿!M16="","",女子名簿!M16)</f>
        <v/>
      </c>
      <c r="N16" s="197" t="str">
        <f>IF(女子名簿!N16="","",女子名簿!N16)</f>
        <v/>
      </c>
      <c r="O16" s="137" t="str">
        <f>IF(女子名簿!O16="","",女子名簿!O16)</f>
        <v>島根</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IF(女子名簿!AC16="","",66)</f>
        <v/>
      </c>
      <c r="AD16" s="137" t="str">
        <f>IF(女子名簿!AD16="","",女子名簿!AD16)</f>
        <v/>
      </c>
      <c r="AE16" s="137">
        <v>0</v>
      </c>
      <c r="AF16" s="137">
        <v>2</v>
      </c>
      <c r="AG16" s="137" t="str">
        <f>IF(女子名簿!AG16="","",69)</f>
        <v/>
      </c>
      <c r="AH16" s="137" t="str">
        <f>IF(女子名簿!AH16="","",女子名簿!AH16)</f>
        <v/>
      </c>
      <c r="AI16" s="137">
        <v>0</v>
      </c>
      <c r="AJ16" s="137">
        <v>2</v>
      </c>
    </row>
    <row r="17" spans="1:36">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137" t="str">
        <f>IF(女子名簿!L17="","",女子名簿!L17)</f>
        <v/>
      </c>
      <c r="M17" s="197" t="str">
        <f>IF(女子名簿!M17="","",女子名簿!M17)</f>
        <v/>
      </c>
      <c r="N17" s="197" t="str">
        <f>IF(女子名簿!N17="","",女子名簿!N17)</f>
        <v/>
      </c>
      <c r="O17" s="137" t="str">
        <f>IF(女子名簿!O17="","",女子名簿!O17)</f>
        <v>島根</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IF(女子名簿!AC17="","",66)</f>
        <v/>
      </c>
      <c r="AD17" s="137" t="str">
        <f>IF(女子名簿!AD17="","",女子名簿!AD17)</f>
        <v/>
      </c>
      <c r="AE17" s="137">
        <v>0</v>
      </c>
      <c r="AF17" s="137">
        <v>2</v>
      </c>
      <c r="AG17" s="137" t="str">
        <f>IF(女子名簿!AG17="","",69)</f>
        <v/>
      </c>
      <c r="AH17" s="137" t="str">
        <f>IF(女子名簿!AH17="","",女子名簿!AH17)</f>
        <v/>
      </c>
      <c r="AI17" s="137">
        <v>0</v>
      </c>
      <c r="AJ17" s="137">
        <v>2</v>
      </c>
    </row>
    <row r="18" spans="1:36">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137" t="str">
        <f>IF(女子名簿!L18="","",女子名簿!L18)</f>
        <v/>
      </c>
      <c r="M18" s="197" t="str">
        <f>IF(女子名簿!M18="","",女子名簿!M18)</f>
        <v/>
      </c>
      <c r="N18" s="197" t="str">
        <f>IF(女子名簿!N18="","",女子名簿!N18)</f>
        <v/>
      </c>
      <c r="O18" s="137" t="str">
        <f>IF(女子名簿!O18="","",女子名簿!O18)</f>
        <v>島根</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IF(女子名簿!AC18="","",66)</f>
        <v/>
      </c>
      <c r="AD18" s="137" t="str">
        <f>IF(女子名簿!AD18="","",女子名簿!AD18)</f>
        <v/>
      </c>
      <c r="AE18" s="137">
        <v>0</v>
      </c>
      <c r="AF18" s="137">
        <v>2</v>
      </c>
      <c r="AG18" s="137" t="str">
        <f>IF(女子名簿!AG18="","",69)</f>
        <v/>
      </c>
      <c r="AH18" s="137" t="str">
        <f>IF(女子名簿!AH18="","",女子名簿!AH18)</f>
        <v/>
      </c>
      <c r="AI18" s="137">
        <v>0</v>
      </c>
      <c r="AJ18" s="137">
        <v>2</v>
      </c>
    </row>
    <row r="19" spans="1:36">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137" t="str">
        <f>IF(女子名簿!L19="","",女子名簿!L19)</f>
        <v/>
      </c>
      <c r="M19" s="197" t="str">
        <f>IF(女子名簿!M19="","",女子名簿!M19)</f>
        <v/>
      </c>
      <c r="N19" s="197" t="str">
        <f>IF(女子名簿!N19="","",女子名簿!N19)</f>
        <v/>
      </c>
      <c r="O19" s="137" t="str">
        <f>IF(女子名簿!O19="","",女子名簿!O19)</f>
        <v>島根</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IF(女子名簿!AC19="","",66)</f>
        <v/>
      </c>
      <c r="AD19" s="137" t="str">
        <f>IF(女子名簿!AD19="","",女子名簿!AD19)</f>
        <v/>
      </c>
      <c r="AE19" s="137">
        <v>0</v>
      </c>
      <c r="AF19" s="137">
        <v>2</v>
      </c>
      <c r="AG19" s="137" t="str">
        <f>IF(女子名簿!AG19="","",69)</f>
        <v/>
      </c>
      <c r="AH19" s="137" t="str">
        <f>IF(女子名簿!AH19="","",女子名簿!AH19)</f>
        <v/>
      </c>
      <c r="AI19" s="137">
        <v>0</v>
      </c>
      <c r="AJ19" s="137">
        <v>2</v>
      </c>
    </row>
    <row r="20" spans="1:36">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137" t="str">
        <f>IF(女子名簿!L20="","",女子名簿!L20)</f>
        <v/>
      </c>
      <c r="M20" s="197" t="str">
        <f>IF(女子名簿!M20="","",女子名簿!M20)</f>
        <v/>
      </c>
      <c r="N20" s="197" t="str">
        <f>IF(女子名簿!N20="","",女子名簿!N20)</f>
        <v/>
      </c>
      <c r="O20" s="137" t="str">
        <f>IF(女子名簿!O20="","",女子名簿!O20)</f>
        <v>島根</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IF(女子名簿!AC20="","",66)</f>
        <v/>
      </c>
      <c r="AD20" s="137" t="str">
        <f>IF(女子名簿!AD20="","",女子名簿!AD20)</f>
        <v/>
      </c>
      <c r="AE20" s="137">
        <v>0</v>
      </c>
      <c r="AF20" s="137">
        <v>2</v>
      </c>
      <c r="AG20" s="137" t="str">
        <f>IF(女子名簿!AG20="","",69)</f>
        <v/>
      </c>
      <c r="AH20" s="137" t="str">
        <f>IF(女子名簿!AH20="","",女子名簿!AH20)</f>
        <v/>
      </c>
      <c r="AI20" s="137">
        <v>0</v>
      </c>
      <c r="AJ20" s="137">
        <v>2</v>
      </c>
    </row>
    <row r="21" spans="1:36">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137" t="str">
        <f>IF(女子名簿!L21="","",女子名簿!L21)</f>
        <v/>
      </c>
      <c r="M21" s="197" t="str">
        <f>IF(女子名簿!M21="","",女子名簿!M21)</f>
        <v/>
      </c>
      <c r="N21" s="197" t="str">
        <f>IF(女子名簿!N21="","",女子名簿!N21)</f>
        <v/>
      </c>
      <c r="O21" s="137" t="str">
        <f>IF(女子名簿!O21="","",女子名簿!O21)</f>
        <v>島根</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IF(女子名簿!AC21="","",66)</f>
        <v/>
      </c>
      <c r="AD21" s="137" t="str">
        <f>IF(女子名簿!AD21="","",女子名簿!AD21)</f>
        <v/>
      </c>
      <c r="AE21" s="137">
        <v>0</v>
      </c>
      <c r="AF21" s="137">
        <v>2</v>
      </c>
      <c r="AG21" s="137" t="str">
        <f>IF(女子名簿!AG21="","",69)</f>
        <v/>
      </c>
      <c r="AH21" s="137" t="str">
        <f>IF(女子名簿!AH21="","",女子名簿!AH21)</f>
        <v/>
      </c>
      <c r="AI21" s="137">
        <v>0</v>
      </c>
      <c r="AJ21" s="137">
        <v>2</v>
      </c>
    </row>
    <row r="22" spans="1:36">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137" t="str">
        <f>IF(女子名簿!L22="","",女子名簿!L22)</f>
        <v/>
      </c>
      <c r="M22" s="197" t="str">
        <f>IF(女子名簿!M22="","",女子名簿!M22)</f>
        <v/>
      </c>
      <c r="N22" s="197" t="str">
        <f>IF(女子名簿!N22="","",女子名簿!N22)</f>
        <v/>
      </c>
      <c r="O22" s="137" t="str">
        <f>IF(女子名簿!O22="","",女子名簿!O22)</f>
        <v>島根</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IF(女子名簿!AC22="","",66)</f>
        <v/>
      </c>
      <c r="AD22" s="137" t="str">
        <f>IF(女子名簿!AD22="","",女子名簿!AD22)</f>
        <v/>
      </c>
      <c r="AE22" s="137">
        <v>0</v>
      </c>
      <c r="AF22" s="137">
        <v>2</v>
      </c>
      <c r="AG22" s="137" t="str">
        <f>IF(女子名簿!AG22="","",69)</f>
        <v/>
      </c>
      <c r="AH22" s="137" t="str">
        <f>IF(女子名簿!AH22="","",女子名簿!AH22)</f>
        <v/>
      </c>
      <c r="AI22" s="137">
        <v>0</v>
      </c>
      <c r="AJ22" s="137">
        <v>2</v>
      </c>
    </row>
    <row r="23" spans="1:36">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137" t="str">
        <f>IF(女子名簿!L23="","",女子名簿!L23)</f>
        <v/>
      </c>
      <c r="M23" s="197" t="str">
        <f>IF(女子名簿!M23="","",女子名簿!M23)</f>
        <v/>
      </c>
      <c r="N23" s="197" t="str">
        <f>IF(女子名簿!N23="","",女子名簿!N23)</f>
        <v/>
      </c>
      <c r="O23" s="137" t="str">
        <f>IF(女子名簿!O23="","",女子名簿!O23)</f>
        <v>島根</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IF(女子名簿!AC23="","",66)</f>
        <v/>
      </c>
      <c r="AD23" s="137" t="str">
        <f>IF(女子名簿!AD23="","",女子名簿!AD23)</f>
        <v/>
      </c>
      <c r="AE23" s="137">
        <v>0</v>
      </c>
      <c r="AF23" s="137">
        <v>2</v>
      </c>
      <c r="AG23" s="137" t="str">
        <f>IF(女子名簿!AG23="","",69)</f>
        <v/>
      </c>
      <c r="AH23" s="137" t="str">
        <f>IF(女子名簿!AH23="","",女子名簿!AH23)</f>
        <v/>
      </c>
      <c r="AI23" s="137">
        <v>0</v>
      </c>
      <c r="AJ23" s="137">
        <v>2</v>
      </c>
    </row>
    <row r="24" spans="1:36">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137" t="str">
        <f>IF(女子名簿!L24="","",女子名簿!L24)</f>
        <v/>
      </c>
      <c r="M24" s="197" t="str">
        <f>IF(女子名簿!M24="","",女子名簿!M24)</f>
        <v/>
      </c>
      <c r="N24" s="197" t="str">
        <f>IF(女子名簿!N24="","",女子名簿!N24)</f>
        <v/>
      </c>
      <c r="O24" s="137" t="str">
        <f>IF(女子名簿!O24="","",女子名簿!O24)</f>
        <v>島根</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IF(女子名簿!AC24="","",66)</f>
        <v/>
      </c>
      <c r="AD24" s="137" t="str">
        <f>IF(女子名簿!AD24="","",女子名簿!AD24)</f>
        <v/>
      </c>
      <c r="AE24" s="137">
        <v>0</v>
      </c>
      <c r="AF24" s="137">
        <v>2</v>
      </c>
      <c r="AG24" s="137" t="str">
        <f>IF(女子名簿!AG24="","",69)</f>
        <v/>
      </c>
      <c r="AH24" s="137" t="str">
        <f>IF(女子名簿!AH24="","",女子名簿!AH24)</f>
        <v/>
      </c>
      <c r="AI24" s="137">
        <v>0</v>
      </c>
      <c r="AJ24" s="137">
        <v>2</v>
      </c>
    </row>
    <row r="25" spans="1:36">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137" t="str">
        <f>IF(女子名簿!L25="","",女子名簿!L25)</f>
        <v/>
      </c>
      <c r="M25" s="197" t="str">
        <f>IF(女子名簿!M25="","",女子名簿!M25)</f>
        <v/>
      </c>
      <c r="N25" s="197" t="str">
        <f>IF(女子名簿!N25="","",女子名簿!N25)</f>
        <v/>
      </c>
      <c r="O25" s="137" t="str">
        <f>IF(女子名簿!O25="","",女子名簿!O25)</f>
        <v>島根</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IF(女子名簿!AC25="","",66)</f>
        <v/>
      </c>
      <c r="AD25" s="137" t="str">
        <f>IF(女子名簿!AD25="","",女子名簿!AD25)</f>
        <v/>
      </c>
      <c r="AE25" s="137">
        <v>0</v>
      </c>
      <c r="AF25" s="137">
        <v>2</v>
      </c>
      <c r="AG25" s="137" t="str">
        <f>IF(女子名簿!AG25="","",69)</f>
        <v/>
      </c>
      <c r="AH25" s="137" t="str">
        <f>IF(女子名簿!AH25="","",女子名簿!AH25)</f>
        <v/>
      </c>
      <c r="AI25" s="137">
        <v>0</v>
      </c>
      <c r="AJ25" s="137">
        <v>2</v>
      </c>
    </row>
    <row r="26" spans="1:36">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137" t="str">
        <f>IF(女子名簿!L26="","",女子名簿!L26)</f>
        <v/>
      </c>
      <c r="M26" s="197" t="str">
        <f>IF(女子名簿!M26="","",女子名簿!M26)</f>
        <v/>
      </c>
      <c r="N26" s="197" t="str">
        <f>IF(女子名簿!N26="","",女子名簿!N26)</f>
        <v/>
      </c>
      <c r="O26" s="137" t="str">
        <f>IF(女子名簿!O26="","",女子名簿!O26)</f>
        <v>島根</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IF(女子名簿!AC26="","",66)</f>
        <v/>
      </c>
      <c r="AD26" s="137" t="str">
        <f>IF(女子名簿!AD26="","",女子名簿!AD26)</f>
        <v/>
      </c>
      <c r="AE26" s="137">
        <v>0</v>
      </c>
      <c r="AF26" s="137">
        <v>2</v>
      </c>
      <c r="AG26" s="137" t="str">
        <f>IF(女子名簿!AG26="","",69)</f>
        <v/>
      </c>
      <c r="AH26" s="137" t="str">
        <f>IF(女子名簿!AH26="","",女子名簿!AH26)</f>
        <v/>
      </c>
      <c r="AI26" s="137">
        <v>0</v>
      </c>
      <c r="AJ26" s="137">
        <v>2</v>
      </c>
    </row>
    <row r="27" spans="1:36">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137" t="str">
        <f>IF(女子名簿!L27="","",女子名簿!L27)</f>
        <v/>
      </c>
      <c r="M27" s="197" t="str">
        <f>IF(女子名簿!M27="","",女子名簿!M27)</f>
        <v/>
      </c>
      <c r="N27" s="197" t="str">
        <f>IF(女子名簿!N27="","",女子名簿!N27)</f>
        <v/>
      </c>
      <c r="O27" s="137" t="str">
        <f>IF(女子名簿!O27="","",女子名簿!O27)</f>
        <v>島根</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IF(女子名簿!AC27="","",66)</f>
        <v/>
      </c>
      <c r="AD27" s="137" t="str">
        <f>IF(女子名簿!AD27="","",女子名簿!AD27)</f>
        <v/>
      </c>
      <c r="AE27" s="137">
        <v>0</v>
      </c>
      <c r="AF27" s="137">
        <v>2</v>
      </c>
      <c r="AG27" s="137" t="str">
        <f>IF(女子名簿!AG27="","",69)</f>
        <v/>
      </c>
      <c r="AH27" s="137" t="str">
        <f>IF(女子名簿!AH27="","",女子名簿!AH27)</f>
        <v/>
      </c>
      <c r="AI27" s="137">
        <v>0</v>
      </c>
      <c r="AJ27" s="137">
        <v>2</v>
      </c>
    </row>
    <row r="28" spans="1:36">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137" t="str">
        <f>IF(女子名簿!L28="","",女子名簿!L28)</f>
        <v/>
      </c>
      <c r="M28" s="197" t="str">
        <f>IF(女子名簿!M28="","",女子名簿!M28)</f>
        <v/>
      </c>
      <c r="N28" s="197" t="str">
        <f>IF(女子名簿!N28="","",女子名簿!N28)</f>
        <v/>
      </c>
      <c r="O28" s="137" t="str">
        <f>IF(女子名簿!O28="","",女子名簿!O28)</f>
        <v>島根</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IF(女子名簿!AC28="","",66)</f>
        <v/>
      </c>
      <c r="AD28" s="137" t="str">
        <f>IF(女子名簿!AD28="","",女子名簿!AD28)</f>
        <v/>
      </c>
      <c r="AE28" s="137">
        <v>0</v>
      </c>
      <c r="AF28" s="137">
        <v>2</v>
      </c>
      <c r="AG28" s="137" t="str">
        <f>IF(女子名簿!AG28="","",69)</f>
        <v/>
      </c>
      <c r="AH28" s="137" t="str">
        <f>IF(女子名簿!AH28="","",女子名簿!AH28)</f>
        <v/>
      </c>
      <c r="AI28" s="137">
        <v>0</v>
      </c>
      <c r="AJ28" s="137">
        <v>2</v>
      </c>
    </row>
    <row r="29" spans="1:36">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137" t="str">
        <f>IF(女子名簿!L29="","",女子名簿!L29)</f>
        <v/>
      </c>
      <c r="M29" s="197" t="str">
        <f>IF(女子名簿!M29="","",女子名簿!M29)</f>
        <v/>
      </c>
      <c r="N29" s="197" t="str">
        <f>IF(女子名簿!N29="","",女子名簿!N29)</f>
        <v/>
      </c>
      <c r="O29" s="137" t="str">
        <f>IF(女子名簿!O29="","",女子名簿!O29)</f>
        <v>島根</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IF(女子名簿!AC29="","",66)</f>
        <v/>
      </c>
      <c r="AD29" s="137" t="str">
        <f>IF(女子名簿!AD29="","",女子名簿!AD29)</f>
        <v/>
      </c>
      <c r="AE29" s="137">
        <v>0</v>
      </c>
      <c r="AF29" s="137">
        <v>2</v>
      </c>
      <c r="AG29" s="137" t="str">
        <f>IF(女子名簿!AG29="","",69)</f>
        <v/>
      </c>
      <c r="AH29" s="137" t="str">
        <f>IF(女子名簿!AH29="","",女子名簿!AH29)</f>
        <v/>
      </c>
      <c r="AI29" s="137">
        <v>0</v>
      </c>
      <c r="AJ29" s="137">
        <v>2</v>
      </c>
    </row>
    <row r="30" spans="1:36">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137" t="str">
        <f>IF(女子名簿!L30="","",女子名簿!L30)</f>
        <v/>
      </c>
      <c r="M30" s="197" t="str">
        <f>IF(女子名簿!M30="","",女子名簿!M30)</f>
        <v/>
      </c>
      <c r="N30" s="197" t="str">
        <f>IF(女子名簿!N30="","",女子名簿!N30)</f>
        <v/>
      </c>
      <c r="O30" s="137" t="str">
        <f>IF(女子名簿!O30="","",女子名簿!O30)</f>
        <v>島根</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IF(女子名簿!AC30="","",66)</f>
        <v/>
      </c>
      <c r="AD30" s="137" t="str">
        <f>IF(女子名簿!AD30="","",女子名簿!AD30)</f>
        <v/>
      </c>
      <c r="AE30" s="137">
        <v>0</v>
      </c>
      <c r="AF30" s="137">
        <v>2</v>
      </c>
      <c r="AG30" s="137" t="str">
        <f>IF(女子名簿!AG30="","",69)</f>
        <v/>
      </c>
      <c r="AH30" s="137" t="str">
        <f>IF(女子名簿!AH30="","",女子名簿!AH30)</f>
        <v/>
      </c>
      <c r="AI30" s="137">
        <v>0</v>
      </c>
      <c r="AJ30" s="137">
        <v>2</v>
      </c>
    </row>
    <row r="31" spans="1:36">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137" t="str">
        <f>IF(女子名簿!L31="","",女子名簿!L31)</f>
        <v/>
      </c>
      <c r="M31" s="197" t="str">
        <f>IF(女子名簿!M31="","",女子名簿!M31)</f>
        <v/>
      </c>
      <c r="N31" s="197" t="str">
        <f>IF(女子名簿!N31="","",女子名簿!N31)</f>
        <v/>
      </c>
      <c r="O31" s="137" t="str">
        <f>IF(女子名簿!O31="","",女子名簿!O31)</f>
        <v>島根</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IF(女子名簿!AC31="","",66)</f>
        <v/>
      </c>
      <c r="AD31" s="137" t="str">
        <f>IF(女子名簿!AD31="","",女子名簿!AD31)</f>
        <v/>
      </c>
      <c r="AE31" s="137">
        <v>0</v>
      </c>
      <c r="AF31" s="137">
        <v>2</v>
      </c>
      <c r="AG31" s="137" t="str">
        <f>IF(女子名簿!AG31="","",69)</f>
        <v/>
      </c>
      <c r="AH31" s="137" t="str">
        <f>IF(女子名簿!AH31="","",女子名簿!AH31)</f>
        <v/>
      </c>
      <c r="AI31" s="137">
        <v>0</v>
      </c>
      <c r="AJ31" s="137">
        <v>2</v>
      </c>
    </row>
    <row r="32" spans="1:36">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137" t="str">
        <f>IF(女子名簿!L32="","",女子名簿!L32)</f>
        <v/>
      </c>
      <c r="M32" s="197" t="str">
        <f>IF(女子名簿!M32="","",女子名簿!M32)</f>
        <v/>
      </c>
      <c r="N32" s="197" t="str">
        <f>IF(女子名簿!N32="","",女子名簿!N32)</f>
        <v/>
      </c>
      <c r="O32" s="137" t="str">
        <f>IF(女子名簿!O32="","",女子名簿!O32)</f>
        <v>島根</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IF(女子名簿!AC32="","",66)</f>
        <v/>
      </c>
      <c r="AD32" s="137" t="str">
        <f>IF(女子名簿!AD32="","",女子名簿!AD32)</f>
        <v/>
      </c>
      <c r="AE32" s="137">
        <v>0</v>
      </c>
      <c r="AF32" s="137">
        <v>2</v>
      </c>
      <c r="AG32" s="137" t="str">
        <f>IF(女子名簿!AG32="","",69)</f>
        <v/>
      </c>
      <c r="AH32" s="137" t="str">
        <f>IF(女子名簿!AH32="","",女子名簿!AH32)</f>
        <v/>
      </c>
      <c r="AI32" s="137">
        <v>0</v>
      </c>
      <c r="AJ32" s="137">
        <v>2</v>
      </c>
    </row>
    <row r="33" spans="1:36">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137" t="str">
        <f>IF(女子名簿!L33="","",女子名簿!L33)</f>
        <v/>
      </c>
      <c r="M33" s="197" t="str">
        <f>IF(女子名簿!M33="","",女子名簿!M33)</f>
        <v/>
      </c>
      <c r="N33" s="197" t="str">
        <f>IF(女子名簿!N33="","",女子名簿!N33)</f>
        <v/>
      </c>
      <c r="O33" s="137" t="str">
        <f>IF(女子名簿!O33="","",女子名簿!O33)</f>
        <v>島根</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IF(女子名簿!AC33="","",66)</f>
        <v/>
      </c>
      <c r="AD33" s="137" t="str">
        <f>IF(女子名簿!AD33="","",女子名簿!AD33)</f>
        <v/>
      </c>
      <c r="AE33" s="137">
        <v>0</v>
      </c>
      <c r="AF33" s="137">
        <v>2</v>
      </c>
      <c r="AG33" s="137" t="str">
        <f>IF(女子名簿!AG33="","",69)</f>
        <v/>
      </c>
      <c r="AH33" s="137" t="str">
        <f>IF(女子名簿!AH33="","",女子名簿!AH33)</f>
        <v/>
      </c>
      <c r="AI33" s="137">
        <v>0</v>
      </c>
      <c r="AJ33" s="137">
        <v>2</v>
      </c>
    </row>
    <row r="34" spans="1:36">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137" t="str">
        <f>IF(女子名簿!L34="","",女子名簿!L34)</f>
        <v/>
      </c>
      <c r="M34" s="197" t="str">
        <f>IF(女子名簿!M34="","",女子名簿!M34)</f>
        <v/>
      </c>
      <c r="N34" s="197" t="str">
        <f>IF(女子名簿!N34="","",女子名簿!N34)</f>
        <v/>
      </c>
      <c r="O34" s="137" t="str">
        <f>IF(女子名簿!O34="","",女子名簿!O34)</f>
        <v>島根</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IF(女子名簿!AC34="","",66)</f>
        <v/>
      </c>
      <c r="AD34" s="137" t="str">
        <f>IF(女子名簿!AD34="","",女子名簿!AD34)</f>
        <v/>
      </c>
      <c r="AE34" s="137">
        <v>0</v>
      </c>
      <c r="AF34" s="137">
        <v>2</v>
      </c>
      <c r="AG34" s="137" t="str">
        <f>IF(女子名簿!AG34="","",69)</f>
        <v/>
      </c>
      <c r="AH34" s="137" t="str">
        <f>IF(女子名簿!AH34="","",女子名簿!AH34)</f>
        <v/>
      </c>
      <c r="AI34" s="137">
        <v>0</v>
      </c>
      <c r="AJ34" s="137">
        <v>2</v>
      </c>
    </row>
    <row r="35" spans="1:36">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137" t="str">
        <f>IF(女子名簿!L35="","",女子名簿!L35)</f>
        <v/>
      </c>
      <c r="M35" s="197" t="str">
        <f>IF(女子名簿!M35="","",女子名簿!M35)</f>
        <v/>
      </c>
      <c r="N35" s="197" t="str">
        <f>IF(女子名簿!N35="","",女子名簿!N35)</f>
        <v/>
      </c>
      <c r="O35" s="137" t="str">
        <f>IF(女子名簿!O35="","",女子名簿!O35)</f>
        <v>島根</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IF(女子名簿!AC35="","",66)</f>
        <v/>
      </c>
      <c r="AD35" s="137" t="str">
        <f>IF(女子名簿!AD35="","",女子名簿!AD35)</f>
        <v/>
      </c>
      <c r="AE35" s="137">
        <v>0</v>
      </c>
      <c r="AF35" s="137">
        <v>2</v>
      </c>
      <c r="AG35" s="137" t="str">
        <f>IF(女子名簿!AG35="","",69)</f>
        <v/>
      </c>
      <c r="AH35" s="137" t="str">
        <f>IF(女子名簿!AH35="","",女子名簿!AH35)</f>
        <v/>
      </c>
      <c r="AI35" s="137">
        <v>0</v>
      </c>
      <c r="AJ35" s="137">
        <v>2</v>
      </c>
    </row>
    <row r="36" spans="1:36">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137" t="str">
        <f>IF(女子名簿!L36="","",女子名簿!L36)</f>
        <v/>
      </c>
      <c r="M36" s="197" t="str">
        <f>IF(女子名簿!M36="","",女子名簿!M36)</f>
        <v/>
      </c>
      <c r="N36" s="197" t="str">
        <f>IF(女子名簿!N36="","",女子名簿!N36)</f>
        <v/>
      </c>
      <c r="O36" s="137" t="str">
        <f>IF(女子名簿!O36="","",女子名簿!O36)</f>
        <v>島根</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IF(女子名簿!AC36="","",66)</f>
        <v/>
      </c>
      <c r="AD36" s="137" t="str">
        <f>IF(女子名簿!AD36="","",女子名簿!AD36)</f>
        <v/>
      </c>
      <c r="AE36" s="137">
        <v>0</v>
      </c>
      <c r="AF36" s="137">
        <v>2</v>
      </c>
      <c r="AG36" s="137" t="str">
        <f>IF(女子名簿!AG36="","",69)</f>
        <v/>
      </c>
      <c r="AH36" s="137" t="str">
        <f>IF(女子名簿!AH36="","",女子名簿!AH36)</f>
        <v/>
      </c>
      <c r="AI36" s="137">
        <v>0</v>
      </c>
      <c r="AJ36" s="137">
        <v>2</v>
      </c>
    </row>
    <row r="37" spans="1:36">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137" t="str">
        <f>IF(女子名簿!L37="","",女子名簿!L37)</f>
        <v/>
      </c>
      <c r="M37" s="197" t="str">
        <f>IF(女子名簿!M37="","",女子名簿!M37)</f>
        <v/>
      </c>
      <c r="N37" s="197" t="str">
        <f>IF(女子名簿!N37="","",女子名簿!N37)</f>
        <v/>
      </c>
      <c r="O37" s="137" t="str">
        <f>IF(女子名簿!O37="","",女子名簿!O37)</f>
        <v>島根</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IF(女子名簿!AC37="","",66)</f>
        <v/>
      </c>
      <c r="AD37" s="137" t="str">
        <f>IF(女子名簿!AD37="","",女子名簿!AD37)</f>
        <v/>
      </c>
      <c r="AE37" s="137">
        <v>0</v>
      </c>
      <c r="AF37" s="137">
        <v>2</v>
      </c>
      <c r="AG37" s="137" t="str">
        <f>IF(女子名簿!AG37="","",69)</f>
        <v/>
      </c>
      <c r="AH37" s="137" t="str">
        <f>IF(女子名簿!AH37="","",女子名簿!AH37)</f>
        <v/>
      </c>
      <c r="AI37" s="137">
        <v>0</v>
      </c>
      <c r="AJ37" s="137">
        <v>2</v>
      </c>
    </row>
    <row r="38" spans="1:36">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137" t="str">
        <f>IF(女子名簿!L38="","",女子名簿!L38)</f>
        <v/>
      </c>
      <c r="M38" s="197" t="str">
        <f>IF(女子名簿!M38="","",女子名簿!M38)</f>
        <v/>
      </c>
      <c r="N38" s="197" t="str">
        <f>IF(女子名簿!N38="","",女子名簿!N38)</f>
        <v/>
      </c>
      <c r="O38" s="137" t="str">
        <f>IF(女子名簿!O38="","",女子名簿!O38)</f>
        <v>島根</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IF(女子名簿!AC38="","",66)</f>
        <v/>
      </c>
      <c r="AD38" s="137" t="str">
        <f>IF(女子名簿!AD38="","",女子名簿!AD38)</f>
        <v/>
      </c>
      <c r="AE38" s="137">
        <v>0</v>
      </c>
      <c r="AF38" s="137">
        <v>2</v>
      </c>
      <c r="AG38" s="137" t="str">
        <f>IF(女子名簿!AG38="","",69)</f>
        <v/>
      </c>
      <c r="AH38" s="137" t="str">
        <f>IF(女子名簿!AH38="","",女子名簿!AH38)</f>
        <v/>
      </c>
      <c r="AI38" s="137">
        <v>0</v>
      </c>
      <c r="AJ38" s="137">
        <v>2</v>
      </c>
    </row>
    <row r="39" spans="1:36">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137" t="str">
        <f>IF(女子名簿!L39="","",女子名簿!L39)</f>
        <v/>
      </c>
      <c r="M39" s="197" t="str">
        <f>IF(女子名簿!M39="","",女子名簿!M39)</f>
        <v/>
      </c>
      <c r="N39" s="197" t="str">
        <f>IF(女子名簿!N39="","",女子名簿!N39)</f>
        <v/>
      </c>
      <c r="O39" s="137" t="str">
        <f>IF(女子名簿!O39="","",女子名簿!O39)</f>
        <v>島根</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IF(女子名簿!AC39="","",66)</f>
        <v/>
      </c>
      <c r="AD39" s="137" t="str">
        <f>IF(女子名簿!AD39="","",女子名簿!AD39)</f>
        <v/>
      </c>
      <c r="AE39" s="137">
        <v>0</v>
      </c>
      <c r="AF39" s="137">
        <v>2</v>
      </c>
      <c r="AG39" s="137" t="str">
        <f>IF(女子名簿!AG39="","",69)</f>
        <v/>
      </c>
      <c r="AH39" s="137" t="str">
        <f>IF(女子名簿!AH39="","",女子名簿!AH39)</f>
        <v/>
      </c>
      <c r="AI39" s="137">
        <v>0</v>
      </c>
      <c r="AJ39" s="137">
        <v>2</v>
      </c>
    </row>
    <row r="40" spans="1:36">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137" t="str">
        <f>IF(女子名簿!L40="","",女子名簿!L40)</f>
        <v/>
      </c>
      <c r="M40" s="197" t="str">
        <f>IF(女子名簿!M40="","",女子名簿!M40)</f>
        <v/>
      </c>
      <c r="N40" s="197" t="str">
        <f>IF(女子名簿!N40="","",女子名簿!N40)</f>
        <v/>
      </c>
      <c r="O40" s="137" t="str">
        <f>IF(女子名簿!O40="","",女子名簿!O40)</f>
        <v>島根</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IF(女子名簿!AC40="","",66)</f>
        <v/>
      </c>
      <c r="AD40" s="137" t="str">
        <f>IF(女子名簿!AD40="","",女子名簿!AD40)</f>
        <v/>
      </c>
      <c r="AE40" s="137">
        <v>0</v>
      </c>
      <c r="AF40" s="137">
        <v>2</v>
      </c>
      <c r="AG40" s="137" t="str">
        <f>IF(女子名簿!AG40="","",69)</f>
        <v/>
      </c>
      <c r="AH40" s="137" t="str">
        <f>IF(女子名簿!AH40="","",女子名簿!AH40)</f>
        <v/>
      </c>
      <c r="AI40" s="137">
        <v>0</v>
      </c>
      <c r="AJ40" s="137">
        <v>2</v>
      </c>
    </row>
    <row r="41" spans="1:36">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137" t="str">
        <f>IF(女子名簿!L41="","",女子名簿!L41)</f>
        <v/>
      </c>
      <c r="M41" s="197" t="str">
        <f>IF(女子名簿!M41="","",女子名簿!M41)</f>
        <v/>
      </c>
      <c r="N41" s="197" t="str">
        <f>IF(女子名簿!N41="","",女子名簿!N41)</f>
        <v/>
      </c>
      <c r="O41" s="137" t="str">
        <f>IF(女子名簿!O41="","",女子名簿!O41)</f>
        <v>島根</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IF(女子名簿!AC41="","",66)</f>
        <v/>
      </c>
      <c r="AD41" s="137" t="str">
        <f>IF(女子名簿!AD41="","",女子名簿!AD41)</f>
        <v/>
      </c>
      <c r="AE41" s="137">
        <v>0</v>
      </c>
      <c r="AF41" s="137">
        <v>2</v>
      </c>
      <c r="AG41" s="137" t="str">
        <f>IF(女子名簿!AG41="","",69)</f>
        <v/>
      </c>
      <c r="AH41" s="137" t="str">
        <f>IF(女子名簿!AH41="","",女子名簿!AH41)</f>
        <v/>
      </c>
      <c r="AI41" s="137">
        <v>0</v>
      </c>
      <c r="AJ41" s="137">
        <v>2</v>
      </c>
    </row>
    <row r="42" spans="1:36">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137" t="str">
        <f>IF(女子名簿!L42="","",女子名簿!L42)</f>
        <v/>
      </c>
      <c r="M42" s="197" t="str">
        <f>IF(女子名簿!M42="","",女子名簿!M42)</f>
        <v/>
      </c>
      <c r="N42" s="197" t="str">
        <f>IF(女子名簿!N42="","",女子名簿!N42)</f>
        <v/>
      </c>
      <c r="O42" s="137" t="str">
        <f>IF(女子名簿!O42="","",女子名簿!O42)</f>
        <v>島根</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IF(女子名簿!AC42="","",66)</f>
        <v/>
      </c>
      <c r="AD42" s="137" t="str">
        <f>IF(女子名簿!AD42="","",女子名簿!AD42)</f>
        <v/>
      </c>
      <c r="AE42" s="137">
        <v>0</v>
      </c>
      <c r="AF42" s="137">
        <v>2</v>
      </c>
      <c r="AG42" s="137" t="str">
        <f>IF(女子名簿!AG42="","",69)</f>
        <v/>
      </c>
      <c r="AH42" s="137" t="str">
        <f>IF(女子名簿!AH42="","",女子名簿!AH42)</f>
        <v/>
      </c>
      <c r="AI42" s="137">
        <v>0</v>
      </c>
      <c r="AJ42" s="137">
        <v>2</v>
      </c>
    </row>
    <row r="43" spans="1:36">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137" t="str">
        <f>IF(女子名簿!L43="","",女子名簿!L43)</f>
        <v/>
      </c>
      <c r="M43" s="197" t="str">
        <f>IF(女子名簿!M43="","",女子名簿!M43)</f>
        <v/>
      </c>
      <c r="N43" s="197" t="str">
        <f>IF(女子名簿!N43="","",女子名簿!N43)</f>
        <v/>
      </c>
      <c r="O43" s="137" t="str">
        <f>IF(女子名簿!O43="","",女子名簿!O43)</f>
        <v>島根</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IF(女子名簿!AC43="","",66)</f>
        <v/>
      </c>
      <c r="AD43" s="137" t="str">
        <f>IF(女子名簿!AD43="","",女子名簿!AD43)</f>
        <v/>
      </c>
      <c r="AE43" s="137">
        <v>0</v>
      </c>
      <c r="AF43" s="137">
        <v>2</v>
      </c>
      <c r="AG43" s="137" t="str">
        <f>IF(女子名簿!AG43="","",69)</f>
        <v/>
      </c>
      <c r="AH43" s="137" t="str">
        <f>IF(女子名簿!AH43="","",女子名簿!AH43)</f>
        <v/>
      </c>
      <c r="AI43" s="137">
        <v>0</v>
      </c>
      <c r="AJ43" s="137">
        <v>2</v>
      </c>
    </row>
    <row r="44" spans="1:36">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137" t="str">
        <f>IF(女子名簿!L44="","",女子名簿!L44)</f>
        <v/>
      </c>
      <c r="M44" s="197" t="str">
        <f>IF(女子名簿!M44="","",女子名簿!M44)</f>
        <v/>
      </c>
      <c r="N44" s="197" t="str">
        <f>IF(女子名簿!N44="","",女子名簿!N44)</f>
        <v/>
      </c>
      <c r="O44" s="137" t="str">
        <f>IF(女子名簿!O44="","",女子名簿!O44)</f>
        <v>島根</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IF(女子名簿!AC44="","",66)</f>
        <v/>
      </c>
      <c r="AD44" s="137" t="str">
        <f>IF(女子名簿!AD44="","",女子名簿!AD44)</f>
        <v/>
      </c>
      <c r="AE44" s="137">
        <v>0</v>
      </c>
      <c r="AF44" s="137">
        <v>2</v>
      </c>
      <c r="AG44" s="137" t="str">
        <f>IF(女子名簿!AG44="","",69)</f>
        <v/>
      </c>
      <c r="AH44" s="137" t="str">
        <f>IF(女子名簿!AH44="","",女子名簿!AH44)</f>
        <v/>
      </c>
      <c r="AI44" s="137">
        <v>0</v>
      </c>
      <c r="AJ44" s="137">
        <v>2</v>
      </c>
    </row>
    <row r="45" spans="1:36">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137" t="str">
        <f>IF(女子名簿!L45="","",女子名簿!L45)</f>
        <v/>
      </c>
      <c r="M45" s="197" t="str">
        <f>IF(女子名簿!M45="","",女子名簿!M45)</f>
        <v/>
      </c>
      <c r="N45" s="197" t="str">
        <f>IF(女子名簿!N45="","",女子名簿!N45)</f>
        <v/>
      </c>
      <c r="O45" s="137" t="str">
        <f>IF(女子名簿!O45="","",女子名簿!O45)</f>
        <v>島根</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IF(女子名簿!AC45="","",66)</f>
        <v/>
      </c>
      <c r="AD45" s="137" t="str">
        <f>IF(女子名簿!AD45="","",女子名簿!AD45)</f>
        <v/>
      </c>
      <c r="AE45" s="137">
        <v>0</v>
      </c>
      <c r="AF45" s="137">
        <v>2</v>
      </c>
      <c r="AG45" s="137" t="str">
        <f>IF(女子名簿!AG45="","",69)</f>
        <v/>
      </c>
      <c r="AH45" s="137" t="str">
        <f>IF(女子名簿!AH45="","",女子名簿!AH45)</f>
        <v/>
      </c>
      <c r="AI45" s="137">
        <v>0</v>
      </c>
      <c r="AJ45" s="137">
        <v>2</v>
      </c>
    </row>
    <row r="46" spans="1:36">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137" t="str">
        <f>IF(女子名簿!L46="","",女子名簿!L46)</f>
        <v/>
      </c>
      <c r="M46" s="197" t="str">
        <f>IF(女子名簿!M46="","",女子名簿!M46)</f>
        <v/>
      </c>
      <c r="N46" s="197" t="str">
        <f>IF(女子名簿!N46="","",女子名簿!N46)</f>
        <v/>
      </c>
      <c r="O46" s="137" t="str">
        <f>IF(女子名簿!O46="","",女子名簿!O46)</f>
        <v>島根</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IF(女子名簿!AC46="","",66)</f>
        <v/>
      </c>
      <c r="AD46" s="137" t="str">
        <f>IF(女子名簿!AD46="","",女子名簿!AD46)</f>
        <v/>
      </c>
      <c r="AE46" s="137">
        <v>0</v>
      </c>
      <c r="AF46" s="137">
        <v>2</v>
      </c>
      <c r="AG46" s="137" t="str">
        <f>IF(女子名簿!AG46="","",69)</f>
        <v/>
      </c>
      <c r="AH46" s="137" t="str">
        <f>IF(女子名簿!AH46="","",女子名簿!AH46)</f>
        <v/>
      </c>
      <c r="AI46" s="137">
        <v>0</v>
      </c>
      <c r="AJ46" s="137">
        <v>2</v>
      </c>
    </row>
    <row r="47" spans="1:36">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137" t="str">
        <f>IF(女子名簿!L47="","",女子名簿!L47)</f>
        <v/>
      </c>
      <c r="M47" s="197" t="str">
        <f>IF(女子名簿!M47="","",女子名簿!M47)</f>
        <v/>
      </c>
      <c r="N47" s="197" t="str">
        <f>IF(女子名簿!N47="","",女子名簿!N47)</f>
        <v/>
      </c>
      <c r="O47" s="137" t="str">
        <f>IF(女子名簿!O47="","",女子名簿!O47)</f>
        <v>島根</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IF(女子名簿!AC47="","",66)</f>
        <v/>
      </c>
      <c r="AD47" s="137" t="str">
        <f>IF(女子名簿!AD47="","",女子名簿!AD47)</f>
        <v/>
      </c>
      <c r="AE47" s="137">
        <v>0</v>
      </c>
      <c r="AF47" s="137">
        <v>2</v>
      </c>
      <c r="AG47" s="137" t="str">
        <f>IF(女子名簿!AG47="","",69)</f>
        <v/>
      </c>
      <c r="AH47" s="137" t="str">
        <f>IF(女子名簿!AH47="","",女子名簿!AH47)</f>
        <v/>
      </c>
      <c r="AI47" s="137">
        <v>0</v>
      </c>
      <c r="AJ47" s="137">
        <v>2</v>
      </c>
    </row>
    <row r="48" spans="1:36">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137" t="str">
        <f>IF(女子名簿!L48="","",女子名簿!L48)</f>
        <v/>
      </c>
      <c r="M48" s="197" t="str">
        <f>IF(女子名簿!M48="","",女子名簿!M48)</f>
        <v/>
      </c>
      <c r="N48" s="197" t="str">
        <f>IF(女子名簿!N48="","",女子名簿!N48)</f>
        <v/>
      </c>
      <c r="O48" s="137" t="str">
        <f>IF(女子名簿!O48="","",女子名簿!O48)</f>
        <v>島根</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IF(女子名簿!AC48="","",66)</f>
        <v/>
      </c>
      <c r="AD48" s="137" t="str">
        <f>IF(女子名簿!AD48="","",女子名簿!AD48)</f>
        <v/>
      </c>
      <c r="AE48" s="137">
        <v>0</v>
      </c>
      <c r="AF48" s="137">
        <v>2</v>
      </c>
      <c r="AG48" s="137" t="str">
        <f>IF(女子名簿!AG48="","",69)</f>
        <v/>
      </c>
      <c r="AH48" s="137" t="str">
        <f>IF(女子名簿!AH48="","",女子名簿!AH48)</f>
        <v/>
      </c>
      <c r="AI48" s="137">
        <v>0</v>
      </c>
      <c r="AJ48" s="137">
        <v>2</v>
      </c>
    </row>
    <row r="49" spans="1:36">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137" t="str">
        <f>IF(女子名簿!L49="","",女子名簿!L49)</f>
        <v/>
      </c>
      <c r="M49" s="197" t="str">
        <f>IF(女子名簿!M49="","",女子名簿!M49)</f>
        <v/>
      </c>
      <c r="N49" s="197" t="str">
        <f>IF(女子名簿!N49="","",女子名簿!N49)</f>
        <v/>
      </c>
      <c r="O49" s="137" t="str">
        <f>IF(女子名簿!O49="","",女子名簿!O49)</f>
        <v>島根</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IF(女子名簿!AC49="","",66)</f>
        <v/>
      </c>
      <c r="AD49" s="137" t="str">
        <f>IF(女子名簿!AD49="","",女子名簿!AD49)</f>
        <v/>
      </c>
      <c r="AE49" s="137">
        <v>0</v>
      </c>
      <c r="AF49" s="137">
        <v>2</v>
      </c>
      <c r="AG49" s="137" t="str">
        <f>IF(女子名簿!AG49="","",69)</f>
        <v/>
      </c>
      <c r="AH49" s="137" t="str">
        <f>IF(女子名簿!AH49="","",女子名簿!AH49)</f>
        <v/>
      </c>
      <c r="AI49" s="137">
        <v>0</v>
      </c>
      <c r="AJ49" s="137">
        <v>2</v>
      </c>
    </row>
    <row r="50" spans="1:36">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137" t="str">
        <f>IF(女子名簿!L50="","",女子名簿!L50)</f>
        <v/>
      </c>
      <c r="M50" s="197" t="str">
        <f>IF(女子名簿!M50="","",女子名簿!M50)</f>
        <v/>
      </c>
      <c r="N50" s="197" t="str">
        <f>IF(女子名簿!N50="","",女子名簿!N50)</f>
        <v/>
      </c>
      <c r="O50" s="137" t="str">
        <f>IF(女子名簿!O50="","",女子名簿!O50)</f>
        <v>島根</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IF(女子名簿!AC50="","",66)</f>
        <v/>
      </c>
      <c r="AD50" s="137" t="str">
        <f>IF(女子名簿!AD50="","",女子名簿!AD50)</f>
        <v/>
      </c>
      <c r="AE50" s="137">
        <v>0</v>
      </c>
      <c r="AF50" s="137">
        <v>2</v>
      </c>
      <c r="AG50" s="137" t="str">
        <f>IF(女子名簿!AG50="","",69)</f>
        <v/>
      </c>
      <c r="AH50" s="137" t="str">
        <f>IF(女子名簿!AH50="","",女子名簿!AH50)</f>
        <v/>
      </c>
      <c r="AI50" s="137">
        <v>0</v>
      </c>
      <c r="AJ50" s="137">
        <v>2</v>
      </c>
    </row>
    <row r="51" spans="1:36">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137" t="str">
        <f>IF(女子名簿!L51="","",女子名簿!L51)</f>
        <v/>
      </c>
      <c r="M51" s="197" t="str">
        <f>IF(女子名簿!M51="","",女子名簿!M51)</f>
        <v/>
      </c>
      <c r="N51" s="197" t="str">
        <f>IF(女子名簿!N51="","",女子名簿!N51)</f>
        <v/>
      </c>
      <c r="O51" s="137" t="str">
        <f>IF(女子名簿!O51="","",女子名簿!O51)</f>
        <v>島根</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IF(女子名簿!AC51="","",66)</f>
        <v/>
      </c>
      <c r="AD51" s="137" t="str">
        <f>IF(女子名簿!AD51="","",女子名簿!AD51)</f>
        <v/>
      </c>
      <c r="AE51" s="137">
        <v>0</v>
      </c>
      <c r="AF51" s="137">
        <v>2</v>
      </c>
      <c r="AG51" s="137" t="str">
        <f>IF(女子名簿!AG51="","",69)</f>
        <v/>
      </c>
      <c r="AH51" s="137" t="str">
        <f>IF(女子名簿!AH51="","",女子名簿!AH51)</f>
        <v/>
      </c>
      <c r="AI51" s="137">
        <v>0</v>
      </c>
      <c r="AJ51" s="137">
        <v>2</v>
      </c>
    </row>
    <row r="52" spans="1:36">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137" t="str">
        <f>IF(女子名簿!L52="","",女子名簿!L52)</f>
        <v/>
      </c>
      <c r="M52" s="197" t="str">
        <f>IF(女子名簿!M52="","",女子名簿!M52)</f>
        <v/>
      </c>
      <c r="N52" s="197" t="str">
        <f>IF(女子名簿!N52="","",女子名簿!N52)</f>
        <v/>
      </c>
      <c r="O52" s="137" t="str">
        <f>IF(女子名簿!O52="","",女子名簿!O52)</f>
        <v>島根</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IF(女子名簿!AC52="","",66)</f>
        <v/>
      </c>
      <c r="AD52" s="137" t="str">
        <f>IF(女子名簿!AD52="","",女子名簿!AD52)</f>
        <v/>
      </c>
      <c r="AE52" s="137">
        <v>0</v>
      </c>
      <c r="AF52" s="137">
        <v>2</v>
      </c>
      <c r="AG52" s="137" t="str">
        <f>IF(女子名簿!AG52="","",69)</f>
        <v/>
      </c>
      <c r="AH52" s="137" t="str">
        <f>IF(女子名簿!AH52="","",女子名簿!AH52)</f>
        <v/>
      </c>
      <c r="AI52" s="137">
        <v>0</v>
      </c>
      <c r="AJ52" s="137">
        <v>2</v>
      </c>
    </row>
    <row r="53" spans="1:36">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137" t="str">
        <f>IF(女子名簿!L53="","",女子名簿!L53)</f>
        <v/>
      </c>
      <c r="M53" s="197" t="str">
        <f>IF(女子名簿!M53="","",女子名簿!M53)</f>
        <v/>
      </c>
      <c r="N53" s="197" t="str">
        <f>IF(女子名簿!N53="","",女子名簿!N53)</f>
        <v/>
      </c>
      <c r="O53" s="137" t="str">
        <f>IF(女子名簿!O53="","",女子名簿!O53)</f>
        <v>島根</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IF(女子名簿!AC53="","",66)</f>
        <v/>
      </c>
      <c r="AD53" s="137" t="str">
        <f>IF(女子名簿!AD53="","",女子名簿!AD53)</f>
        <v/>
      </c>
      <c r="AE53" s="137">
        <v>0</v>
      </c>
      <c r="AF53" s="137">
        <v>2</v>
      </c>
      <c r="AG53" s="137" t="str">
        <f>IF(女子名簿!AG53="","",69)</f>
        <v/>
      </c>
      <c r="AH53" s="137" t="str">
        <f>IF(女子名簿!AH53="","",女子名簿!AH53)</f>
        <v/>
      </c>
      <c r="AI53" s="137">
        <v>0</v>
      </c>
      <c r="AJ53" s="137">
        <v>2</v>
      </c>
    </row>
    <row r="54" spans="1:36">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137" t="str">
        <f>IF(女子名簿!L54="","",女子名簿!L54)</f>
        <v/>
      </c>
      <c r="M54" s="197" t="str">
        <f>IF(女子名簿!M54="","",女子名簿!M54)</f>
        <v/>
      </c>
      <c r="N54" s="197" t="str">
        <f>IF(女子名簿!N54="","",女子名簿!N54)</f>
        <v/>
      </c>
      <c r="O54" s="137" t="str">
        <f>IF(女子名簿!O54="","",女子名簿!O54)</f>
        <v>島根</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IF(女子名簿!AC54="","",66)</f>
        <v/>
      </c>
      <c r="AD54" s="137" t="str">
        <f>IF(女子名簿!AD54="","",女子名簿!AD54)</f>
        <v/>
      </c>
      <c r="AE54" s="137">
        <v>0</v>
      </c>
      <c r="AF54" s="137">
        <v>2</v>
      </c>
      <c r="AG54" s="137" t="str">
        <f>IF(女子名簿!AG54="","",69)</f>
        <v/>
      </c>
      <c r="AH54" s="137" t="str">
        <f>IF(女子名簿!AH54="","",女子名簿!AH54)</f>
        <v/>
      </c>
      <c r="AI54" s="137">
        <v>0</v>
      </c>
      <c r="AJ54" s="137">
        <v>2</v>
      </c>
    </row>
    <row r="55" spans="1:36">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137" t="str">
        <f>IF(女子名簿!L55="","",女子名簿!L55)</f>
        <v/>
      </c>
      <c r="M55" s="197" t="str">
        <f>IF(女子名簿!M55="","",女子名簿!M55)</f>
        <v/>
      </c>
      <c r="N55" s="197" t="str">
        <f>IF(女子名簿!N55="","",女子名簿!N55)</f>
        <v/>
      </c>
      <c r="O55" s="137" t="str">
        <f>IF(女子名簿!O55="","",女子名簿!O55)</f>
        <v>島根</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IF(女子名簿!AC55="","",66)</f>
        <v/>
      </c>
      <c r="AD55" s="137" t="str">
        <f>IF(女子名簿!AD55="","",女子名簿!AD55)</f>
        <v/>
      </c>
      <c r="AE55" s="137">
        <v>0</v>
      </c>
      <c r="AF55" s="137">
        <v>2</v>
      </c>
      <c r="AG55" s="137" t="str">
        <f>IF(女子名簿!AG55="","",69)</f>
        <v/>
      </c>
      <c r="AH55" s="137" t="str">
        <f>IF(女子名簿!AH55="","",女子名簿!AH55)</f>
        <v/>
      </c>
      <c r="AI55" s="137">
        <v>0</v>
      </c>
      <c r="AJ55" s="137">
        <v>2</v>
      </c>
    </row>
    <row r="56" spans="1:36">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137" t="str">
        <f>IF(女子名簿!L56="","",女子名簿!L56)</f>
        <v/>
      </c>
      <c r="M56" s="197" t="str">
        <f>IF(女子名簿!M56="","",女子名簿!M56)</f>
        <v/>
      </c>
      <c r="N56" s="197" t="str">
        <f>IF(女子名簿!N56="","",女子名簿!N56)</f>
        <v/>
      </c>
      <c r="O56" s="137" t="str">
        <f>IF(女子名簿!O56="","",女子名簿!O56)</f>
        <v>島根</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IF(女子名簿!AC56="","",66)</f>
        <v/>
      </c>
      <c r="AD56" s="137" t="str">
        <f>IF(女子名簿!AD56="","",女子名簿!AD56)</f>
        <v/>
      </c>
      <c r="AE56" s="137">
        <v>0</v>
      </c>
      <c r="AF56" s="137">
        <v>2</v>
      </c>
      <c r="AG56" s="137" t="str">
        <f>IF(女子名簿!AG56="","",69)</f>
        <v/>
      </c>
      <c r="AH56" s="137" t="str">
        <f>IF(女子名簿!AH56="","",女子名簿!AH56)</f>
        <v/>
      </c>
      <c r="AI56" s="137">
        <v>0</v>
      </c>
      <c r="AJ56" s="137">
        <v>2</v>
      </c>
    </row>
    <row r="57" spans="1:36">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137" t="str">
        <f>IF(女子名簿!L57="","",女子名簿!L57)</f>
        <v/>
      </c>
      <c r="M57" s="197" t="str">
        <f>IF(女子名簿!M57="","",女子名簿!M57)</f>
        <v/>
      </c>
      <c r="N57" s="197" t="str">
        <f>IF(女子名簿!N57="","",女子名簿!N57)</f>
        <v/>
      </c>
      <c r="O57" s="137" t="str">
        <f>IF(女子名簿!O57="","",女子名簿!O57)</f>
        <v>島根</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IF(女子名簿!AC57="","",66)</f>
        <v/>
      </c>
      <c r="AD57" s="137" t="str">
        <f>IF(女子名簿!AD57="","",女子名簿!AD57)</f>
        <v/>
      </c>
      <c r="AE57" s="137">
        <v>0</v>
      </c>
      <c r="AF57" s="137">
        <v>2</v>
      </c>
      <c r="AG57" s="137" t="str">
        <f>IF(女子名簿!AG57="","",69)</f>
        <v/>
      </c>
      <c r="AH57" s="137" t="str">
        <f>IF(女子名簿!AH57="","",女子名簿!AH57)</f>
        <v/>
      </c>
      <c r="AI57" s="137">
        <v>0</v>
      </c>
      <c r="AJ57" s="137">
        <v>2</v>
      </c>
    </row>
    <row r="58" spans="1:36">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137" t="str">
        <f>IF(女子名簿!L58="","",女子名簿!L58)</f>
        <v/>
      </c>
      <c r="M58" s="197" t="str">
        <f>IF(女子名簿!M58="","",女子名簿!M58)</f>
        <v/>
      </c>
      <c r="N58" s="197" t="str">
        <f>IF(女子名簿!N58="","",女子名簿!N58)</f>
        <v/>
      </c>
      <c r="O58" s="137" t="str">
        <f>IF(女子名簿!O58="","",女子名簿!O58)</f>
        <v>島根</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IF(女子名簿!AC58="","",66)</f>
        <v/>
      </c>
      <c r="AD58" s="137" t="str">
        <f>IF(女子名簿!AD58="","",女子名簿!AD58)</f>
        <v/>
      </c>
      <c r="AE58" s="137">
        <v>0</v>
      </c>
      <c r="AF58" s="137">
        <v>2</v>
      </c>
      <c r="AG58" s="137" t="str">
        <f>IF(女子名簿!AG58="","",69)</f>
        <v/>
      </c>
      <c r="AH58" s="137" t="str">
        <f>IF(女子名簿!AH58="","",女子名簿!AH58)</f>
        <v/>
      </c>
      <c r="AI58" s="137">
        <v>0</v>
      </c>
      <c r="AJ58" s="137">
        <v>2</v>
      </c>
    </row>
    <row r="59" spans="1:36">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137" t="str">
        <f>IF(女子名簿!L59="","",女子名簿!L59)</f>
        <v/>
      </c>
      <c r="M59" s="197" t="str">
        <f>IF(女子名簿!M59="","",女子名簿!M59)</f>
        <v/>
      </c>
      <c r="N59" s="197" t="str">
        <f>IF(女子名簿!N59="","",女子名簿!N59)</f>
        <v/>
      </c>
      <c r="O59" s="137" t="str">
        <f>IF(女子名簿!O59="","",女子名簿!O59)</f>
        <v>島根</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IF(女子名簿!AC59="","",66)</f>
        <v/>
      </c>
      <c r="AD59" s="137" t="str">
        <f>IF(女子名簿!AD59="","",女子名簿!AD59)</f>
        <v/>
      </c>
      <c r="AE59" s="137">
        <v>0</v>
      </c>
      <c r="AF59" s="137">
        <v>2</v>
      </c>
      <c r="AG59" s="137" t="str">
        <f>IF(女子名簿!AG59="","",69)</f>
        <v/>
      </c>
      <c r="AH59" s="137" t="str">
        <f>IF(女子名簿!AH59="","",女子名簿!AH59)</f>
        <v/>
      </c>
      <c r="AI59" s="137">
        <v>0</v>
      </c>
      <c r="AJ59" s="137">
        <v>2</v>
      </c>
    </row>
    <row r="60" spans="1:36">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137" t="str">
        <f>IF(女子名簿!L60="","",女子名簿!L60)</f>
        <v/>
      </c>
      <c r="M60" s="197" t="str">
        <f>IF(女子名簿!M60="","",女子名簿!M60)</f>
        <v/>
      </c>
      <c r="N60" s="197" t="str">
        <f>IF(女子名簿!N60="","",女子名簿!N60)</f>
        <v/>
      </c>
      <c r="O60" s="137" t="str">
        <f>IF(女子名簿!O60="","",女子名簿!O60)</f>
        <v>島根</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IF(女子名簿!AC60="","",66)</f>
        <v/>
      </c>
      <c r="AD60" s="137" t="str">
        <f>IF(女子名簿!AD60="","",女子名簿!AD60)</f>
        <v/>
      </c>
      <c r="AE60" s="137">
        <v>0</v>
      </c>
      <c r="AF60" s="137">
        <v>2</v>
      </c>
      <c r="AG60" s="137" t="str">
        <f>IF(女子名簿!AG60="","",69)</f>
        <v/>
      </c>
      <c r="AH60" s="137" t="str">
        <f>IF(女子名簿!AH60="","",女子名簿!AH60)</f>
        <v/>
      </c>
      <c r="AI60" s="137">
        <v>0</v>
      </c>
      <c r="AJ60" s="137">
        <v>2</v>
      </c>
    </row>
    <row r="61" spans="1:36">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137" t="str">
        <f>IF(女子名簿!L61="","",女子名簿!L61)</f>
        <v/>
      </c>
      <c r="M61" s="197" t="str">
        <f>IF(女子名簿!M61="","",女子名簿!M61)</f>
        <v/>
      </c>
      <c r="N61" s="197" t="str">
        <f>IF(女子名簿!N61="","",女子名簿!N61)</f>
        <v/>
      </c>
      <c r="O61" s="137" t="str">
        <f>IF(女子名簿!O61="","",女子名簿!O61)</f>
        <v>島根</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IF(女子名簿!AC61="","",66)</f>
        <v/>
      </c>
      <c r="AD61" s="137" t="str">
        <f>IF(女子名簿!AD61="","",女子名簿!AD61)</f>
        <v/>
      </c>
      <c r="AE61" s="137">
        <v>0</v>
      </c>
      <c r="AF61" s="137">
        <v>2</v>
      </c>
      <c r="AG61" s="137" t="str">
        <f>IF(女子名簿!AG61="","",69)</f>
        <v/>
      </c>
      <c r="AH61" s="137" t="str">
        <f>IF(女子名簿!AH61="","",女子名簿!AH61)</f>
        <v/>
      </c>
      <c r="AI61" s="137">
        <v>0</v>
      </c>
      <c r="AJ61" s="137">
        <v>2</v>
      </c>
    </row>
    <row r="62" spans="1:36">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137" t="str">
        <f>IF(女子名簿!L62="","",女子名簿!L62)</f>
        <v/>
      </c>
      <c r="M62" s="197" t="str">
        <f>IF(女子名簿!M62="","",女子名簿!M62)</f>
        <v/>
      </c>
      <c r="N62" s="197" t="str">
        <f>IF(女子名簿!N62="","",女子名簿!N62)</f>
        <v/>
      </c>
      <c r="O62" s="137" t="str">
        <f>IF(女子名簿!O62="","",女子名簿!O62)</f>
        <v>島根</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IF(女子名簿!AC62="","",66)</f>
        <v/>
      </c>
      <c r="AD62" s="137" t="str">
        <f>IF(女子名簿!AD62="","",女子名簿!AD62)</f>
        <v/>
      </c>
      <c r="AE62" s="137">
        <v>0</v>
      </c>
      <c r="AF62" s="137">
        <v>2</v>
      </c>
      <c r="AG62" s="137" t="str">
        <f>IF(女子名簿!AG62="","",69)</f>
        <v/>
      </c>
      <c r="AH62" s="137" t="str">
        <f>IF(女子名簿!AH62="","",女子名簿!AH62)</f>
        <v/>
      </c>
      <c r="AI62" s="137">
        <v>0</v>
      </c>
      <c r="AJ62" s="137">
        <v>2</v>
      </c>
    </row>
    <row r="63" spans="1:36">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137" t="str">
        <f>IF(女子名簿!L63="","",女子名簿!L63)</f>
        <v/>
      </c>
      <c r="M63" s="197" t="str">
        <f>IF(女子名簿!M63="","",女子名簿!M63)</f>
        <v/>
      </c>
      <c r="N63" s="197" t="str">
        <f>IF(女子名簿!N63="","",女子名簿!N63)</f>
        <v/>
      </c>
      <c r="O63" s="137" t="str">
        <f>IF(女子名簿!O63="","",女子名簿!O63)</f>
        <v>島根</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IF(女子名簿!AC63="","",66)</f>
        <v/>
      </c>
      <c r="AD63" s="137" t="str">
        <f>IF(女子名簿!AD63="","",女子名簿!AD63)</f>
        <v/>
      </c>
      <c r="AE63" s="137">
        <v>0</v>
      </c>
      <c r="AF63" s="137">
        <v>2</v>
      </c>
      <c r="AG63" s="137" t="str">
        <f>IF(女子名簿!AG63="","",69)</f>
        <v/>
      </c>
      <c r="AH63" s="137" t="str">
        <f>IF(女子名簿!AH63="","",女子名簿!AH63)</f>
        <v/>
      </c>
      <c r="AI63" s="137">
        <v>0</v>
      </c>
      <c r="AJ63" s="137">
        <v>2</v>
      </c>
    </row>
    <row r="64" spans="1:36">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137" t="str">
        <f>IF(女子名簿!L64="","",女子名簿!L64)</f>
        <v/>
      </c>
      <c r="M64" s="197" t="str">
        <f>IF(女子名簿!M64="","",女子名簿!M64)</f>
        <v/>
      </c>
      <c r="N64" s="197" t="str">
        <f>IF(女子名簿!N64="","",女子名簿!N64)</f>
        <v/>
      </c>
      <c r="O64" s="137" t="str">
        <f>IF(女子名簿!O64="","",女子名簿!O64)</f>
        <v>島根</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IF(女子名簿!AC64="","",66)</f>
        <v/>
      </c>
      <c r="AD64" s="137" t="str">
        <f>IF(女子名簿!AD64="","",女子名簿!AD64)</f>
        <v/>
      </c>
      <c r="AE64" s="137">
        <v>0</v>
      </c>
      <c r="AF64" s="137">
        <v>2</v>
      </c>
      <c r="AG64" s="137" t="str">
        <f>IF(女子名簿!AG64="","",69)</f>
        <v/>
      </c>
      <c r="AH64" s="137" t="str">
        <f>IF(女子名簿!AH64="","",女子名簿!AH64)</f>
        <v/>
      </c>
      <c r="AI64" s="137">
        <v>0</v>
      </c>
      <c r="AJ64" s="137">
        <v>2</v>
      </c>
    </row>
    <row r="65" spans="1:36">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137" t="str">
        <f>IF(女子名簿!L65="","",女子名簿!L65)</f>
        <v/>
      </c>
      <c r="M65" s="197" t="str">
        <f>IF(女子名簿!M65="","",女子名簿!M65)</f>
        <v/>
      </c>
      <c r="N65" s="197" t="str">
        <f>IF(女子名簿!N65="","",女子名簿!N65)</f>
        <v/>
      </c>
      <c r="O65" s="137" t="str">
        <f>IF(女子名簿!O65="","",女子名簿!O65)</f>
        <v>島根</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IF(女子名簿!AC65="","",66)</f>
        <v/>
      </c>
      <c r="AD65" s="137" t="str">
        <f>IF(女子名簿!AD65="","",女子名簿!AD65)</f>
        <v/>
      </c>
      <c r="AE65" s="137">
        <v>0</v>
      </c>
      <c r="AF65" s="137">
        <v>2</v>
      </c>
      <c r="AG65" s="137" t="str">
        <f>IF(女子名簿!AG65="","",69)</f>
        <v/>
      </c>
      <c r="AH65" s="137" t="str">
        <f>IF(女子名簿!AH65="","",女子名簿!AH65)</f>
        <v/>
      </c>
      <c r="AI65" s="137">
        <v>0</v>
      </c>
      <c r="AJ65" s="137">
        <v>2</v>
      </c>
    </row>
    <row r="66" spans="1:36">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137" t="str">
        <f>IF(女子名簿!L66="","",女子名簿!L66)</f>
        <v/>
      </c>
      <c r="M66" s="197" t="str">
        <f>IF(女子名簿!M66="","",女子名簿!M66)</f>
        <v/>
      </c>
      <c r="N66" s="197" t="str">
        <f>IF(女子名簿!N66="","",女子名簿!N66)</f>
        <v/>
      </c>
      <c r="O66" s="137" t="str">
        <f>IF(女子名簿!O66="","",女子名簿!O66)</f>
        <v>島根</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IF(女子名簿!AC66="","",66)</f>
        <v/>
      </c>
      <c r="AD66" s="137" t="str">
        <f>IF(女子名簿!AD66="","",女子名簿!AD66)</f>
        <v/>
      </c>
      <c r="AE66" s="137">
        <v>0</v>
      </c>
      <c r="AF66" s="137">
        <v>2</v>
      </c>
      <c r="AG66" s="137" t="str">
        <f>IF(女子名簿!AG66="","",69)</f>
        <v/>
      </c>
      <c r="AH66" s="137" t="str">
        <f>IF(女子名簿!AH66="","",女子名簿!AH66)</f>
        <v/>
      </c>
      <c r="AI66" s="137">
        <v>0</v>
      </c>
      <c r="AJ66" s="137">
        <v>2</v>
      </c>
    </row>
    <row r="67" spans="1:36">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137" t="str">
        <f>IF(女子名簿!L67="","",女子名簿!L67)</f>
        <v/>
      </c>
      <c r="M67" s="197" t="str">
        <f>IF(女子名簿!M67="","",女子名簿!M67)</f>
        <v/>
      </c>
      <c r="N67" s="197" t="str">
        <f>IF(女子名簿!N67="","",女子名簿!N67)</f>
        <v/>
      </c>
      <c r="O67" s="137" t="str">
        <f>IF(女子名簿!O67="","",女子名簿!O67)</f>
        <v>島根</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IF(女子名簿!AC67="","",66)</f>
        <v/>
      </c>
      <c r="AD67" s="137" t="str">
        <f>IF(女子名簿!AD67="","",女子名簿!AD67)</f>
        <v/>
      </c>
      <c r="AE67" s="137">
        <v>0</v>
      </c>
      <c r="AF67" s="137">
        <v>2</v>
      </c>
      <c r="AG67" s="137" t="str">
        <f>IF(女子名簿!AG67="","",69)</f>
        <v/>
      </c>
      <c r="AH67" s="137" t="str">
        <f>IF(女子名簿!AH67="","",女子名簿!AH67)</f>
        <v/>
      </c>
      <c r="AI67" s="137">
        <v>0</v>
      </c>
      <c r="AJ67" s="137">
        <v>2</v>
      </c>
    </row>
    <row r="68" spans="1:36">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137" t="str">
        <f>IF(女子名簿!L68="","",女子名簿!L68)</f>
        <v/>
      </c>
      <c r="M68" s="197" t="str">
        <f>IF(女子名簿!M68="","",女子名簿!M68)</f>
        <v/>
      </c>
      <c r="N68" s="197" t="str">
        <f>IF(女子名簿!N68="","",女子名簿!N68)</f>
        <v/>
      </c>
      <c r="O68" s="137" t="str">
        <f>IF(女子名簿!O68="","",女子名簿!O68)</f>
        <v>島根</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IF(女子名簿!AC68="","",66)</f>
        <v/>
      </c>
      <c r="AD68" s="137" t="str">
        <f>IF(女子名簿!AD68="","",女子名簿!AD68)</f>
        <v/>
      </c>
      <c r="AE68" s="137">
        <v>0</v>
      </c>
      <c r="AF68" s="137">
        <v>2</v>
      </c>
      <c r="AG68" s="137" t="str">
        <f>IF(女子名簿!AG68="","",69)</f>
        <v/>
      </c>
      <c r="AH68" s="137" t="str">
        <f>IF(女子名簿!AH68="","",女子名簿!AH68)</f>
        <v/>
      </c>
      <c r="AI68" s="137">
        <v>0</v>
      </c>
      <c r="AJ68" s="137">
        <v>2</v>
      </c>
    </row>
    <row r="69" spans="1:36">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137" t="str">
        <f>IF(女子名簿!L69="","",女子名簿!L69)</f>
        <v/>
      </c>
      <c r="M69" s="197" t="str">
        <f>IF(女子名簿!M69="","",女子名簿!M69)</f>
        <v/>
      </c>
      <c r="N69" s="197" t="str">
        <f>IF(女子名簿!N69="","",女子名簿!N69)</f>
        <v/>
      </c>
      <c r="O69" s="137" t="str">
        <f>IF(女子名簿!O69="","",女子名簿!O69)</f>
        <v>島根</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IF(女子名簿!AC69="","",66)</f>
        <v/>
      </c>
      <c r="AD69" s="137" t="str">
        <f>IF(女子名簿!AD69="","",女子名簿!AD69)</f>
        <v/>
      </c>
      <c r="AE69" s="137">
        <v>0</v>
      </c>
      <c r="AF69" s="137">
        <v>2</v>
      </c>
      <c r="AG69" s="137" t="str">
        <f>IF(女子名簿!AG69="","",69)</f>
        <v/>
      </c>
      <c r="AH69" s="137" t="str">
        <f>IF(女子名簿!AH69="","",女子名簿!AH69)</f>
        <v/>
      </c>
      <c r="AI69" s="137">
        <v>0</v>
      </c>
      <c r="AJ69" s="137">
        <v>2</v>
      </c>
    </row>
    <row r="70" spans="1:36">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137" t="str">
        <f>IF(女子名簿!L70="","",女子名簿!L70)</f>
        <v/>
      </c>
      <c r="M70" s="197" t="str">
        <f>IF(女子名簿!M70="","",女子名簿!M70)</f>
        <v/>
      </c>
      <c r="N70" s="197" t="str">
        <f>IF(女子名簿!N70="","",女子名簿!N70)</f>
        <v/>
      </c>
      <c r="O70" s="137" t="str">
        <f>IF(女子名簿!O70="","",女子名簿!O70)</f>
        <v>島根</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IF(女子名簿!AC70="","",66)</f>
        <v/>
      </c>
      <c r="AD70" s="137" t="str">
        <f>IF(女子名簿!AD70="","",女子名簿!AD70)</f>
        <v/>
      </c>
      <c r="AE70" s="137">
        <v>0</v>
      </c>
      <c r="AF70" s="137">
        <v>2</v>
      </c>
      <c r="AG70" s="137" t="str">
        <f>IF(女子名簿!AG70="","",69)</f>
        <v/>
      </c>
      <c r="AH70" s="137" t="str">
        <f>IF(女子名簿!AH70="","",女子名簿!AH70)</f>
        <v/>
      </c>
      <c r="AI70" s="137">
        <v>0</v>
      </c>
      <c r="AJ70" s="137">
        <v>2</v>
      </c>
    </row>
    <row r="71" spans="1:36">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137" t="str">
        <f>IF(女子名簿!L71="","",女子名簿!L71)</f>
        <v/>
      </c>
      <c r="M71" s="197" t="str">
        <f>IF(女子名簿!M71="","",女子名簿!M71)</f>
        <v/>
      </c>
      <c r="N71" s="197" t="str">
        <f>IF(女子名簿!N71="","",女子名簿!N71)</f>
        <v/>
      </c>
      <c r="O71" s="137" t="str">
        <f>IF(女子名簿!O71="","",女子名簿!O71)</f>
        <v>島根</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IF(女子名簿!AC71="","",66)</f>
        <v/>
      </c>
      <c r="AD71" s="137" t="str">
        <f>IF(女子名簿!AD71="","",女子名簿!AD71)</f>
        <v/>
      </c>
      <c r="AE71" s="137">
        <v>0</v>
      </c>
      <c r="AF71" s="137">
        <v>2</v>
      </c>
      <c r="AG71" s="137" t="str">
        <f>IF(女子名簿!AG71="","",69)</f>
        <v/>
      </c>
      <c r="AH71" s="137" t="str">
        <f>IF(女子名簿!AH71="","",女子名簿!AH71)</f>
        <v/>
      </c>
      <c r="AI71" s="137">
        <v>0</v>
      </c>
      <c r="AJ71" s="137">
        <v>2</v>
      </c>
    </row>
    <row r="72" spans="1:36">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137" t="str">
        <f>IF(女子名簿!L72="","",女子名簿!L72)</f>
        <v/>
      </c>
      <c r="M72" s="197" t="str">
        <f>IF(女子名簿!M72="","",女子名簿!M72)</f>
        <v/>
      </c>
      <c r="N72" s="197" t="str">
        <f>IF(女子名簿!N72="","",女子名簿!N72)</f>
        <v/>
      </c>
      <c r="O72" s="137" t="str">
        <f>IF(女子名簿!O72="","",女子名簿!O72)</f>
        <v>島根</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IF(女子名簿!AC72="","",66)</f>
        <v/>
      </c>
      <c r="AD72" s="137" t="str">
        <f>IF(女子名簿!AD72="","",女子名簿!AD72)</f>
        <v/>
      </c>
      <c r="AE72" s="137">
        <v>0</v>
      </c>
      <c r="AF72" s="137">
        <v>2</v>
      </c>
      <c r="AG72" s="137" t="str">
        <f>IF(女子名簿!AG72="","",69)</f>
        <v/>
      </c>
      <c r="AH72" s="137" t="str">
        <f>IF(女子名簿!AH72="","",女子名簿!AH72)</f>
        <v/>
      </c>
      <c r="AI72" s="137">
        <v>0</v>
      </c>
      <c r="AJ72" s="137">
        <v>2</v>
      </c>
    </row>
    <row r="73" spans="1:36">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137" t="str">
        <f>IF(女子名簿!L73="","",女子名簿!L73)</f>
        <v/>
      </c>
      <c r="M73" s="197" t="str">
        <f>IF(女子名簿!M73="","",女子名簿!M73)</f>
        <v/>
      </c>
      <c r="N73" s="197" t="str">
        <f>IF(女子名簿!N73="","",女子名簿!N73)</f>
        <v/>
      </c>
      <c r="O73" s="137" t="str">
        <f>IF(女子名簿!O73="","",女子名簿!O73)</f>
        <v>島根</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IF(女子名簿!AC73="","",66)</f>
        <v/>
      </c>
      <c r="AD73" s="137" t="str">
        <f>IF(女子名簿!AD73="","",女子名簿!AD73)</f>
        <v/>
      </c>
      <c r="AE73" s="137">
        <v>0</v>
      </c>
      <c r="AF73" s="137">
        <v>2</v>
      </c>
      <c r="AG73" s="137" t="str">
        <f>IF(女子名簿!AG73="","",69)</f>
        <v/>
      </c>
      <c r="AH73" s="137" t="str">
        <f>IF(女子名簿!AH73="","",女子名簿!AH73)</f>
        <v/>
      </c>
      <c r="AI73" s="137">
        <v>0</v>
      </c>
      <c r="AJ73" s="137">
        <v>2</v>
      </c>
    </row>
    <row r="74" spans="1:36">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137" t="str">
        <f>IF(女子名簿!L74="","",女子名簿!L74)</f>
        <v/>
      </c>
      <c r="M74" s="197" t="str">
        <f>IF(女子名簿!M74="","",女子名簿!M74)</f>
        <v/>
      </c>
      <c r="N74" s="197" t="str">
        <f>IF(女子名簿!N74="","",女子名簿!N74)</f>
        <v/>
      </c>
      <c r="O74" s="137" t="str">
        <f>IF(女子名簿!O74="","",女子名簿!O74)</f>
        <v>島根</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IF(女子名簿!AC74="","",66)</f>
        <v/>
      </c>
      <c r="AD74" s="137" t="str">
        <f>IF(女子名簿!AD74="","",女子名簿!AD74)</f>
        <v/>
      </c>
      <c r="AE74" s="137">
        <v>0</v>
      </c>
      <c r="AF74" s="137">
        <v>2</v>
      </c>
      <c r="AG74" s="137" t="str">
        <f>IF(女子名簿!AG74="","",69)</f>
        <v/>
      </c>
      <c r="AH74" s="137" t="str">
        <f>IF(女子名簿!AH74="","",女子名簿!AH74)</f>
        <v/>
      </c>
      <c r="AI74" s="137">
        <v>0</v>
      </c>
      <c r="AJ74" s="137">
        <v>2</v>
      </c>
    </row>
    <row r="75" spans="1:36">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137" t="str">
        <f>IF(女子名簿!L75="","",女子名簿!L75)</f>
        <v/>
      </c>
      <c r="M75" s="197" t="str">
        <f>IF(女子名簿!M75="","",女子名簿!M75)</f>
        <v/>
      </c>
      <c r="N75" s="197" t="str">
        <f>IF(女子名簿!N75="","",女子名簿!N75)</f>
        <v/>
      </c>
      <c r="O75" s="137" t="str">
        <f>IF(女子名簿!O75="","",女子名簿!O75)</f>
        <v>島根</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IF(女子名簿!AC75="","",66)</f>
        <v/>
      </c>
      <c r="AD75" s="137" t="str">
        <f>IF(女子名簿!AD75="","",女子名簿!AD75)</f>
        <v/>
      </c>
      <c r="AE75" s="137">
        <v>0</v>
      </c>
      <c r="AF75" s="137">
        <v>2</v>
      </c>
      <c r="AG75" s="137" t="str">
        <f>IF(女子名簿!AG75="","",69)</f>
        <v/>
      </c>
      <c r="AH75" s="137" t="str">
        <f>IF(女子名簿!AH75="","",女子名簿!AH75)</f>
        <v/>
      </c>
      <c r="AI75" s="137">
        <v>0</v>
      </c>
      <c r="AJ75" s="137">
        <v>2</v>
      </c>
    </row>
    <row r="76" spans="1:36">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137" t="str">
        <f>IF(女子名簿!L76="","",女子名簿!L76)</f>
        <v/>
      </c>
      <c r="M76" s="197" t="str">
        <f>IF(女子名簿!M76="","",女子名簿!M76)</f>
        <v/>
      </c>
      <c r="N76" s="197" t="str">
        <f>IF(女子名簿!N76="","",女子名簿!N76)</f>
        <v/>
      </c>
      <c r="O76" s="137" t="str">
        <f>IF(女子名簿!O76="","",女子名簿!O76)</f>
        <v>島根</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IF(女子名簿!AC76="","",66)</f>
        <v/>
      </c>
      <c r="AD76" s="137" t="str">
        <f>IF(女子名簿!AD76="","",女子名簿!AD76)</f>
        <v/>
      </c>
      <c r="AE76" s="137">
        <v>0</v>
      </c>
      <c r="AF76" s="137">
        <v>2</v>
      </c>
      <c r="AG76" s="137" t="str">
        <f>IF(女子名簿!AG76="","",69)</f>
        <v/>
      </c>
      <c r="AH76" s="137" t="str">
        <f>IF(女子名簿!AH76="","",女子名簿!AH76)</f>
        <v/>
      </c>
      <c r="AI76" s="137">
        <v>0</v>
      </c>
      <c r="AJ76" s="137">
        <v>2</v>
      </c>
    </row>
    <row r="77" spans="1:36">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K6" sqref="K6"/>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319</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9" t="s">
        <v>145</v>
      </c>
      <c r="C9" s="14">
        <v>1</v>
      </c>
      <c r="D9" s="139" t="s">
        <v>163</v>
      </c>
      <c r="E9" s="14">
        <v>36</v>
      </c>
      <c r="G9" s="139" t="s">
        <v>177</v>
      </c>
      <c r="H9" s="14">
        <v>40</v>
      </c>
      <c r="I9" s="139" t="s">
        <v>192</v>
      </c>
      <c r="J9" s="14">
        <v>66</v>
      </c>
    </row>
    <row r="10" spans="1:31">
      <c r="B10" s="140" t="s">
        <v>146</v>
      </c>
      <c r="C10" s="16">
        <v>2</v>
      </c>
      <c r="D10" s="139" t="s">
        <v>164</v>
      </c>
      <c r="E10" s="16">
        <v>37</v>
      </c>
      <c r="G10" s="139" t="s">
        <v>178</v>
      </c>
      <c r="H10" s="16">
        <v>41</v>
      </c>
      <c r="I10" s="139" t="s">
        <v>193</v>
      </c>
      <c r="J10" s="16">
        <v>67</v>
      </c>
    </row>
    <row r="11" spans="1:31">
      <c r="B11" s="140"/>
      <c r="C11" s="16">
        <v>3</v>
      </c>
      <c r="D11" s="139" t="s">
        <v>165</v>
      </c>
      <c r="E11" s="16">
        <v>38</v>
      </c>
      <c r="G11" s="139"/>
      <c r="H11" s="14">
        <v>42</v>
      </c>
      <c r="I11" s="139" t="s">
        <v>194</v>
      </c>
      <c r="J11" s="16">
        <v>68</v>
      </c>
      <c r="U11" s="6" t="s">
        <v>47</v>
      </c>
      <c r="AA11" s="6" t="s">
        <v>48</v>
      </c>
    </row>
    <row r="12" spans="1:31">
      <c r="B12" s="140" t="s">
        <v>129</v>
      </c>
      <c r="C12" s="16">
        <v>4</v>
      </c>
      <c r="D12" s="139" t="s">
        <v>166</v>
      </c>
      <c r="E12" s="16">
        <v>39</v>
      </c>
      <c r="G12" s="139" t="s">
        <v>167</v>
      </c>
      <c r="H12" s="16">
        <v>43</v>
      </c>
      <c r="I12" s="139" t="s">
        <v>195</v>
      </c>
      <c r="J12" s="16">
        <v>69</v>
      </c>
      <c r="U12" s="17" t="s">
        <v>49</v>
      </c>
      <c r="V12" s="17" t="s">
        <v>50</v>
      </c>
      <c r="W12" s="17" t="s">
        <v>51</v>
      </c>
      <c r="X12" s="17" t="s">
        <v>52</v>
      </c>
      <c r="Y12" s="17" t="s">
        <v>53</v>
      </c>
      <c r="AA12" s="17" t="s">
        <v>49</v>
      </c>
      <c r="AB12" s="17" t="s">
        <v>50</v>
      </c>
      <c r="AC12" s="17" t="s">
        <v>51</v>
      </c>
      <c r="AD12" s="17" t="s">
        <v>52</v>
      </c>
      <c r="AE12" s="17" t="s">
        <v>53</v>
      </c>
    </row>
    <row r="13" spans="1:31">
      <c r="B13" s="140" t="s">
        <v>130</v>
      </c>
      <c r="C13" s="16">
        <v>5</v>
      </c>
      <c r="D13" s="15"/>
      <c r="E13" s="16"/>
      <c r="G13" s="139" t="s">
        <v>168</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40" t="s">
        <v>234</v>
      </c>
      <c r="C14" s="16">
        <v>6</v>
      </c>
      <c r="D14" s="15"/>
      <c r="E14" s="16"/>
      <c r="G14" s="139" t="s">
        <v>235</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40" t="s">
        <v>148</v>
      </c>
      <c r="C15" s="16">
        <v>7</v>
      </c>
      <c r="D15" s="15"/>
      <c r="E15" s="16"/>
      <c r="G15" s="139" t="s">
        <v>180</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40" t="s">
        <v>149</v>
      </c>
      <c r="C16" s="16">
        <v>8</v>
      </c>
      <c r="D16" s="15"/>
      <c r="E16" s="16"/>
      <c r="G16" s="139" t="s">
        <v>181</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40" t="s">
        <v>150</v>
      </c>
      <c r="C17" s="16">
        <v>9</v>
      </c>
      <c r="D17" s="15"/>
      <c r="E17" s="16"/>
      <c r="G17" s="139" t="s">
        <v>182</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40" t="s">
        <v>151</v>
      </c>
      <c r="C18" s="16">
        <v>10</v>
      </c>
      <c r="D18" s="15"/>
      <c r="E18" s="16"/>
      <c r="G18" s="139" t="s">
        <v>183</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40" t="s">
        <v>152</v>
      </c>
      <c r="C19" s="16">
        <v>11</v>
      </c>
      <c r="D19" s="15"/>
      <c r="E19" s="16"/>
      <c r="G19" s="139" t="s">
        <v>169</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40" t="s">
        <v>131</v>
      </c>
      <c r="C20" s="16">
        <v>12</v>
      </c>
      <c r="D20" s="15"/>
      <c r="E20" s="16"/>
      <c r="G20" s="139" t="s">
        <v>170</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40" t="s">
        <v>132</v>
      </c>
      <c r="C21" s="16">
        <v>13</v>
      </c>
      <c r="D21" s="15"/>
      <c r="E21" s="16"/>
      <c r="G21" s="139" t="s">
        <v>171</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40" t="s">
        <v>133</v>
      </c>
      <c r="C22" s="16">
        <v>14</v>
      </c>
      <c r="D22" s="15"/>
      <c r="E22" s="16"/>
      <c r="G22" s="139" t="s">
        <v>184</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40" t="s">
        <v>134</v>
      </c>
      <c r="C23" s="16">
        <v>15</v>
      </c>
      <c r="D23" s="15"/>
      <c r="E23" s="16"/>
      <c r="G23" s="139" t="s">
        <v>185</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40" t="s">
        <v>135</v>
      </c>
      <c r="C24" s="16">
        <v>16</v>
      </c>
      <c r="D24" s="15"/>
      <c r="E24" s="16"/>
      <c r="G24" s="139" t="s">
        <v>186</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40" t="s">
        <v>136</v>
      </c>
      <c r="C25" s="16">
        <v>17</v>
      </c>
      <c r="D25" s="15"/>
      <c r="E25" s="16"/>
      <c r="G25" s="139" t="s">
        <v>187</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40" t="s">
        <v>137</v>
      </c>
      <c r="C26" s="16">
        <v>18</v>
      </c>
      <c r="D26" s="15"/>
      <c r="E26" s="16"/>
      <c r="G26" s="139" t="s">
        <v>188</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40" t="s">
        <v>153</v>
      </c>
      <c r="C27" s="16">
        <v>19</v>
      </c>
      <c r="D27" s="15"/>
      <c r="E27" s="16"/>
      <c r="G27" s="139" t="s">
        <v>189</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40" t="s">
        <v>154</v>
      </c>
      <c r="C28" s="16">
        <v>20</v>
      </c>
      <c r="D28" s="15"/>
      <c r="E28" s="16"/>
      <c r="G28" s="139" t="s">
        <v>172</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40" t="s">
        <v>155</v>
      </c>
      <c r="C29" s="16">
        <v>21</v>
      </c>
      <c r="D29" s="15"/>
      <c r="E29" s="16"/>
      <c r="G29" s="139" t="s">
        <v>173</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40" t="s">
        <v>156</v>
      </c>
      <c r="C30" s="16">
        <v>22</v>
      </c>
      <c r="D30" s="15"/>
      <c r="E30" s="16"/>
      <c r="G30" s="139" t="s">
        <v>174</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40" t="s">
        <v>157</v>
      </c>
      <c r="C31" s="16">
        <v>23</v>
      </c>
      <c r="D31" s="15"/>
      <c r="E31" s="16"/>
      <c r="G31" s="139" t="s">
        <v>175</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40" t="s">
        <v>158</v>
      </c>
      <c r="C32" s="16">
        <v>24</v>
      </c>
      <c r="D32" s="15"/>
      <c r="E32" s="16"/>
      <c r="G32" s="139" t="s">
        <v>190</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40" t="s">
        <v>159</v>
      </c>
      <c r="C33" s="16">
        <v>25</v>
      </c>
      <c r="D33" s="15"/>
      <c r="E33" s="16"/>
      <c r="G33" s="139" t="s">
        <v>176</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40" t="s">
        <v>160</v>
      </c>
      <c r="C34" s="16">
        <v>26</v>
      </c>
      <c r="D34" s="15"/>
      <c r="E34" s="16"/>
      <c r="G34" s="139" t="s">
        <v>191</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40" t="s">
        <v>161</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40" t="s">
        <v>138</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40" t="s">
        <v>139</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41" t="s">
        <v>140</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40" t="s">
        <v>141</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40" t="s">
        <v>142</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40" t="s">
        <v>143</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40" t="s">
        <v>162</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40" t="s">
        <v>144</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40"/>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9iHPgGH99s+D2LkzIOcKxiowpaE7gLqH8rdBI8OS/+HJTyY7xdQbSaZhgNdDDX4DsxlKd2bM8WeXO6qgZE4j6g==" saltValue="MPgk8PJMXoL2tFqRybvt2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入力サンプル</vt:lpstr>
      <vt:lpstr>男子名簿</vt:lpstr>
      <vt:lpstr>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2022-03-11T00:49:48Z</dcterms:modified>
</cp:coreProperties>
</file>