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U:\教員個人フォルダ\奥井克己\県中体連陸上専門部\混成･記録会\H30\"/>
    </mc:Choice>
  </mc:AlternateContent>
  <workbookProtection lockStructure="1"/>
  <bookViews>
    <workbookView xWindow="45" yWindow="165" windowWidth="7380" windowHeight="744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s>
  <definedNames>
    <definedName name="_xlnm.Print_Area" localSheetId="0">基本情報!$A$1:$P$93</definedName>
    <definedName name="_xlnm.Print_Area" localSheetId="2">女子名簿!$A$1:$AG$76</definedName>
    <definedName name="_xlnm.Print_Area" localSheetId="1">男子名簿!$A$1:$AB$76</definedName>
    <definedName name="競技会名">管理者シート!$B$51:$B$59</definedName>
    <definedName name="所属名">基本情報!$C$8:$C$77</definedName>
    <definedName name="女子種目">管理者シート!$G$9:$G$15</definedName>
    <definedName name="男子種目">管理者シート!$B$9:$B$17</definedName>
  </definedNames>
  <calcPr calcId="162913"/>
</workbook>
</file>

<file path=xl/calcChain.xml><?xml version="1.0" encoding="utf-8"?>
<calcChain xmlns="http://schemas.openxmlformats.org/spreadsheetml/2006/main">
  <c r="G17" i="8" l="1"/>
  <c r="G16" i="8"/>
  <c r="G15" i="8"/>
  <c r="G14" i="8"/>
  <c r="G13" i="8"/>
  <c r="G12" i="8"/>
  <c r="G11" i="8"/>
  <c r="B11" i="8"/>
  <c r="B19" i="8"/>
  <c r="B18" i="8"/>
  <c r="B17" i="8"/>
  <c r="B16" i="8"/>
  <c r="B15" i="8"/>
  <c r="B14" i="8"/>
  <c r="B13" i="8"/>
  <c r="B12" i="8"/>
  <c r="C21" i="8" l="1"/>
  <c r="C22" i="8"/>
  <c r="A1" i="8"/>
  <c r="F21" i="8" l="1"/>
  <c r="E24" i="8" s="1"/>
  <c r="G24" i="8" s="1"/>
  <c r="AA77" i="5" l="1"/>
  <c r="AA7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 i="2"/>
  <c r="AA77" i="1"/>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 i="7"/>
  <c r="W7" i="7"/>
  <c r="G7" i="1"/>
  <c r="D96" i="3" l="1"/>
  <c r="F94" i="3"/>
  <c r="M14" i="5" l="1"/>
  <c r="M14" i="7" s="1"/>
  <c r="H14" i="5"/>
  <c r="G14" i="5"/>
  <c r="G14" i="7" s="1"/>
  <c r="B14" i="5"/>
  <c r="B14" i="7" s="1"/>
  <c r="M13" i="5"/>
  <c r="M13" i="7" s="1"/>
  <c r="H13" i="5"/>
  <c r="G13" i="5"/>
  <c r="G13" i="7" s="1"/>
  <c r="B13" i="5"/>
  <c r="B13" i="7" s="1"/>
  <c r="M12" i="5"/>
  <c r="M12" i="7" s="1"/>
  <c r="H12" i="5"/>
  <c r="G12" i="5"/>
  <c r="B12" i="5"/>
  <c r="B12" i="7" s="1"/>
  <c r="M11" i="5"/>
  <c r="M11" i="7" s="1"/>
  <c r="H11" i="5"/>
  <c r="B11" i="5"/>
  <c r="B11" i="7" s="1"/>
  <c r="M10" i="5"/>
  <c r="M10" i="7" s="1"/>
  <c r="H10" i="5"/>
  <c r="B10" i="5"/>
  <c r="B10" i="7" s="1"/>
  <c r="M9" i="5"/>
  <c r="M9" i="7" s="1"/>
  <c r="H9" i="5"/>
  <c r="B9" i="5"/>
  <c r="B9" i="7" s="1"/>
  <c r="M8" i="5"/>
  <c r="M8" i="7" s="1"/>
  <c r="H8" i="5"/>
  <c r="B8" i="5"/>
  <c r="B8" i="7" s="1"/>
  <c r="M7" i="5"/>
  <c r="M7" i="7" s="1"/>
  <c r="H7" i="5"/>
  <c r="B7" i="5"/>
  <c r="M24" i="1"/>
  <c r="M24" i="2" s="1"/>
  <c r="H24" i="1"/>
  <c r="G24" i="1"/>
  <c r="B24" i="1"/>
  <c r="M23" i="1"/>
  <c r="M23" i="2" s="1"/>
  <c r="H23" i="1"/>
  <c r="G23" i="1"/>
  <c r="B23" i="1"/>
  <c r="M22" i="1"/>
  <c r="M22" i="2" s="1"/>
  <c r="H22" i="1"/>
  <c r="G22" i="1"/>
  <c r="B22" i="1"/>
  <c r="M21" i="1"/>
  <c r="M21" i="2" s="1"/>
  <c r="H21" i="1"/>
  <c r="G21" i="1"/>
  <c r="B21" i="1"/>
  <c r="M20" i="1"/>
  <c r="M20" i="2" s="1"/>
  <c r="H20" i="1"/>
  <c r="G20" i="1"/>
  <c r="B20" i="1"/>
  <c r="M19" i="1"/>
  <c r="M19" i="2" s="1"/>
  <c r="H19" i="1"/>
  <c r="G19" i="1"/>
  <c r="B19" i="1"/>
  <c r="M18" i="1"/>
  <c r="M18" i="2" s="1"/>
  <c r="H18" i="1"/>
  <c r="G18" i="1"/>
  <c r="B18" i="1"/>
  <c r="M17" i="1"/>
  <c r="M17" i="2" s="1"/>
  <c r="H17" i="1"/>
  <c r="G17" i="1"/>
  <c r="B17" i="1"/>
  <c r="M16" i="1"/>
  <c r="M16" i="2" s="1"/>
  <c r="H16" i="1"/>
  <c r="G16" i="1"/>
  <c r="B16" i="1"/>
  <c r="M15" i="1"/>
  <c r="M15" i="2" s="1"/>
  <c r="H15" i="1"/>
  <c r="G15" i="1"/>
  <c r="B15" i="1"/>
  <c r="M14" i="1"/>
  <c r="M14" i="2" s="1"/>
  <c r="H14" i="1"/>
  <c r="G14" i="1"/>
  <c r="B14" i="1"/>
  <c r="M13" i="1"/>
  <c r="M13" i="2" s="1"/>
  <c r="H13" i="1"/>
  <c r="G13" i="1"/>
  <c r="B13" i="1"/>
  <c r="M12" i="1"/>
  <c r="M12" i="2" s="1"/>
  <c r="H12" i="1"/>
  <c r="G12" i="1"/>
  <c r="B12" i="1"/>
  <c r="M11" i="1"/>
  <c r="M11" i="2" s="1"/>
  <c r="H11" i="1"/>
  <c r="B11" i="1"/>
  <c r="M10" i="1"/>
  <c r="M10" i="2" s="1"/>
  <c r="H10" i="1"/>
  <c r="B10" i="1"/>
  <c r="M9" i="1"/>
  <c r="M9" i="2" s="1"/>
  <c r="H9" i="1"/>
  <c r="B9" i="1"/>
  <c r="M8" i="1"/>
  <c r="M8" i="2" s="1"/>
  <c r="H8" i="1"/>
  <c r="B8" i="1"/>
  <c r="M7" i="1"/>
  <c r="M7" i="2" s="1"/>
  <c r="H7" i="1"/>
  <c r="B7" i="1"/>
  <c r="AF76" i="7"/>
  <c r="AE76" i="7"/>
  <c r="AB76" i="7"/>
  <c r="X76" i="7"/>
  <c r="W76" i="7"/>
  <c r="T76" i="7"/>
  <c r="S76" i="7"/>
  <c r="P76" i="7"/>
  <c r="O76" i="7"/>
  <c r="J76" i="7"/>
  <c r="I76" i="7"/>
  <c r="F76" i="7"/>
  <c r="E76" i="7"/>
  <c r="D76" i="7"/>
  <c r="AF75" i="7"/>
  <c r="AE75" i="7"/>
  <c r="AB75" i="7"/>
  <c r="X75" i="7"/>
  <c r="W75" i="7"/>
  <c r="T75" i="7"/>
  <c r="S75" i="7"/>
  <c r="P75" i="7"/>
  <c r="O75" i="7"/>
  <c r="J75" i="7"/>
  <c r="I75" i="7"/>
  <c r="F75" i="7"/>
  <c r="E75" i="7"/>
  <c r="D75" i="7"/>
  <c r="AF74" i="7"/>
  <c r="AE74" i="7"/>
  <c r="AB74" i="7"/>
  <c r="X74" i="7"/>
  <c r="W74" i="7"/>
  <c r="T74" i="7"/>
  <c r="S74" i="7"/>
  <c r="P74" i="7"/>
  <c r="O74" i="7"/>
  <c r="J74" i="7"/>
  <c r="I74" i="7"/>
  <c r="F74" i="7"/>
  <c r="E74" i="7"/>
  <c r="D74" i="7"/>
  <c r="AF73" i="7"/>
  <c r="AE73" i="7"/>
  <c r="AB73" i="7"/>
  <c r="X73" i="7"/>
  <c r="W73" i="7"/>
  <c r="T73" i="7"/>
  <c r="S73" i="7"/>
  <c r="P73" i="7"/>
  <c r="O73" i="7"/>
  <c r="J73" i="7"/>
  <c r="I73" i="7"/>
  <c r="F73" i="7"/>
  <c r="E73" i="7"/>
  <c r="D73" i="7"/>
  <c r="AF72" i="7"/>
  <c r="AE72" i="7"/>
  <c r="AB72" i="7"/>
  <c r="X72" i="7"/>
  <c r="W72" i="7"/>
  <c r="T72" i="7"/>
  <c r="S72" i="7"/>
  <c r="P72" i="7"/>
  <c r="O72" i="7"/>
  <c r="J72" i="7"/>
  <c r="I72" i="7"/>
  <c r="F72" i="7"/>
  <c r="E72" i="7"/>
  <c r="D72" i="7"/>
  <c r="AF71" i="7"/>
  <c r="AE71" i="7"/>
  <c r="AB71" i="7"/>
  <c r="X71" i="7"/>
  <c r="W71" i="7"/>
  <c r="T71" i="7"/>
  <c r="S71" i="7"/>
  <c r="P71" i="7"/>
  <c r="O71" i="7"/>
  <c r="J71" i="7"/>
  <c r="I71" i="7"/>
  <c r="F71" i="7"/>
  <c r="E71" i="7"/>
  <c r="D71" i="7"/>
  <c r="AF70" i="7"/>
  <c r="AE70" i="7"/>
  <c r="AB70" i="7"/>
  <c r="X70" i="7"/>
  <c r="W70" i="7"/>
  <c r="T70" i="7"/>
  <c r="S70" i="7"/>
  <c r="P70" i="7"/>
  <c r="O70" i="7"/>
  <c r="J70" i="7"/>
  <c r="I70" i="7"/>
  <c r="F70" i="7"/>
  <c r="E70" i="7"/>
  <c r="D70" i="7"/>
  <c r="AF69" i="7"/>
  <c r="AE69" i="7"/>
  <c r="AB69" i="7"/>
  <c r="X69" i="7"/>
  <c r="W69" i="7"/>
  <c r="T69" i="7"/>
  <c r="S69" i="7"/>
  <c r="P69" i="7"/>
  <c r="O69" i="7"/>
  <c r="J69" i="7"/>
  <c r="I69" i="7"/>
  <c r="F69" i="7"/>
  <c r="E69" i="7"/>
  <c r="D69" i="7"/>
  <c r="AF68" i="7"/>
  <c r="AE68" i="7"/>
  <c r="AB68" i="7"/>
  <c r="X68" i="7"/>
  <c r="W68" i="7"/>
  <c r="T68" i="7"/>
  <c r="S68" i="7"/>
  <c r="P68" i="7"/>
  <c r="O68" i="7"/>
  <c r="J68" i="7"/>
  <c r="I68" i="7"/>
  <c r="F68" i="7"/>
  <c r="E68" i="7"/>
  <c r="D68" i="7"/>
  <c r="AF67" i="7"/>
  <c r="AE67" i="7"/>
  <c r="AB67" i="7"/>
  <c r="X67" i="7"/>
  <c r="W67" i="7"/>
  <c r="T67" i="7"/>
  <c r="S67" i="7"/>
  <c r="P67" i="7"/>
  <c r="O67" i="7"/>
  <c r="J67" i="7"/>
  <c r="I67" i="7"/>
  <c r="F67" i="7"/>
  <c r="E67" i="7"/>
  <c r="D67" i="7"/>
  <c r="AF66" i="7"/>
  <c r="AE66" i="7"/>
  <c r="AB66" i="7"/>
  <c r="X66" i="7"/>
  <c r="W66" i="7"/>
  <c r="T66" i="7"/>
  <c r="S66" i="7"/>
  <c r="P66" i="7"/>
  <c r="O66" i="7"/>
  <c r="J66" i="7"/>
  <c r="I66" i="7"/>
  <c r="F66" i="7"/>
  <c r="E66" i="7"/>
  <c r="D66" i="7"/>
  <c r="AF65" i="7"/>
  <c r="AE65" i="7"/>
  <c r="AB65" i="7"/>
  <c r="X65" i="7"/>
  <c r="W65" i="7"/>
  <c r="T65" i="7"/>
  <c r="S65" i="7"/>
  <c r="P65" i="7"/>
  <c r="O65" i="7"/>
  <c r="J65" i="7"/>
  <c r="I65" i="7"/>
  <c r="F65" i="7"/>
  <c r="E65" i="7"/>
  <c r="D65" i="7"/>
  <c r="AF64" i="7"/>
  <c r="AE64" i="7"/>
  <c r="AB64" i="7"/>
  <c r="X64" i="7"/>
  <c r="W64" i="7"/>
  <c r="T64" i="7"/>
  <c r="S64" i="7"/>
  <c r="P64" i="7"/>
  <c r="O64" i="7"/>
  <c r="J64" i="7"/>
  <c r="I64" i="7"/>
  <c r="F64" i="7"/>
  <c r="E64" i="7"/>
  <c r="D64" i="7"/>
  <c r="AF63" i="7"/>
  <c r="AE63" i="7"/>
  <c r="AB63" i="7"/>
  <c r="X63" i="7"/>
  <c r="W63" i="7"/>
  <c r="T63" i="7"/>
  <c r="S63" i="7"/>
  <c r="P63" i="7"/>
  <c r="O63" i="7"/>
  <c r="J63" i="7"/>
  <c r="I63" i="7"/>
  <c r="F63" i="7"/>
  <c r="E63" i="7"/>
  <c r="D63" i="7"/>
  <c r="AF62" i="7"/>
  <c r="AE62" i="7"/>
  <c r="AB62" i="7"/>
  <c r="X62" i="7"/>
  <c r="W62" i="7"/>
  <c r="T62" i="7"/>
  <c r="S62" i="7"/>
  <c r="P62" i="7"/>
  <c r="O62" i="7"/>
  <c r="J62" i="7"/>
  <c r="I62" i="7"/>
  <c r="F62" i="7"/>
  <c r="E62" i="7"/>
  <c r="D62" i="7"/>
  <c r="AF61" i="7"/>
  <c r="AE61" i="7"/>
  <c r="AB61" i="7"/>
  <c r="X61" i="7"/>
  <c r="W61" i="7"/>
  <c r="T61" i="7"/>
  <c r="S61" i="7"/>
  <c r="P61" i="7"/>
  <c r="O61" i="7"/>
  <c r="J61" i="7"/>
  <c r="I61" i="7"/>
  <c r="F61" i="7"/>
  <c r="E61" i="7"/>
  <c r="D61" i="7"/>
  <c r="AF60" i="7"/>
  <c r="AE60" i="7"/>
  <c r="AB60" i="7"/>
  <c r="X60" i="7"/>
  <c r="W60" i="7"/>
  <c r="T60" i="7"/>
  <c r="S60" i="7"/>
  <c r="P60" i="7"/>
  <c r="O60" i="7"/>
  <c r="J60" i="7"/>
  <c r="I60" i="7"/>
  <c r="F60" i="7"/>
  <c r="E60" i="7"/>
  <c r="D60" i="7"/>
  <c r="AF59" i="7"/>
  <c r="AE59" i="7"/>
  <c r="AB59" i="7"/>
  <c r="X59" i="7"/>
  <c r="W59" i="7"/>
  <c r="T59" i="7"/>
  <c r="S59" i="7"/>
  <c r="P59" i="7"/>
  <c r="O59" i="7"/>
  <c r="J59" i="7"/>
  <c r="I59" i="7"/>
  <c r="F59" i="7"/>
  <c r="E59" i="7"/>
  <c r="D59" i="7"/>
  <c r="AF58" i="7"/>
  <c r="AE58" i="7"/>
  <c r="AB58" i="7"/>
  <c r="X58" i="7"/>
  <c r="W58" i="7"/>
  <c r="T58" i="7"/>
  <c r="S58" i="7"/>
  <c r="P58" i="7"/>
  <c r="O58" i="7"/>
  <c r="J58" i="7"/>
  <c r="I58" i="7"/>
  <c r="F58" i="7"/>
  <c r="E58" i="7"/>
  <c r="D58" i="7"/>
  <c r="AF57" i="7"/>
  <c r="AE57" i="7"/>
  <c r="AB57" i="7"/>
  <c r="X57" i="7"/>
  <c r="W57" i="7"/>
  <c r="T57" i="7"/>
  <c r="S57" i="7"/>
  <c r="P57" i="7"/>
  <c r="O57" i="7"/>
  <c r="J57" i="7"/>
  <c r="I57" i="7"/>
  <c r="F57" i="7"/>
  <c r="E57" i="7"/>
  <c r="D57" i="7"/>
  <c r="AF56" i="7"/>
  <c r="AE56" i="7"/>
  <c r="AB56" i="7"/>
  <c r="X56" i="7"/>
  <c r="W56" i="7"/>
  <c r="T56" i="7"/>
  <c r="S56" i="7"/>
  <c r="P56" i="7"/>
  <c r="O56" i="7"/>
  <c r="J56" i="7"/>
  <c r="I56" i="7"/>
  <c r="F56" i="7"/>
  <c r="E56" i="7"/>
  <c r="D56" i="7"/>
  <c r="AF55" i="7"/>
  <c r="AE55" i="7"/>
  <c r="AB55" i="7"/>
  <c r="X55" i="7"/>
  <c r="W55" i="7"/>
  <c r="T55" i="7"/>
  <c r="S55" i="7"/>
  <c r="P55" i="7"/>
  <c r="O55" i="7"/>
  <c r="J55" i="7"/>
  <c r="I55" i="7"/>
  <c r="F55" i="7"/>
  <c r="E55" i="7"/>
  <c r="D55" i="7"/>
  <c r="AF54" i="7"/>
  <c r="AE54" i="7"/>
  <c r="AB54" i="7"/>
  <c r="X54" i="7"/>
  <c r="W54" i="7"/>
  <c r="T54" i="7"/>
  <c r="S54" i="7"/>
  <c r="P54" i="7"/>
  <c r="O54" i="7"/>
  <c r="J54" i="7"/>
  <c r="I54" i="7"/>
  <c r="F54" i="7"/>
  <c r="E54" i="7"/>
  <c r="D54" i="7"/>
  <c r="AF53" i="7"/>
  <c r="AE53" i="7"/>
  <c r="AB53" i="7"/>
  <c r="X53" i="7"/>
  <c r="W53" i="7"/>
  <c r="T53" i="7"/>
  <c r="S53" i="7"/>
  <c r="P53" i="7"/>
  <c r="O53" i="7"/>
  <c r="J53" i="7"/>
  <c r="I53" i="7"/>
  <c r="F53" i="7"/>
  <c r="E53" i="7"/>
  <c r="D53" i="7"/>
  <c r="AF52" i="7"/>
  <c r="AE52" i="7"/>
  <c r="AB52" i="7"/>
  <c r="X52" i="7"/>
  <c r="W52" i="7"/>
  <c r="T52" i="7"/>
  <c r="S52" i="7"/>
  <c r="P52" i="7"/>
  <c r="O52" i="7"/>
  <c r="J52" i="7"/>
  <c r="I52" i="7"/>
  <c r="F52" i="7"/>
  <c r="E52" i="7"/>
  <c r="D52" i="7"/>
  <c r="AF51" i="7"/>
  <c r="AE51" i="7"/>
  <c r="AB51" i="7"/>
  <c r="X51" i="7"/>
  <c r="W51" i="7"/>
  <c r="T51" i="7"/>
  <c r="S51" i="7"/>
  <c r="P51" i="7"/>
  <c r="O51" i="7"/>
  <c r="J51" i="7"/>
  <c r="I51" i="7"/>
  <c r="F51" i="7"/>
  <c r="E51" i="7"/>
  <c r="D51" i="7"/>
  <c r="AF50" i="7"/>
  <c r="AE50" i="7"/>
  <c r="AB50" i="7"/>
  <c r="X50" i="7"/>
  <c r="W50" i="7"/>
  <c r="T50" i="7"/>
  <c r="S50" i="7"/>
  <c r="P50" i="7"/>
  <c r="O50" i="7"/>
  <c r="J50" i="7"/>
  <c r="I50" i="7"/>
  <c r="F50" i="7"/>
  <c r="E50" i="7"/>
  <c r="D50" i="7"/>
  <c r="AF49" i="7"/>
  <c r="AE49" i="7"/>
  <c r="AB49" i="7"/>
  <c r="X49" i="7"/>
  <c r="W49" i="7"/>
  <c r="T49" i="7"/>
  <c r="S49" i="7"/>
  <c r="P49" i="7"/>
  <c r="O49" i="7"/>
  <c r="J49" i="7"/>
  <c r="I49" i="7"/>
  <c r="F49" i="7"/>
  <c r="E49" i="7"/>
  <c r="D49" i="7"/>
  <c r="AF48" i="7"/>
  <c r="AE48" i="7"/>
  <c r="AB48" i="7"/>
  <c r="X48" i="7"/>
  <c r="W48" i="7"/>
  <c r="T48" i="7"/>
  <c r="S48" i="7"/>
  <c r="P48" i="7"/>
  <c r="O48" i="7"/>
  <c r="J48" i="7"/>
  <c r="I48" i="7"/>
  <c r="F48" i="7"/>
  <c r="E48" i="7"/>
  <c r="D48" i="7"/>
  <c r="AF47" i="7"/>
  <c r="AE47" i="7"/>
  <c r="AB47" i="7"/>
  <c r="X47" i="7"/>
  <c r="W47" i="7"/>
  <c r="T47" i="7"/>
  <c r="S47" i="7"/>
  <c r="P47" i="7"/>
  <c r="O47" i="7"/>
  <c r="J47" i="7"/>
  <c r="I47" i="7"/>
  <c r="F47" i="7"/>
  <c r="E47" i="7"/>
  <c r="D47" i="7"/>
  <c r="AF46" i="7"/>
  <c r="AE46" i="7"/>
  <c r="AB46" i="7"/>
  <c r="X46" i="7"/>
  <c r="W46" i="7"/>
  <c r="T46" i="7"/>
  <c r="S46" i="7"/>
  <c r="P46" i="7"/>
  <c r="O46" i="7"/>
  <c r="J46" i="7"/>
  <c r="I46" i="7"/>
  <c r="F46" i="7"/>
  <c r="E46" i="7"/>
  <c r="D46" i="7"/>
  <c r="AF45" i="7"/>
  <c r="AE45" i="7"/>
  <c r="AB45" i="7"/>
  <c r="X45" i="7"/>
  <c r="W45" i="7"/>
  <c r="T45" i="7"/>
  <c r="S45" i="7"/>
  <c r="P45" i="7"/>
  <c r="O45" i="7"/>
  <c r="J45" i="7"/>
  <c r="I45" i="7"/>
  <c r="F45" i="7"/>
  <c r="E45" i="7"/>
  <c r="D45" i="7"/>
  <c r="AF44" i="7"/>
  <c r="AE44" i="7"/>
  <c r="AB44" i="7"/>
  <c r="X44" i="7"/>
  <c r="W44" i="7"/>
  <c r="T44" i="7"/>
  <c r="S44" i="7"/>
  <c r="P44" i="7"/>
  <c r="O44" i="7"/>
  <c r="J44" i="7"/>
  <c r="I44" i="7"/>
  <c r="F44" i="7"/>
  <c r="E44" i="7"/>
  <c r="D44" i="7"/>
  <c r="AF43" i="7"/>
  <c r="AE43" i="7"/>
  <c r="AB43" i="7"/>
  <c r="X43" i="7"/>
  <c r="W43" i="7"/>
  <c r="T43" i="7"/>
  <c r="S43" i="7"/>
  <c r="P43" i="7"/>
  <c r="O43" i="7"/>
  <c r="J43" i="7"/>
  <c r="I43" i="7"/>
  <c r="F43" i="7"/>
  <c r="E43" i="7"/>
  <c r="D43" i="7"/>
  <c r="AF42" i="7"/>
  <c r="AE42" i="7"/>
  <c r="AB42" i="7"/>
  <c r="X42" i="7"/>
  <c r="W42" i="7"/>
  <c r="T42" i="7"/>
  <c r="S42" i="7"/>
  <c r="P42" i="7"/>
  <c r="O42" i="7"/>
  <c r="J42" i="7"/>
  <c r="I42" i="7"/>
  <c r="F42" i="7"/>
  <c r="E42" i="7"/>
  <c r="D42" i="7"/>
  <c r="AF41" i="7"/>
  <c r="AE41" i="7"/>
  <c r="AB41" i="7"/>
  <c r="X41" i="7"/>
  <c r="W41" i="7"/>
  <c r="T41" i="7"/>
  <c r="S41" i="7"/>
  <c r="P41" i="7"/>
  <c r="O41" i="7"/>
  <c r="J41" i="7"/>
  <c r="I41" i="7"/>
  <c r="F41" i="7"/>
  <c r="E41" i="7"/>
  <c r="D41" i="7"/>
  <c r="AF40" i="7"/>
  <c r="AE40" i="7"/>
  <c r="AB40" i="7"/>
  <c r="X40" i="7"/>
  <c r="W40" i="7"/>
  <c r="T40" i="7"/>
  <c r="S40" i="7"/>
  <c r="P40" i="7"/>
  <c r="O40" i="7"/>
  <c r="J40" i="7"/>
  <c r="I40" i="7"/>
  <c r="F40" i="7"/>
  <c r="E40" i="7"/>
  <c r="D40" i="7"/>
  <c r="AF39" i="7"/>
  <c r="AE39" i="7"/>
  <c r="AB39" i="7"/>
  <c r="X39" i="7"/>
  <c r="W39" i="7"/>
  <c r="T39" i="7"/>
  <c r="S39" i="7"/>
  <c r="P39" i="7"/>
  <c r="O39" i="7"/>
  <c r="J39" i="7"/>
  <c r="I39" i="7"/>
  <c r="F39" i="7"/>
  <c r="E39" i="7"/>
  <c r="D39" i="7"/>
  <c r="AF38" i="7"/>
  <c r="AE38" i="7"/>
  <c r="AB38" i="7"/>
  <c r="X38" i="7"/>
  <c r="W38" i="7"/>
  <c r="T38" i="7"/>
  <c r="S38" i="7"/>
  <c r="P38" i="7"/>
  <c r="O38" i="7"/>
  <c r="J38" i="7"/>
  <c r="I38" i="7"/>
  <c r="F38" i="7"/>
  <c r="E38" i="7"/>
  <c r="D38" i="7"/>
  <c r="AF37" i="7"/>
  <c r="AE37" i="7"/>
  <c r="AB37" i="7"/>
  <c r="X37" i="7"/>
  <c r="W37" i="7"/>
  <c r="T37" i="7"/>
  <c r="S37" i="7"/>
  <c r="P37" i="7"/>
  <c r="O37" i="7"/>
  <c r="J37" i="7"/>
  <c r="I37" i="7"/>
  <c r="F37" i="7"/>
  <c r="E37" i="7"/>
  <c r="D37" i="7"/>
  <c r="AF36" i="7"/>
  <c r="AE36" i="7"/>
  <c r="AB36" i="7"/>
  <c r="X36" i="7"/>
  <c r="W36" i="7"/>
  <c r="T36" i="7"/>
  <c r="S36" i="7"/>
  <c r="P36" i="7"/>
  <c r="O36" i="7"/>
  <c r="J36" i="7"/>
  <c r="I36" i="7"/>
  <c r="F36" i="7"/>
  <c r="E36" i="7"/>
  <c r="D36" i="7"/>
  <c r="AF35" i="7"/>
  <c r="AE35" i="7"/>
  <c r="AB35" i="7"/>
  <c r="X35" i="7"/>
  <c r="W35" i="7"/>
  <c r="T35" i="7"/>
  <c r="S35" i="7"/>
  <c r="P35" i="7"/>
  <c r="O35" i="7"/>
  <c r="J35" i="7"/>
  <c r="I35" i="7"/>
  <c r="F35" i="7"/>
  <c r="E35" i="7"/>
  <c r="D35" i="7"/>
  <c r="AF34" i="7"/>
  <c r="AE34" i="7"/>
  <c r="AB34" i="7"/>
  <c r="X34" i="7"/>
  <c r="W34" i="7"/>
  <c r="T34" i="7"/>
  <c r="S34" i="7"/>
  <c r="P34" i="7"/>
  <c r="O34" i="7"/>
  <c r="J34" i="7"/>
  <c r="I34" i="7"/>
  <c r="F34" i="7"/>
  <c r="E34" i="7"/>
  <c r="D34" i="7"/>
  <c r="AF33" i="7"/>
  <c r="AE33" i="7"/>
  <c r="AB33" i="7"/>
  <c r="X33" i="7"/>
  <c r="W33" i="7"/>
  <c r="T33" i="7"/>
  <c r="S33" i="7"/>
  <c r="P33" i="7"/>
  <c r="O33" i="7"/>
  <c r="J33" i="7"/>
  <c r="I33" i="7"/>
  <c r="F33" i="7"/>
  <c r="E33" i="7"/>
  <c r="D33" i="7"/>
  <c r="AF32" i="7"/>
  <c r="AE32" i="7"/>
  <c r="AB32" i="7"/>
  <c r="X32" i="7"/>
  <c r="W32" i="7"/>
  <c r="T32" i="7"/>
  <c r="S32" i="7"/>
  <c r="P32" i="7"/>
  <c r="O32" i="7"/>
  <c r="J32" i="7"/>
  <c r="I32" i="7"/>
  <c r="F32" i="7"/>
  <c r="E32" i="7"/>
  <c r="D32" i="7"/>
  <c r="AF31" i="7"/>
  <c r="AE31" i="7"/>
  <c r="AB31" i="7"/>
  <c r="X31" i="7"/>
  <c r="W31" i="7"/>
  <c r="T31" i="7"/>
  <c r="S31" i="7"/>
  <c r="P31" i="7"/>
  <c r="O31" i="7"/>
  <c r="J31" i="7"/>
  <c r="I31" i="7"/>
  <c r="F31" i="7"/>
  <c r="E31" i="7"/>
  <c r="D31" i="7"/>
  <c r="AF30" i="7"/>
  <c r="AE30" i="7"/>
  <c r="AB30" i="7"/>
  <c r="X30" i="7"/>
  <c r="W30" i="7"/>
  <c r="T30" i="7"/>
  <c r="S30" i="7"/>
  <c r="P30" i="7"/>
  <c r="O30" i="7"/>
  <c r="J30" i="7"/>
  <c r="I30" i="7"/>
  <c r="F30" i="7"/>
  <c r="E30" i="7"/>
  <c r="D30" i="7"/>
  <c r="AF29" i="7"/>
  <c r="AE29" i="7"/>
  <c r="AB29" i="7"/>
  <c r="X29" i="7"/>
  <c r="W29" i="7"/>
  <c r="T29" i="7"/>
  <c r="S29" i="7"/>
  <c r="P29" i="7"/>
  <c r="O29" i="7"/>
  <c r="J29" i="7"/>
  <c r="I29" i="7"/>
  <c r="F29" i="7"/>
  <c r="E29" i="7"/>
  <c r="D29" i="7"/>
  <c r="AF28" i="7"/>
  <c r="AE28" i="7"/>
  <c r="AB28" i="7"/>
  <c r="X28" i="7"/>
  <c r="W28" i="7"/>
  <c r="T28" i="7"/>
  <c r="S28" i="7"/>
  <c r="P28" i="7"/>
  <c r="O28" i="7"/>
  <c r="J28" i="7"/>
  <c r="I28" i="7"/>
  <c r="F28" i="7"/>
  <c r="E28" i="7"/>
  <c r="D28" i="7"/>
  <c r="AF27" i="7"/>
  <c r="AE27" i="7"/>
  <c r="AB27" i="7"/>
  <c r="X27" i="7"/>
  <c r="W27" i="7"/>
  <c r="T27" i="7"/>
  <c r="S27" i="7"/>
  <c r="P27" i="7"/>
  <c r="O27" i="7"/>
  <c r="J27" i="7"/>
  <c r="I27" i="7"/>
  <c r="F27" i="7"/>
  <c r="E27" i="7"/>
  <c r="D27" i="7"/>
  <c r="AF26" i="7"/>
  <c r="AE26" i="7"/>
  <c r="AB26" i="7"/>
  <c r="X26" i="7"/>
  <c r="W26" i="7"/>
  <c r="T26" i="7"/>
  <c r="S26" i="7"/>
  <c r="P26" i="7"/>
  <c r="O26" i="7"/>
  <c r="J26" i="7"/>
  <c r="I26" i="7"/>
  <c r="F26" i="7"/>
  <c r="E26" i="7"/>
  <c r="D26" i="7"/>
  <c r="AF25" i="7"/>
  <c r="AE25" i="7"/>
  <c r="AB25" i="7"/>
  <c r="X25" i="7"/>
  <c r="W25" i="7"/>
  <c r="T25" i="7"/>
  <c r="S25" i="7"/>
  <c r="P25" i="7"/>
  <c r="O25" i="7"/>
  <c r="J25" i="7"/>
  <c r="I25" i="7"/>
  <c r="F25" i="7"/>
  <c r="E25" i="7"/>
  <c r="D25" i="7"/>
  <c r="AF24" i="7"/>
  <c r="AE24" i="7"/>
  <c r="AB24" i="7"/>
  <c r="X24" i="7"/>
  <c r="W24" i="7"/>
  <c r="T24" i="7"/>
  <c r="S24" i="7"/>
  <c r="P24" i="7"/>
  <c r="O24" i="7"/>
  <c r="J24" i="7"/>
  <c r="I24" i="7"/>
  <c r="F24" i="7"/>
  <c r="E24" i="7"/>
  <c r="D24" i="7"/>
  <c r="AF23" i="7"/>
  <c r="AE23" i="7"/>
  <c r="AB23" i="7"/>
  <c r="X23" i="7"/>
  <c r="W23" i="7"/>
  <c r="T23" i="7"/>
  <c r="S23" i="7"/>
  <c r="P23" i="7"/>
  <c r="O23" i="7"/>
  <c r="J23" i="7"/>
  <c r="I23" i="7"/>
  <c r="F23" i="7"/>
  <c r="E23" i="7"/>
  <c r="D23" i="7"/>
  <c r="AF22" i="7"/>
  <c r="AE22" i="7"/>
  <c r="AB22" i="7"/>
  <c r="X22" i="7"/>
  <c r="W22" i="7"/>
  <c r="T22" i="7"/>
  <c r="S22" i="7"/>
  <c r="P22" i="7"/>
  <c r="O22" i="7"/>
  <c r="J22" i="7"/>
  <c r="I22" i="7"/>
  <c r="F22" i="7"/>
  <c r="E22" i="7"/>
  <c r="D22" i="7"/>
  <c r="AF21" i="7"/>
  <c r="AE21" i="7"/>
  <c r="AB21" i="7"/>
  <c r="X21" i="7"/>
  <c r="W21" i="7"/>
  <c r="T21" i="7"/>
  <c r="S21" i="7"/>
  <c r="P21" i="7"/>
  <c r="O21" i="7"/>
  <c r="J21" i="7"/>
  <c r="I21" i="7"/>
  <c r="F21" i="7"/>
  <c r="E21" i="7"/>
  <c r="D21" i="7"/>
  <c r="AF20" i="7"/>
  <c r="AE20" i="7"/>
  <c r="AB20" i="7"/>
  <c r="X20" i="7"/>
  <c r="W20" i="7"/>
  <c r="T20" i="7"/>
  <c r="S20" i="7"/>
  <c r="P20" i="7"/>
  <c r="O20" i="7"/>
  <c r="J20" i="7"/>
  <c r="I20" i="7"/>
  <c r="F20" i="7"/>
  <c r="E20" i="7"/>
  <c r="D20" i="7"/>
  <c r="AF19" i="7"/>
  <c r="AE19" i="7"/>
  <c r="AB19" i="7"/>
  <c r="X19" i="7"/>
  <c r="W19" i="7"/>
  <c r="T19" i="7"/>
  <c r="S19" i="7"/>
  <c r="P19" i="7"/>
  <c r="O19" i="7"/>
  <c r="J19" i="7"/>
  <c r="I19" i="7"/>
  <c r="F19" i="7"/>
  <c r="E19" i="7"/>
  <c r="D19" i="7"/>
  <c r="AF18" i="7"/>
  <c r="AE18" i="7"/>
  <c r="AB18" i="7"/>
  <c r="X18" i="7"/>
  <c r="W18" i="7"/>
  <c r="T18" i="7"/>
  <c r="S18" i="7"/>
  <c r="P18" i="7"/>
  <c r="O18" i="7"/>
  <c r="J18" i="7"/>
  <c r="I18" i="7"/>
  <c r="F18" i="7"/>
  <c r="E18" i="7"/>
  <c r="D18" i="7"/>
  <c r="AF17" i="7"/>
  <c r="AE17" i="7"/>
  <c r="AB17" i="7"/>
  <c r="X17" i="7"/>
  <c r="W17" i="7"/>
  <c r="T17" i="7"/>
  <c r="S17" i="7"/>
  <c r="P17" i="7"/>
  <c r="O17" i="7"/>
  <c r="J17" i="7"/>
  <c r="I17" i="7"/>
  <c r="F17" i="7"/>
  <c r="E17" i="7"/>
  <c r="D17" i="7"/>
  <c r="AF16" i="7"/>
  <c r="AE16" i="7"/>
  <c r="AB16" i="7"/>
  <c r="X16" i="7"/>
  <c r="W16" i="7"/>
  <c r="T16" i="7"/>
  <c r="S16" i="7"/>
  <c r="P16" i="7"/>
  <c r="O16" i="7"/>
  <c r="J16" i="7"/>
  <c r="I16" i="7"/>
  <c r="F16" i="7"/>
  <c r="E16" i="7"/>
  <c r="D16" i="7"/>
  <c r="AF15" i="7"/>
  <c r="AE15" i="7"/>
  <c r="AB15" i="7"/>
  <c r="X15" i="7"/>
  <c r="W15" i="7"/>
  <c r="T15" i="7"/>
  <c r="S15" i="7"/>
  <c r="P15" i="7"/>
  <c r="O15" i="7"/>
  <c r="J15" i="7"/>
  <c r="I15" i="7"/>
  <c r="F15" i="7"/>
  <c r="E15" i="7"/>
  <c r="D15" i="7"/>
  <c r="AF14" i="7"/>
  <c r="AE14" i="7"/>
  <c r="AB14" i="7"/>
  <c r="X14" i="7"/>
  <c r="W14" i="7"/>
  <c r="T14" i="7"/>
  <c r="S14" i="7"/>
  <c r="P14" i="7"/>
  <c r="O14" i="7"/>
  <c r="J14" i="7"/>
  <c r="I14" i="7"/>
  <c r="H14" i="7"/>
  <c r="F14" i="7"/>
  <c r="E14" i="7"/>
  <c r="D14" i="7"/>
  <c r="AF13" i="7"/>
  <c r="AE13" i="7"/>
  <c r="AB13" i="7"/>
  <c r="X13" i="7"/>
  <c r="W13" i="7"/>
  <c r="T13" i="7"/>
  <c r="S13" i="7"/>
  <c r="P13" i="7"/>
  <c r="O13" i="7"/>
  <c r="J13" i="7"/>
  <c r="I13" i="7"/>
  <c r="H13" i="7"/>
  <c r="F13" i="7"/>
  <c r="E13" i="7"/>
  <c r="D13" i="7"/>
  <c r="AF12" i="7"/>
  <c r="AE12" i="7"/>
  <c r="AB12" i="7"/>
  <c r="X12" i="7"/>
  <c r="W12" i="7"/>
  <c r="T12" i="7"/>
  <c r="S12" i="7"/>
  <c r="P12" i="7"/>
  <c r="O12" i="7"/>
  <c r="J12" i="7"/>
  <c r="I12" i="7"/>
  <c r="H12" i="7"/>
  <c r="G12" i="7"/>
  <c r="F12" i="7"/>
  <c r="E12" i="7"/>
  <c r="D12" i="7"/>
  <c r="AF11" i="7"/>
  <c r="AE11" i="7"/>
  <c r="AB11" i="7"/>
  <c r="X11" i="7"/>
  <c r="W11" i="7"/>
  <c r="T11" i="7"/>
  <c r="S11" i="7"/>
  <c r="P11" i="7"/>
  <c r="O11" i="7"/>
  <c r="J11" i="7"/>
  <c r="I11" i="7"/>
  <c r="H11" i="7"/>
  <c r="F11" i="7"/>
  <c r="E11" i="7"/>
  <c r="D11" i="7"/>
  <c r="AF10" i="7"/>
  <c r="AE10" i="7"/>
  <c r="AB10" i="7"/>
  <c r="X10" i="7"/>
  <c r="W10" i="7"/>
  <c r="T10" i="7"/>
  <c r="S10" i="7"/>
  <c r="P10" i="7"/>
  <c r="O10" i="7"/>
  <c r="J10" i="7"/>
  <c r="I10" i="7"/>
  <c r="H10" i="7"/>
  <c r="F10" i="7"/>
  <c r="E10" i="7"/>
  <c r="D10" i="7"/>
  <c r="AF9" i="7"/>
  <c r="AE9" i="7"/>
  <c r="AB9" i="7"/>
  <c r="X9" i="7"/>
  <c r="W9" i="7"/>
  <c r="T9" i="7"/>
  <c r="S9" i="7"/>
  <c r="P9" i="7"/>
  <c r="O9" i="7"/>
  <c r="J9" i="7"/>
  <c r="I9" i="7"/>
  <c r="H9" i="7"/>
  <c r="F9" i="7"/>
  <c r="E9" i="7"/>
  <c r="D9" i="7"/>
  <c r="AF8" i="7"/>
  <c r="AE8" i="7"/>
  <c r="AB8" i="7"/>
  <c r="X8" i="7"/>
  <c r="W8" i="7"/>
  <c r="T8" i="7"/>
  <c r="S8" i="7"/>
  <c r="P8" i="7"/>
  <c r="O8" i="7"/>
  <c r="J8" i="7"/>
  <c r="I8" i="7"/>
  <c r="H8" i="7"/>
  <c r="F8" i="7"/>
  <c r="E8" i="7"/>
  <c r="D8" i="7"/>
  <c r="AF7" i="7"/>
  <c r="AE7" i="7"/>
  <c r="AB7" i="7"/>
  <c r="X7" i="7"/>
  <c r="T7" i="7"/>
  <c r="S7" i="7"/>
  <c r="P7" i="7"/>
  <c r="O7" i="7"/>
  <c r="J7" i="7"/>
  <c r="I7" i="7"/>
  <c r="H7" i="7"/>
  <c r="F7" i="7"/>
  <c r="E7" i="7"/>
  <c r="D7" i="7"/>
  <c r="B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10" i="5"/>
  <c r="G9" i="5"/>
  <c r="G8" i="5"/>
  <c r="G11" i="1"/>
  <c r="G10" i="1"/>
  <c r="G9" i="1"/>
  <c r="G8" i="1"/>
  <c r="G7" i="5"/>
  <c r="D8" i="3"/>
  <c r="G11" i="7" l="1"/>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c r="G51" i="1"/>
  <c r="G51" i="2" s="1"/>
  <c r="B51" i="1"/>
  <c r="B51" i="2" s="1"/>
  <c r="H50" i="1"/>
  <c r="H50" i="2" s="1"/>
  <c r="G50" i="1"/>
  <c r="G50" i="2" s="1"/>
  <c r="B50" i="1"/>
  <c r="B50" i="2" s="1"/>
  <c r="H49" i="1"/>
  <c r="H49" i="2"/>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Q79" i="1"/>
  <c r="F79" i="3" s="1"/>
  <c r="G8" i="3"/>
  <c r="G78" i="3" s="1"/>
  <c r="F8" i="3"/>
  <c r="U77" i="4"/>
  <c r="H79" i="3" l="1"/>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<sst xmlns="http://schemas.openxmlformats.org/spreadsheetml/2006/main" count="364" uniqueCount="224">
  <si>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</si>
  <si>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</si>
  <si>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</si>
  <si>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</si>
  <si>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</si>
  <si>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</si>
  <si>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</si>
  <si>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</si>
  <si>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</si>
  <si>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</si>
  <si>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</si>
  <si>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</si>
  <si>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</si>
  <si>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</si>
  <si>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</si>
  <si>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</si>
  <si>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</si>
  <si>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</si>
  <si>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</si>
  <si>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</si>
  <si>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</si>
  <si>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</si>
  <si>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</si>
  <si>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</si>
  <si>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</si>
  <si>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</si>
  <si>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</si>
  <si>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</si>
  <si>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</si>
  <si>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</si>
  <si>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</si>
  <si>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</si>
  <si>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</si>
  <si>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</si>
  <si>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</si>
  <si>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</si>
  <si>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</si>
  <si>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</si>
  <si>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</si>
  <si>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</si>
  <si>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</si>
  <si>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</si>
  <si>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</si>
  <si>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</si>
  <si>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</si>
  <si>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</si>
  <si>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</si>
  <si>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</si>
  <si>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</si>
  <si>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</si>
  <si>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</si>
  <si>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</si>
  <si>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</si>
  <si>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</si>
  <si>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</si>
  <si>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</si>
  <si>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</si>
  <si>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</si>
  <si>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</si>
  <si>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</si>
  <si>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</si>
  <si>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</si>
  <si>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</si>
  <si>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</si>
  <si>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</si>
  <si>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</si>
  <si>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</si>
  <si>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</si>
  <si>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</si>
  <si>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</si>
  <si>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</si>
  <si>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</si>
  <si>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</si>
  <si>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</si>
  <si>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</si>
  <si>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</si>
  <si>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</si>
  <si>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</si>
  <si>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</si>
  <si>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</si>
  <si>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</si>
  <si>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</si>
  <si>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</si>
  <si>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</si>
  <si>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</si>
  <si>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</si>
  <si>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</si>
  <si>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</si>
  <si>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</si>
  <si>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</si>
  <si>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</si>
  <si>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</si>
  <si>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</si>
  <si>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</si>
  <si>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</si>
  <si>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</si>
  <si>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</si>
  <si>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</si>
  <si>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</si>
  <si>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</si>
  <si>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</si>
  <si>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</si>
  <si>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</si>
  <si>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</si>
  <si>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</si>
  <si>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</si>
  <si>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</si>
  <si>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</si>
  <si>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</si>
  <si>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</si>
  <si>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</si>
  <si>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</si>
  <si>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</si>
  <si>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</si>
  <si>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</si>
  <si>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</si>
  <si>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</si>
  <si>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</si>
  <si>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</si>
  <si>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</si>
  <si>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</si>
  <si>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</si>
  <si>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</si>
  <si>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</si>
  <si>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</si>
  <si>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</si>
  <si>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</si>
  <si>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</si>
  <si>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</si>
  <si>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</si>
  <si>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</si>
  <si>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</si>
  <si>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</si>
  <si>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</si>
  <si>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</si>
  <si>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</si>
  <si>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</si>
  <si>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</si>
  <si>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</si>
  <si>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</si>
  <si>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</si>
  <si>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</si>
  <si>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</si>
  <si>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</si>
  <si>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</si>
  <si>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</si>
  <si>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</si>
  <si>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</si>
  <si>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</si>
  <si>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</si>
  <si>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</si>
  <si>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</si>
  <si>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</si>
  <si>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</si>
  <si>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</si>
  <si>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</si>
  <si>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</si>
  <si>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</si>
  <si>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</si>
  <si>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</si>
  <si>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</si>
  <si>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</si>
  <si>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</si>
  <si>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</si>
  <si>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</si>
  <si>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</si>
  <si>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</si>
  <si>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</si>
  <si>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</si>
  <si>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</si>
  <si>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</si>
  <si>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</si>
  <si>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</si>
  <si>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</si>
  <si>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</si>
  <si>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</si>
  <si>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</si>
  <si>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</si>
  <si>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</si>
  <si>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</si>
  <si>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</si>
  <si>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</si>
  <si>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学年</t>
    <phoneticPr fontId="1"/>
  </si>
  <si>
    <r>
      <t>ファイル名の変更</t>
    </r>
    <r>
      <rPr>
        <sz val="10"/>
        <rFont val="ＭＳ Ｐゴシック"/>
        <family val="3"/>
        <charset val="128"/>
      </rPr>
      <t>（例　大社中.xlsx)</t>
    </r>
    <rPh sb="4" eb="5">
      <t>メイ</t>
    </rPh>
    <rPh sb="6" eb="8">
      <t>ヘンコウ</t>
    </rPh>
    <rPh sb="9" eb="10">
      <t>レイ</t>
    </rPh>
    <rPh sb="11" eb="13">
      <t>タイシャ</t>
    </rPh>
    <rPh sb="13" eb="14">
      <t>チュウ</t>
    </rPh>
    <phoneticPr fontId="4"/>
  </si>
  <si>
    <t>四種競技</t>
  </si>
  <si>
    <t>100m</t>
  </si>
  <si>
    <t>400m</t>
  </si>
  <si>
    <t>1500m</t>
  </si>
  <si>
    <t>110mH</t>
  </si>
  <si>
    <t>100mH</t>
  </si>
  <si>
    <t>出場種目④</t>
    <rPh sb="0" eb="2">
      <t>シュツジョウ</t>
    </rPh>
    <rPh sb="2" eb="4">
      <t>シュモク</t>
    </rPh>
    <phoneticPr fontId="1"/>
  </si>
  <si>
    <t>記録④</t>
    <rPh sb="0" eb="2">
      <t>キロク</t>
    </rPh>
    <phoneticPr fontId="1"/>
  </si>
  <si>
    <t>1500m</t>
    <phoneticPr fontId="1"/>
  </si>
  <si>
    <t>3.51.98</t>
    <phoneticPr fontId="1"/>
  </si>
  <si>
    <t>110mH</t>
    <phoneticPr fontId="1"/>
  </si>
  <si>
    <t>走高跳</t>
    <rPh sb="0" eb="3">
      <t>ハシリタカトビ</t>
    </rPh>
    <phoneticPr fontId="1"/>
  </si>
  <si>
    <t>棒高跳</t>
    <rPh sb="0" eb="3">
      <t>ボウタカトビ</t>
    </rPh>
    <phoneticPr fontId="1"/>
  </si>
  <si>
    <t>走幅跳</t>
    <rPh sb="0" eb="1">
      <t>ハシ</t>
    </rPh>
    <rPh sb="1" eb="3">
      <t>ハバト</t>
    </rPh>
    <phoneticPr fontId="1"/>
  </si>
  <si>
    <t>砲丸投</t>
    <rPh sb="0" eb="3">
      <t>ホウガンナ</t>
    </rPh>
    <phoneticPr fontId="1"/>
  </si>
  <si>
    <t>第25回　島根県中学生混成競技大会　兼国体予選大会（東部会場）　兼第17回島根県中学生陸上記録会</t>
    <rPh sb="0" eb="1">
      <t>ダイ</t>
    </rPh>
    <rPh sb="3" eb="4">
      <t>カイ</t>
    </rPh>
    <rPh sb="5" eb="8">
      <t>シマネケン</t>
    </rPh>
    <rPh sb="8" eb="10">
      <t>チュウガク</t>
    </rPh>
    <rPh sb="10" eb="11">
      <t>セイ</t>
    </rPh>
    <rPh sb="11" eb="13">
      <t>コンセイ</t>
    </rPh>
    <rPh sb="13" eb="15">
      <t>キョウギ</t>
    </rPh>
    <rPh sb="15" eb="17">
      <t>タイカイ</t>
    </rPh>
    <rPh sb="18" eb="19">
      <t>ケン</t>
    </rPh>
    <rPh sb="19" eb="21">
      <t>コクタイ</t>
    </rPh>
    <rPh sb="21" eb="23">
      <t>ヨセン</t>
    </rPh>
    <rPh sb="23" eb="25">
      <t>タイカイ</t>
    </rPh>
    <rPh sb="26" eb="28">
      <t>トウブ</t>
    </rPh>
    <rPh sb="28" eb="30">
      <t>カイジョウ</t>
    </rPh>
    <rPh sb="32" eb="33">
      <t>ケン</t>
    </rPh>
    <rPh sb="33" eb="34">
      <t>ダイ</t>
    </rPh>
    <rPh sb="36" eb="37">
      <t>カイ</t>
    </rPh>
    <rPh sb="37" eb="40">
      <t>シマネケン</t>
    </rPh>
    <rPh sb="40" eb="43">
      <t>チュウガクセイ</t>
    </rPh>
    <rPh sb="43" eb="45">
      <t>リクジョウ</t>
    </rPh>
    <rPh sb="45" eb="48">
      <t>キロクカイ</t>
    </rPh>
    <phoneticPr fontId="2"/>
  </si>
  <si>
    <t>所属団体名</t>
    <rPh sb="0" eb="2">
      <t>ショゾク</t>
    </rPh>
    <rPh sb="2" eb="4">
      <t>ダンタイ</t>
    </rPh>
    <rPh sb="4" eb="5">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</si>
  <si>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</si>
  <si>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</si>
  <si>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</si>
  <si>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</si>
  <si>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</si>
  <si>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</si>
  <si>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</si>
  <si>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</si>
  <si>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</si>
  <si>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</si>
  <si>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</si>
  <si>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</si>
  <si>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</si>
  <si>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</si>
  <si>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種目　＝</t>
    <rPh sb="0" eb="2">
      <t>シュモク</t>
    </rPh>
    <phoneticPr fontId="1"/>
  </si>
  <si>
    <t>　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6">
      <t>セイト</t>
    </rPh>
    <rPh sb="8" eb="11">
      <t>ホンタイカイ</t>
    </rPh>
    <rPh sb="11" eb="13">
      <t>サンカ</t>
    </rPh>
    <rPh sb="17" eb="20">
      <t>ホゴシャ</t>
    </rPh>
    <rPh sb="21" eb="23">
      <t>ドウイ</t>
    </rPh>
    <rPh sb="24" eb="25">
      <t>エ</t>
    </rPh>
    <rPh sb="31" eb="33">
      <t>サンカ</t>
    </rPh>
    <rPh sb="34" eb="35">
      <t>モウ</t>
    </rPh>
    <rPh sb="36" eb="37">
      <t>コ</t>
    </rPh>
    <rPh sb="43" eb="46">
      <t>ホンタイカイ</t>
    </rPh>
    <rPh sb="52" eb="54">
      <t>サクセイ</t>
    </rPh>
    <rPh sb="54" eb="55">
      <t>オヨ</t>
    </rPh>
    <rPh sb="56" eb="58">
      <t>タイカイ</t>
    </rPh>
    <rPh sb="58" eb="60">
      <t>セイセキ</t>
    </rPh>
    <rPh sb="60" eb="62">
      <t>ジョウイ</t>
    </rPh>
    <rPh sb="62" eb="63">
      <t>モノ</t>
    </rPh>
    <rPh sb="64" eb="66">
      <t>ホウドウ</t>
    </rPh>
    <rPh sb="66" eb="68">
      <t>ハッピョウ</t>
    </rPh>
    <rPh sb="68" eb="69">
      <t>ナラ</t>
    </rPh>
    <rPh sb="81" eb="83">
      <t>シメイ</t>
    </rPh>
    <rPh sb="84" eb="86">
      <t>ガッコウ</t>
    </rPh>
    <rPh sb="86" eb="87">
      <t>ナ</t>
    </rPh>
    <rPh sb="88" eb="90">
      <t>ガクネン</t>
    </rPh>
    <rPh sb="90" eb="91">
      <t>トウ</t>
    </rPh>
    <rPh sb="92" eb="94">
      <t>コジン</t>
    </rPh>
    <rPh sb="94" eb="96">
      <t>ジョウホウ</t>
    </rPh>
    <rPh sb="97" eb="99">
      <t>キロク</t>
    </rPh>
    <rPh sb="103" eb="105">
      <t>ホンニン</t>
    </rPh>
    <rPh sb="105" eb="106">
      <t>オヨ</t>
    </rPh>
    <rPh sb="107" eb="110">
      <t>ホゴシャ</t>
    </rPh>
    <rPh sb="111" eb="113">
      <t>ドウイ</t>
    </rPh>
    <rPh sb="114" eb="115">
      <t>エ</t>
    </rPh>
    <rPh sb="121" eb="123">
      <t>キサイ</t>
    </rPh>
    <rPh sb="124" eb="126">
      <t>ドウイ</t>
    </rPh>
    <rPh sb="127" eb="128">
      <t>エ</t>
    </rPh>
    <rPh sb="132" eb="134">
      <t>バアイ</t>
    </rPh>
    <rPh sb="136" eb="138">
      <t>ビコウ</t>
    </rPh>
    <rPh sb="138" eb="139">
      <t>ラン</t>
    </rPh>
    <rPh sb="141" eb="142">
      <t>ヒ</t>
    </rPh>
    <rPh sb="144" eb="146">
      <t>キニュウ</t>
    </rPh>
    <phoneticPr fontId="1"/>
  </si>
  <si>
    <t>備考</t>
    <rPh sb="0" eb="2">
      <t>ビコウ</t>
    </rPh>
    <phoneticPr fontId="1"/>
  </si>
  <si>
    <t>参加確認書</t>
    <phoneticPr fontId="47"/>
  </si>
  <si>
    <t>競技役員氏名</t>
    <rPh sb="0" eb="2">
      <t>キョウギ</t>
    </rPh>
    <rPh sb="2" eb="4">
      <t>ヤクイン</t>
    </rPh>
    <rPh sb="4" eb="6">
      <t>シメイ</t>
    </rPh>
    <phoneticPr fontId="1"/>
  </si>
  <si>
    <t>希望役員名</t>
    <rPh sb="0" eb="2">
      <t>キボウ</t>
    </rPh>
    <rPh sb="2" eb="5">
      <t>ヤクインメイ</t>
    </rPh>
    <phoneticPr fontId="1"/>
  </si>
  <si>
    <t>参加者数</t>
    <rPh sb="0" eb="3">
      <t>サンカシャ</t>
    </rPh>
    <rPh sb="3" eb="4">
      <t>スウ</t>
    </rPh>
    <phoneticPr fontId="1"/>
  </si>
  <si>
    <t>参加料</t>
    <rPh sb="0" eb="3">
      <t>サンカリョウ</t>
    </rPh>
    <phoneticPr fontId="1"/>
  </si>
  <si>
    <r>
      <t>＊参加料は、1種目につき500円です。</t>
    </r>
    <r>
      <rPr>
        <b/>
        <u/>
        <sz val="11"/>
        <rFont val="ＭＳ Ｐゴシック"/>
        <family val="3"/>
        <charset val="128"/>
      </rPr>
      <t>自動計算されます</t>
    </r>
    <r>
      <rPr>
        <sz val="11"/>
        <rFont val="ＭＳ Ｐゴシック"/>
        <family val="3"/>
        <charset val="128"/>
      </rPr>
      <t>。</t>
    </r>
    <rPh sb="1" eb="4">
      <t>サンカリョウ</t>
    </rPh>
    <rPh sb="7" eb="9">
      <t>シュモク</t>
    </rPh>
    <rPh sb="15" eb="16">
      <t>エン</t>
    </rPh>
    <rPh sb="19" eb="21">
      <t>ジドウ</t>
    </rPh>
    <rPh sb="21" eb="23">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</si>
</sst>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00_ "/>
    <numFmt numFmtId="177" formatCode="0_ "/>
    <numFmt numFmtId="178" formatCode="#,##0_ "/>
  </numFmts>
  <fonts count="6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0"/>
      <name val="ＭＳ Ｐゴシック"/>
      <family val="3"/>
      <charset val="128"/>
    </font>
    <font>
      <b/>
      <sz val="10"/>
      <name val="ＭＳ Ｐゴシック"/>
      <family val="3"/>
      <charset val="128"/>
    </font>
    <font>
      <b/>
      <sz val="14"/>
      <name val="ＭＳ Ｐゴシック"/>
      <family val="3"/>
      <charset val="128"/>
    </font>
    <font>
      <b/>
      <sz val="12"/>
      <name val="ＭＳ Ｐゴシック"/>
      <family val="3"/>
      <charset val="128"/>
    </font>
    <font>
      <b/>
      <u/>
      <sz val="11"/>
      <name val="ＭＳ Ｐゴシック"/>
      <family val="3"/>
      <charset val="128"/>
    </font>
    <font>
      <b/>
      <sz val="16"/>
      <color theme="1"/>
      <name val="ＭＳ Ｐゴシック"/>
      <family val="3"/>
      <charset val="128"/>
    </font>
    <font>
      <b/>
      <sz val="18"/>
      <name val="ＭＳ Ｐゴシック"/>
      <family val="3"/>
      <charset val="128"/>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345">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xf numFmtId="0" fontId="46"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50" fillId="0" borderId="0" xfId="0" applyFont="1">
      <alignment vertical="center"/>
    </xf>
    <xf numFmtId="176" fontId="0" fillId="0" borderId="72" xfId="0" applyNumberFormat="1" applyBorder="1" applyAlignment="1" applyProtection="1">
      <alignment horizontal="center"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3" fillId="0" borderId="0" xfId="0" applyFont="1" applyAlignme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176" fontId="0" fillId="0" borderId="73" xfId="0" applyNumberFormat="1" applyBorder="1" applyAlignment="1" applyProtection="1">
      <alignment horizontal="center" vertical="center" shrinkToFit="1"/>
      <protection locked="0" hidden="1"/>
    </xf>
    <xf numFmtId="0" fontId="0" fillId="0" borderId="72"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38" borderId="4" xfId="0" applyFill="1" applyBorder="1" applyAlignment="1">
      <alignment horizontal="center" vertical="center"/>
    </xf>
    <xf numFmtId="176" fontId="0" fillId="35" borderId="76" xfId="0" applyNumberFormat="1" applyFill="1" applyBorder="1" applyAlignment="1" applyProtection="1">
      <alignment horizontal="center" vertical="center" shrinkToFit="1"/>
      <protection locked="0" hidden="1"/>
    </xf>
    <xf numFmtId="0" fontId="0" fillId="0" borderId="13" xfId="0"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0" borderId="83" xfId="0" applyBorder="1" applyAlignment="1" applyProtection="1">
      <alignment horizontal="center" vertical="center" shrinkToFit="1"/>
      <protection locked="0" hidden="1"/>
    </xf>
    <xf numFmtId="0" fontId="0" fillId="35" borderId="84"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5" xfId="0" applyBorder="1" applyAlignment="1" applyProtection="1">
      <alignment horizontal="center" vertical="center" shrinkToFit="1"/>
      <protection locked="0" hidden="1"/>
    </xf>
    <xf numFmtId="0" fontId="0" fillId="38" borderId="82" xfId="0" applyFill="1" applyBorder="1">
      <alignment vertical="center"/>
    </xf>
    <xf numFmtId="0" fontId="53" fillId="0" borderId="81" xfId="0" applyFont="1" applyBorder="1" applyAlignment="1" applyProtection="1">
      <alignment horizontal="center" vertical="center"/>
      <protection hidden="1"/>
    </xf>
    <xf numFmtId="0" fontId="53" fillId="0" borderId="8" xfId="0" applyFont="1" applyBorder="1" applyAlignment="1" applyProtection="1">
      <alignment horizontal="center" vertical="center"/>
      <protection hidden="1"/>
    </xf>
    <xf numFmtId="0" fontId="53" fillId="0" borderId="0" xfId="0" applyFont="1" applyAlignment="1">
      <alignment horizontal="center" vertical="center"/>
    </xf>
    <xf numFmtId="0" fontId="54" fillId="0" borderId="81" xfId="0" applyFont="1" applyBorder="1" applyAlignment="1" applyProtection="1">
      <alignment horizontal="center" vertical="center"/>
      <protection hidden="1"/>
    </xf>
    <xf numFmtId="0" fontId="54" fillId="0" borderId="92" xfId="0" applyFont="1" applyBorder="1" applyAlignment="1" applyProtection="1">
      <alignment horizontal="center" vertical="center"/>
      <protection hidden="1"/>
    </xf>
    <xf numFmtId="0" fontId="54" fillId="0" borderId="46" xfId="0" applyFont="1" applyBorder="1" applyAlignment="1" applyProtection="1">
      <alignment horizontal="right" vertical="center"/>
      <protection hidden="1"/>
    </xf>
    <xf numFmtId="0" fontId="54" fillId="0" borderId="99" xfId="0" applyFont="1" applyBorder="1" applyAlignment="1">
      <alignment vertical="center"/>
    </xf>
    <xf numFmtId="0" fontId="54" fillId="0" borderId="101" xfId="0" applyFont="1" applyBorder="1" applyAlignment="1" applyProtection="1">
      <alignment horizontal="right" vertical="center"/>
      <protection hidden="1"/>
    </xf>
    <xf numFmtId="0" fontId="54" fillId="0" borderId="8" xfId="0" applyFont="1" applyBorder="1" applyAlignment="1" applyProtection="1">
      <alignment horizontal="right" vertical="center"/>
      <protection hidden="1"/>
    </xf>
    <xf numFmtId="0" fontId="54" fillId="0" borderId="44" xfId="0" applyFont="1" applyBorder="1" applyAlignment="1">
      <alignment vertical="center"/>
    </xf>
    <xf numFmtId="0" fontId="54" fillId="0" borderId="45" xfId="0" applyFont="1" applyBorder="1" applyAlignment="1" applyProtection="1">
      <alignment horizontal="right" vertical="center"/>
      <protection hidden="1"/>
    </xf>
    <xf numFmtId="0" fontId="54" fillId="0" borderId="11" xfId="0" applyFont="1" applyBorder="1" applyAlignment="1" applyProtection="1">
      <alignment horizontal="right" vertical="center"/>
      <protection hidden="1"/>
    </xf>
    <xf numFmtId="0" fontId="0" fillId="0" borderId="0" xfId="0" applyAlignment="1">
      <alignment horizontal="right" vertical="center"/>
    </xf>
    <xf numFmtId="0" fontId="54" fillId="0" borderId="72" xfId="0" applyFont="1" applyBorder="1" applyAlignment="1" applyProtection="1">
      <alignment horizontal="center" vertical="center"/>
      <protection hidden="1"/>
    </xf>
    <xf numFmtId="0" fontId="54" fillId="39" borderId="87" xfId="0" applyFont="1" applyFill="1" applyBorder="1" applyAlignment="1" applyProtection="1">
      <alignment horizontal="center" vertical="center"/>
      <protection hidden="1"/>
    </xf>
    <xf numFmtId="0" fontId="54" fillId="0" borderId="107" xfId="0" applyFont="1" applyBorder="1" applyAlignment="1" applyProtection="1">
      <alignment horizontal="center" vertical="center"/>
      <protection hidden="1"/>
    </xf>
    <xf numFmtId="0" fontId="0" fillId="38" borderId="69" xfId="0" applyFill="1" applyBorder="1" applyAlignment="1" applyProtection="1">
      <alignment horizontal="right" vertical="center"/>
    </xf>
    <xf numFmtId="0" fontId="0" fillId="38" borderId="68" xfId="0" applyFill="1" applyBorder="1" applyAlignment="1" applyProtection="1">
      <alignment horizontal="center" vertical="center"/>
    </xf>
    <xf numFmtId="0" fontId="54" fillId="0" borderId="48" xfId="0" applyFont="1" applyBorder="1" applyAlignment="1" applyProtection="1">
      <alignment horizontal="center" vertical="center"/>
      <protection hidden="1"/>
    </xf>
    <xf numFmtId="0" fontId="54" fillId="40" borderId="49" xfId="0" applyFont="1" applyFill="1" applyBorder="1" applyAlignment="1" applyProtection="1">
      <alignment horizontal="center" vertical="center"/>
      <protection hidden="1"/>
    </xf>
    <xf numFmtId="0" fontId="54" fillId="0" borderId="50" xfId="0" applyFont="1" applyBorder="1" applyAlignment="1" applyProtection="1">
      <alignment horizontal="center" vertical="center"/>
      <protection hidden="1"/>
    </xf>
    <xf numFmtId="0" fontId="0" fillId="38" borderId="86" xfId="0" applyFill="1" applyBorder="1" applyAlignment="1" applyProtection="1">
      <alignment horizontal="right" vertical="center"/>
    </xf>
    <xf numFmtId="0" fontId="0" fillId="38" borderId="105" xfId="0"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0" fontId="0" fillId="0" borderId="0" xfId="0" applyFill="1" applyBorder="1" applyAlignment="1" applyProtection="1">
      <alignment horizontal="right" vertical="center"/>
    </xf>
    <xf numFmtId="0" fontId="0" fillId="0" borderId="0" xfId="0" applyFill="1" applyBorder="1" applyAlignment="1" applyProtection="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54" fillId="0" borderId="106" xfId="0" applyFont="1" applyBorder="1" applyAlignment="1" applyProtection="1">
      <alignment horizontal="left"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54" fillId="0" borderId="69" xfId="0" applyFont="1" applyBorder="1" applyAlignment="1" applyProtection="1">
      <alignment vertical="top"/>
      <protection locked="0" hidden="1"/>
    </xf>
    <xf numFmtId="0" fontId="54" fillId="0" borderId="0" xfId="0" applyFont="1" applyBorder="1" applyAlignment="1" applyProtection="1">
      <alignment vertical="top"/>
      <protection locked="0" hidden="1"/>
    </xf>
    <xf numFmtId="0" fontId="53" fillId="0" borderId="11" xfId="0" applyFont="1" applyBorder="1" applyAlignment="1">
      <alignment horizontal="center" vertical="center"/>
    </xf>
    <xf numFmtId="0" fontId="53" fillId="0" borderId="48" xfId="0" applyFont="1" applyBorder="1" applyAlignment="1">
      <alignment horizontal="center" vertical="center"/>
    </xf>
    <xf numFmtId="0" fontId="53" fillId="0" borderId="74" xfId="0" applyFont="1" applyBorder="1" applyAlignment="1" applyProtection="1">
      <alignment horizontal="center" vertical="center"/>
      <protection hidden="1"/>
    </xf>
    <xf numFmtId="0" fontId="54" fillId="0" borderId="78" xfId="0" applyFont="1" applyBorder="1" applyAlignment="1" applyProtection="1">
      <alignment vertical="center"/>
      <protection hidden="1"/>
    </xf>
    <xf numFmtId="0" fontId="58" fillId="0" borderId="86" xfId="0" applyFont="1" applyBorder="1" applyAlignment="1" applyProtection="1">
      <alignment horizontal="center" vertical="center"/>
      <protection hidden="1"/>
    </xf>
    <xf numFmtId="0" fontId="52" fillId="0" borderId="86" xfId="0" applyFont="1" applyBorder="1" applyAlignment="1" applyProtection="1">
      <alignment horizontal="right" vertical="center"/>
      <protection hidden="1"/>
    </xf>
    <xf numFmtId="0" fontId="52" fillId="0" borderId="86" xfId="0" applyFont="1" applyBorder="1" applyAlignment="1" applyProtection="1">
      <alignment horizontal="center" vertical="center"/>
      <protection hidden="1"/>
    </xf>
    <xf numFmtId="0" fontId="52" fillId="38" borderId="86" xfId="0" applyFont="1" applyFill="1" applyBorder="1" applyAlignment="1" applyProtection="1">
      <alignment horizontal="center" vertical="center"/>
      <protection hidden="1"/>
    </xf>
    <xf numFmtId="0" fontId="52" fillId="0" borderId="86" xfId="0" applyFont="1" applyBorder="1" applyAlignment="1" applyProtection="1">
      <alignment vertical="center"/>
      <protection hidden="1"/>
    </xf>
    <xf numFmtId="0" fontId="52" fillId="38" borderId="86" xfId="0" applyFont="1" applyFill="1" applyBorder="1" applyAlignment="1" applyProtection="1">
      <alignment horizontal="right" vertical="center"/>
      <protection hidden="1"/>
    </xf>
    <xf numFmtId="0" fontId="43" fillId="38" borderId="44" xfId="0" applyFont="1" applyFill="1" applyBorder="1" applyAlignment="1">
      <alignment horizontal="center"/>
    </xf>
    <xf numFmtId="0" fontId="43" fillId="38" borderId="45" xfId="0" applyFont="1" applyFill="1" applyBorder="1" applyAlignment="1">
      <alignment horizontal="center"/>
    </xf>
    <xf numFmtId="0" fontId="42" fillId="0" borderId="0" xfId="0" applyFont="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15" fillId="0" borderId="0" xfId="0" applyFont="1" applyFill="1" applyAlignment="1">
      <alignment horizontal="center" shrinkToFit="1"/>
    </xf>
    <xf numFmtId="0" fontId="53" fillId="0" borderId="49" xfId="0" applyFont="1" applyBorder="1" applyAlignment="1" applyProtection="1">
      <alignment horizontal="center" vertical="center"/>
      <protection locked="0" hidden="1"/>
    </xf>
    <xf numFmtId="0" fontId="53" fillId="0" borderId="71" xfId="0" applyFont="1" applyBorder="1" applyAlignment="1" applyProtection="1">
      <alignment horizontal="center" vertical="center"/>
      <protection locked="0" hidden="1"/>
    </xf>
    <xf numFmtId="0" fontId="53" fillId="0" borderId="50" xfId="0" applyFont="1" applyBorder="1" applyAlignment="1" applyProtection="1">
      <alignment horizontal="center" vertical="center"/>
      <protection locked="0" hidden="1"/>
    </xf>
    <xf numFmtId="0" fontId="53" fillId="0" borderId="80" xfId="0" applyFont="1" applyBorder="1" applyAlignment="1" applyProtection="1">
      <alignment horizontal="center" vertical="center"/>
      <protection locked="0" hidden="1"/>
    </xf>
    <xf numFmtId="178" fontId="52" fillId="38" borderId="86" xfId="0" applyNumberFormat="1" applyFont="1" applyFill="1" applyBorder="1" applyAlignment="1" applyProtection="1">
      <alignment horizontal="right" vertical="center"/>
      <protection hidden="1"/>
    </xf>
    <xf numFmtId="0" fontId="54"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protection hidden="1"/>
    </xf>
    <xf numFmtId="0" fontId="13" fillId="0" borderId="86" xfId="0" applyFont="1" applyBorder="1" applyAlignment="1" applyProtection="1">
      <alignment vertical="center" wrapText="1"/>
      <protection hidden="1"/>
    </xf>
    <xf numFmtId="0" fontId="54" fillId="0" borderId="111" xfId="0" applyFont="1" applyBorder="1" applyAlignment="1" applyProtection="1">
      <alignment vertical="top"/>
      <protection locked="0" hidden="1"/>
    </xf>
    <xf numFmtId="0" fontId="0" fillId="0" borderId="0" xfId="0" applyBorder="1" applyAlignment="1">
      <alignment vertical="top"/>
    </xf>
    <xf numFmtId="0" fontId="0" fillId="0" borderId="112" xfId="0" applyBorder="1" applyAlignment="1">
      <alignment vertical="top"/>
    </xf>
    <xf numFmtId="0" fontId="0" fillId="0" borderId="109" xfId="0" applyBorder="1" applyAlignment="1">
      <alignment vertical="top"/>
    </xf>
    <xf numFmtId="0" fontId="0" fillId="0" borderId="86" xfId="0" applyBorder="1" applyAlignment="1">
      <alignment vertical="top"/>
    </xf>
    <xf numFmtId="0" fontId="0" fillId="0" borderId="105" xfId="0" applyBorder="1" applyAlignment="1">
      <alignment vertical="top"/>
    </xf>
    <xf numFmtId="0" fontId="54" fillId="0" borderId="106" xfId="0" applyFont="1" applyBorder="1" applyAlignment="1" applyProtection="1">
      <alignment horizontal="center" vertical="center"/>
      <protection hidden="1"/>
    </xf>
    <xf numFmtId="0" fontId="54" fillId="0" borderId="109" xfId="0" applyFont="1" applyBorder="1" applyAlignment="1" applyProtection="1">
      <alignment horizontal="center" vertical="center"/>
      <protection hidden="1"/>
    </xf>
    <xf numFmtId="0" fontId="54" fillId="0" borderId="108" xfId="0" applyFont="1" applyBorder="1" applyAlignment="1" applyProtection="1">
      <alignment horizontal="center" vertical="center"/>
      <protection hidden="1"/>
    </xf>
    <xf numFmtId="0" fontId="54" fillId="0" borderId="110" xfId="0" applyFont="1" applyBorder="1" applyAlignment="1" applyProtection="1">
      <alignment horizontal="center" vertical="center"/>
      <protection hidden="1"/>
    </xf>
    <xf numFmtId="0" fontId="57" fillId="38" borderId="69" xfId="0" applyFont="1" applyFill="1" applyBorder="1" applyAlignment="1" applyProtection="1">
      <alignment horizontal="center" vertical="center"/>
      <protection hidden="1"/>
    </xf>
    <xf numFmtId="0" fontId="57" fillId="38" borderId="86" xfId="0" applyFont="1" applyFill="1" applyBorder="1" applyAlignment="1" applyProtection="1">
      <alignment horizontal="center" vertical="center"/>
      <protection hidden="1"/>
    </xf>
    <xf numFmtId="0" fontId="54" fillId="38" borderId="69" xfId="0" applyFont="1" applyFill="1" applyBorder="1" applyAlignment="1" applyProtection="1">
      <alignment horizontal="center" vertical="center"/>
      <protection hidden="1"/>
    </xf>
    <xf numFmtId="0" fontId="54" fillId="38" borderId="86" xfId="0" applyFont="1" applyFill="1" applyBorder="1" applyAlignment="1" applyProtection="1">
      <alignment horizontal="center" vertical="center"/>
      <protection hidden="1"/>
    </xf>
    <xf numFmtId="0" fontId="13" fillId="0" borderId="77" xfId="0" applyFont="1" applyBorder="1" applyAlignment="1" applyProtection="1">
      <alignment horizontal="center" vertical="center" wrapText="1"/>
      <protection hidden="1"/>
    </xf>
    <xf numFmtId="0" fontId="13" fillId="0" borderId="78" xfId="0" applyFont="1" applyBorder="1" applyAlignment="1" applyProtection="1">
      <alignment horizontal="center" vertical="center" wrapText="1"/>
      <protection hidden="1"/>
    </xf>
    <xf numFmtId="0" fontId="13" fillId="0" borderId="103" xfId="0" applyFont="1" applyBorder="1" applyAlignment="1" applyProtection="1">
      <alignment horizontal="center" vertical="center" wrapText="1"/>
      <protection hidden="1"/>
    </xf>
    <xf numFmtId="0" fontId="13" fillId="0" borderId="104" xfId="0" applyFont="1" applyBorder="1" applyAlignment="1" applyProtection="1">
      <alignment horizontal="center" vertical="center" wrapText="1"/>
      <protection hidden="1"/>
    </xf>
    <xf numFmtId="0" fontId="13" fillId="0" borderId="86" xfId="0" applyFont="1" applyBorder="1" applyAlignment="1" applyProtection="1">
      <alignment horizontal="center" vertical="center" wrapText="1"/>
      <protection hidden="1"/>
    </xf>
    <xf numFmtId="0" fontId="13" fillId="0" borderId="105" xfId="0" applyFont="1" applyBorder="1" applyAlignment="1" applyProtection="1">
      <alignment horizontal="center" vertical="center" wrapText="1"/>
      <protection hidden="1"/>
    </xf>
    <xf numFmtId="0" fontId="54" fillId="39" borderId="44" xfId="0" applyFont="1" applyFill="1" applyBorder="1" applyAlignment="1" applyProtection="1">
      <alignment horizontal="center" vertical="center"/>
      <protection hidden="1"/>
    </xf>
    <xf numFmtId="0" fontId="54" fillId="39" borderId="54" xfId="0" applyFont="1" applyFill="1" applyBorder="1" applyAlignment="1" applyProtection="1">
      <alignment horizontal="center" vertical="center"/>
      <protection hidden="1"/>
    </xf>
    <xf numFmtId="0" fontId="54" fillId="39" borderId="45" xfId="0" applyFont="1" applyFill="1" applyBorder="1" applyAlignment="1" applyProtection="1">
      <alignment horizontal="center" vertical="center"/>
      <protection hidden="1"/>
    </xf>
    <xf numFmtId="0" fontId="54" fillId="39" borderId="49" xfId="0" applyFont="1" applyFill="1" applyBorder="1" applyAlignment="1" applyProtection="1">
      <alignment horizontal="center" vertical="center"/>
      <protection hidden="1"/>
    </xf>
    <xf numFmtId="0" fontId="54" fillId="39" borderId="71" xfId="0" applyFont="1" applyFill="1" applyBorder="1" applyAlignment="1" applyProtection="1">
      <alignment horizontal="center" vertical="center"/>
      <protection hidden="1"/>
    </xf>
    <xf numFmtId="0" fontId="54" fillId="39" borderId="50" xfId="0" applyFont="1" applyFill="1" applyBorder="1" applyAlignment="1" applyProtection="1">
      <alignment horizontal="center" vertical="center"/>
      <protection hidden="1"/>
    </xf>
    <xf numFmtId="0" fontId="54" fillId="40" borderId="44" xfId="0" applyFont="1" applyFill="1" applyBorder="1" applyAlignment="1" applyProtection="1">
      <alignment horizontal="center" vertical="center"/>
      <protection hidden="1"/>
    </xf>
    <xf numFmtId="0" fontId="54" fillId="40" borderId="54" xfId="0" applyFont="1" applyFill="1" applyBorder="1" applyAlignment="1" applyProtection="1">
      <alignment horizontal="center" vertical="center"/>
      <protection hidden="1"/>
    </xf>
    <xf numFmtId="0" fontId="54" fillId="40" borderId="79" xfId="0" applyFont="1" applyFill="1" applyBorder="1" applyAlignment="1" applyProtection="1">
      <alignment horizontal="center" vertical="center"/>
      <protection hidden="1"/>
    </xf>
    <xf numFmtId="0" fontId="54" fillId="0" borderId="90" xfId="0" applyFont="1" applyBorder="1" applyAlignment="1" applyProtection="1">
      <alignment horizontal="center" vertical="center"/>
      <protection hidden="1"/>
    </xf>
    <xf numFmtId="0" fontId="54" fillId="0" borderId="69" xfId="0" applyFont="1" applyBorder="1" applyAlignment="1" applyProtection="1">
      <alignment horizontal="center" vertical="center"/>
      <protection hidden="1"/>
    </xf>
    <xf numFmtId="0" fontId="54" fillId="0" borderId="91" xfId="0" applyFont="1" applyBorder="1" applyAlignment="1" applyProtection="1">
      <alignment horizontal="center" vertical="center"/>
      <protection hidden="1"/>
    </xf>
    <xf numFmtId="0" fontId="54" fillId="0" borderId="93" xfId="0" applyFont="1" applyBorder="1" applyAlignment="1" applyProtection="1">
      <alignment horizontal="center" vertical="center"/>
      <protection hidden="1"/>
    </xf>
    <xf numFmtId="0" fontId="54" fillId="0" borderId="94" xfId="0" applyFont="1" applyBorder="1" applyAlignment="1" applyProtection="1">
      <alignment horizontal="center" vertical="center"/>
      <protection hidden="1"/>
    </xf>
    <xf numFmtId="0" fontId="54" fillId="0" borderId="95" xfId="0" applyFont="1" applyBorder="1" applyAlignment="1" applyProtection="1">
      <alignment horizontal="center" vertical="center"/>
      <protection hidden="1"/>
    </xf>
    <xf numFmtId="0" fontId="54" fillId="0" borderId="68" xfId="0" applyFont="1" applyBorder="1" applyAlignment="1" applyProtection="1">
      <alignment horizontal="center" vertical="center"/>
      <protection hidden="1"/>
    </xf>
    <xf numFmtId="0" fontId="54" fillId="0" borderId="98" xfId="0" applyFont="1" applyBorder="1" applyAlignment="1" applyProtection="1">
      <alignment horizontal="center" vertical="center"/>
      <protection hidden="1"/>
    </xf>
    <xf numFmtId="0" fontId="54" fillId="0" borderId="96" xfId="0" applyFont="1" applyBorder="1" applyAlignment="1" applyProtection="1">
      <alignment horizontal="center" vertical="center"/>
      <protection hidden="1"/>
    </xf>
    <xf numFmtId="0" fontId="54" fillId="0" borderId="97" xfId="0" applyFont="1" applyBorder="1" applyAlignment="1" applyProtection="1">
      <alignment horizontal="center" vertical="center"/>
      <protection hidden="1"/>
    </xf>
    <xf numFmtId="0" fontId="54" fillId="39" borderId="99" xfId="0" applyFont="1" applyFill="1" applyBorder="1" applyAlignment="1" applyProtection="1">
      <alignment horizontal="center" vertical="center"/>
      <protection hidden="1"/>
    </xf>
    <xf numFmtId="0" fontId="54" fillId="39" borderId="100" xfId="0" applyFont="1" applyFill="1" applyBorder="1" applyAlignment="1" applyProtection="1">
      <alignment horizontal="center" vertical="center"/>
      <protection hidden="1"/>
    </xf>
    <xf numFmtId="0" fontId="54" fillId="39" borderId="101" xfId="0" applyFont="1" applyFill="1" applyBorder="1" applyAlignment="1" applyProtection="1">
      <alignment horizontal="center" vertical="center"/>
      <protection hidden="1"/>
    </xf>
    <xf numFmtId="0" fontId="54" fillId="40" borderId="99" xfId="0" applyFont="1" applyFill="1" applyBorder="1" applyAlignment="1" applyProtection="1">
      <alignment horizontal="center" vertical="center"/>
      <protection hidden="1"/>
    </xf>
    <xf numFmtId="0" fontId="54" fillId="40" borderId="100" xfId="0" applyFont="1" applyFill="1" applyBorder="1" applyAlignment="1" applyProtection="1">
      <alignment horizontal="center" vertical="center"/>
      <protection hidden="1"/>
    </xf>
    <xf numFmtId="0" fontId="54" fillId="40" borderId="102" xfId="0" applyFont="1" applyFill="1" applyBorder="1" applyAlignment="1" applyProtection="1">
      <alignment horizontal="center" vertical="center"/>
      <protection hidden="1"/>
    </xf>
    <xf numFmtId="0" fontId="61" fillId="0" borderId="0" xfId="0" applyFont="1" applyBorder="1" applyAlignment="1" applyProtection="1">
      <alignment horizontal="center" vertical="center" shrinkToFit="1"/>
      <protection hidden="1"/>
    </xf>
    <xf numFmtId="0" fontId="53" fillId="0" borderId="87" xfId="0" applyFont="1" applyBorder="1" applyAlignment="1" applyProtection="1">
      <alignment horizontal="center" vertical="center"/>
      <protection locked="0"/>
    </xf>
    <xf numFmtId="0" fontId="53" fillId="0" borderId="88" xfId="0" applyFont="1" applyBorder="1" applyAlignment="1" applyProtection="1">
      <alignment horizontal="center" vertical="center"/>
      <protection locked="0"/>
    </xf>
    <xf numFmtId="0" fontId="53" fillId="0" borderId="89" xfId="0" applyFont="1" applyBorder="1" applyAlignment="1" applyProtection="1">
      <alignment horizontal="center" vertical="center"/>
      <protection locked="0"/>
    </xf>
    <xf numFmtId="0" fontId="53" fillId="0" borderId="44" xfId="0" applyFont="1" applyBorder="1" applyAlignment="1" applyProtection="1">
      <alignment horizontal="center" vertical="center"/>
      <protection locked="0"/>
    </xf>
    <xf numFmtId="0" fontId="53" fillId="0" borderId="54" xfId="0" applyFont="1" applyBorder="1" applyAlignment="1" applyProtection="1">
      <alignment horizontal="center" vertical="center"/>
      <protection locked="0"/>
    </xf>
    <xf numFmtId="0" fontId="53" fillId="0" borderId="79" xfId="0" applyFont="1" applyBorder="1" applyAlignment="1" applyProtection="1">
      <alignment horizontal="center" vertical="center"/>
      <protection locked="0"/>
    </xf>
    <xf numFmtId="0" fontId="53" fillId="0" borderId="77" xfId="0" applyFont="1" applyBorder="1" applyAlignment="1" applyProtection="1">
      <alignment horizontal="center" vertical="center"/>
      <protection locked="0"/>
    </xf>
    <xf numFmtId="0" fontId="53" fillId="0" borderId="78" xfId="0" applyFont="1" applyBorder="1" applyAlignment="1" applyProtection="1">
      <alignment horizontal="center" vertical="center"/>
      <protection locked="0"/>
    </xf>
    <xf numFmtId="0" fontId="54" fillId="0" borderId="78" xfId="0" applyFont="1" applyBorder="1" applyAlignment="1" applyProtection="1">
      <alignment horizontal="center" vertical="center"/>
      <protection locked="0"/>
    </xf>
    <xf numFmtId="0" fontId="54" fillId="0" borderId="103" xfId="0" applyFont="1" applyBorder="1" applyAlignment="1" applyProtection="1">
      <alignment horizontal="center" vertical="center"/>
      <protection locked="0"/>
    </xf>
    <xf numFmtId="0" fontId="60" fillId="0" borderId="86" xfId="0" applyFont="1" applyBorder="1" applyAlignment="1" applyProtection="1">
      <alignment horizontal="center" vertical="center" wrapText="1" shrinkToFit="1"/>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98"/>
  <sheetViews>
    <sheetView tabSelected="1" zoomScaleNormal="100" workbookViewId="0">
      <selection activeCell="G84" sqref="G84"/>
    </sheetView>
  </sheetViews>
  <sheetFormatPr defaultRowHeight="13.5"/>
  <cols>
    <col min="1" max="1" width="9.12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s>
  <sheetData>
    <row r="1" spans="2:16" ht="28.5">
      <c r="B1" s="270" t="str">
        <f>管理者シート!C3</f>
        <v>第25回　島根県中学生混成競技大会　兼国体予選大会（東部会場）　兼第17回島根県中学生陸上記録会</v>
      </c>
      <c r="C1" s="270"/>
      <c r="D1" s="270"/>
      <c r="E1" s="270"/>
      <c r="F1" s="270"/>
      <c r="G1" s="270"/>
      <c r="H1" s="270"/>
      <c r="I1" s="270"/>
      <c r="J1" s="270"/>
      <c r="K1" s="270"/>
      <c r="L1" s="270"/>
      <c r="M1" s="270"/>
      <c r="N1" s="270"/>
      <c r="O1" s="270"/>
      <c r="P1" s="270"/>
    </row>
    <row r="2" spans="2:16" ht="29.25" thickBot="1">
      <c r="B2" s="1"/>
    </row>
    <row r="3" spans="2:16" ht="26.25" customHeight="1">
      <c r="C3" s="19" t="s">
        <v>137</v>
      </c>
    </row>
    <row r="4" spans="2:16" ht="24.75" thickBot="1">
      <c r="C4" s="20" t="s">
        <v>34</v>
      </c>
      <c r="D4" t="s">
        <v>159</v>
      </c>
    </row>
    <row r="6" spans="2:16" ht="21.75" thickBot="1">
      <c r="B6" s="24" t="s">
        <v>56</v>
      </c>
      <c r="C6" s="25"/>
      <c r="D6" s="21"/>
      <c r="E6" s="21"/>
      <c r="F6" s="26"/>
      <c r="G6" s="27"/>
      <c r="H6" s="27"/>
      <c r="M6" s="22"/>
    </row>
    <row r="7" spans="2:16" ht="15" thickBot="1">
      <c r="B7" s="28" t="s">
        <v>57</v>
      </c>
      <c r="C7" s="29" t="s">
        <v>158</v>
      </c>
      <c r="D7" s="30" t="s">
        <v>58</v>
      </c>
      <c r="E7" s="29" t="s">
        <v>53</v>
      </c>
      <c r="F7" s="29" t="s">
        <v>125</v>
      </c>
      <c r="G7" s="30" t="s">
        <v>126</v>
      </c>
      <c r="H7" s="31" t="s">
        <v>59</v>
      </c>
      <c r="J7" s="124"/>
      <c r="M7" s="23" t="s">
        <v>54</v>
      </c>
      <c r="N7" s="23">
        <v>1</v>
      </c>
    </row>
    <row r="8" spans="2:16" ht="21" customHeight="1" thickBot="1">
      <c r="B8" s="146">
        <v>1</v>
      </c>
      <c r="C8" s="147"/>
      <c r="D8" s="130" t="str">
        <f>IF(C8="","",ASC(PHONETIC(C8)))</f>
        <v/>
      </c>
      <c r="E8" s="32" t="str">
        <f>$C$4</f>
        <v>島根</v>
      </c>
      <c r="F8" s="33" t="str">
        <f>IF($C8="","",COUNTIF(男子名簿!$B$7:$B$192,$C8))</f>
        <v/>
      </c>
      <c r="G8" s="34" t="str">
        <f>IF($C8="","",COUNTIF(女子名簿!$B$7:$B$192,$C8))</f>
        <v/>
      </c>
      <c r="H8" s="35" t="str">
        <f t="shared" ref="H8:H71" si="0">IF($C8="","",F8+G8)</f>
        <v/>
      </c>
      <c r="M8" s="23" t="s">
        <v>78</v>
      </c>
      <c r="N8" s="23">
        <v>2</v>
      </c>
    </row>
    <row r="9" spans="2:16"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79</v>
      </c>
      <c r="N9" s="23">
        <v>3</v>
      </c>
    </row>
    <row r="10" spans="2:16"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80</v>
      </c>
      <c r="N10" s="23">
        <v>4</v>
      </c>
    </row>
    <row r="11" spans="2:16"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81</v>
      </c>
      <c r="N11" s="23">
        <v>5</v>
      </c>
    </row>
    <row r="12" spans="2:16"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82</v>
      </c>
      <c r="N12" s="23">
        <v>6</v>
      </c>
    </row>
    <row r="13" spans="2:16"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83</v>
      </c>
      <c r="N13" s="23">
        <v>7</v>
      </c>
    </row>
    <row r="14" spans="2:16"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84</v>
      </c>
      <c r="N14" s="23">
        <v>8</v>
      </c>
    </row>
    <row r="15" spans="2:16"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85</v>
      </c>
      <c r="N15" s="23">
        <v>9</v>
      </c>
    </row>
    <row r="16" spans="2:16"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86</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87</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88</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89</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55</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90</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91</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92</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93</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94</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95</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96</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97</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98</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99</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100</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101</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102</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103</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104</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105</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106</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107</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108</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109</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110</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111</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112</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113</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114</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115</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116</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117</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118</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119</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120</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121</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122</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42"/>
      <c r="C78" s="143"/>
      <c r="D78" s="116" t="s">
        <v>153</v>
      </c>
      <c r="E78" s="80"/>
      <c r="F78" s="81">
        <f>SUM(F8:F77)</f>
        <v>0</v>
      </c>
      <c r="G78" s="82">
        <f>SUM(G8:G77)</f>
        <v>0</v>
      </c>
      <c r="H78" s="83">
        <f>SUM(H8:H77)</f>
        <v>0</v>
      </c>
    </row>
    <row r="79" spans="2:14" ht="19.5" thickBot="1">
      <c r="D79" s="117" t="s">
        <v>152</v>
      </c>
      <c r="E79" s="118"/>
      <c r="F79" s="144">
        <f>男子名簿!Q79</f>
        <v>0</v>
      </c>
      <c r="G79" s="145">
        <f>女子名簿!Q79</f>
        <v>0</v>
      </c>
      <c r="H79" s="185">
        <f>F79+G79</f>
        <v>0</v>
      </c>
    </row>
    <row r="80" spans="2:14">
      <c r="J80" s="195"/>
    </row>
    <row r="85" spans="1:12" ht="14.25" thickBot="1"/>
    <row r="86" spans="1:12" s="21" customFormat="1" ht="18.75" customHeight="1" thickBot="1">
      <c r="A86" s="84"/>
      <c r="B86" s="84"/>
      <c r="C86" s="120" t="s">
        <v>62</v>
      </c>
      <c r="D86" s="276"/>
      <c r="E86" s="277"/>
      <c r="F86" s="278"/>
      <c r="G86" s="84"/>
      <c r="H86" s="84"/>
      <c r="I86" s="84"/>
      <c r="J86" s="84"/>
      <c r="L86" s="85"/>
    </row>
    <row r="87" spans="1:12" s="21" customFormat="1" ht="18.75" customHeight="1" thickBot="1">
      <c r="A87" s="84"/>
      <c r="B87" s="84"/>
      <c r="C87" s="120" t="s">
        <v>138</v>
      </c>
      <c r="D87" s="273"/>
      <c r="E87" s="274"/>
      <c r="F87" s="275"/>
      <c r="G87" s="84"/>
      <c r="H87" s="84"/>
      <c r="I87" s="84"/>
      <c r="J87" s="84"/>
      <c r="L87" s="85"/>
    </row>
    <row r="88" spans="1:12" s="21" customFormat="1" ht="18" customHeight="1" thickBot="1">
      <c r="A88" s="84"/>
      <c r="B88" s="84"/>
      <c r="C88" s="120" t="s">
        <v>139</v>
      </c>
      <c r="D88" s="273"/>
      <c r="E88" s="274"/>
      <c r="F88" s="275"/>
      <c r="G88" s="84"/>
      <c r="H88" s="84"/>
      <c r="I88" s="84"/>
      <c r="J88" s="84"/>
      <c r="L88" s="85"/>
    </row>
    <row r="89" spans="1:12" s="21" customFormat="1" ht="14.25">
      <c r="A89" s="84"/>
      <c r="B89" s="84"/>
      <c r="F89" s="84"/>
      <c r="G89" s="84"/>
      <c r="H89" s="84"/>
      <c r="I89" s="84"/>
      <c r="J89" s="84"/>
      <c r="L89" s="85"/>
    </row>
    <row r="90" spans="1:12" s="21" customFormat="1" ht="14.25">
      <c r="A90" s="84"/>
      <c r="B90" s="84"/>
      <c r="C90" s="271" t="s">
        <v>167</v>
      </c>
      <c r="D90" s="272"/>
      <c r="F90" s="84"/>
      <c r="G90" s="84"/>
      <c r="H90" s="84"/>
      <c r="I90" s="84"/>
      <c r="J90" s="84"/>
      <c r="L90" s="85"/>
    </row>
    <row r="91" spans="1:12" s="21" customFormat="1" ht="14.25">
      <c r="A91" s="84"/>
      <c r="B91" s="88"/>
      <c r="C91" s="129" t="s">
        <v>183</v>
      </c>
      <c r="D91" s="87"/>
      <c r="F91" s="84"/>
      <c r="G91" s="84"/>
      <c r="H91" s="84"/>
      <c r="I91" s="84"/>
      <c r="J91" s="84"/>
      <c r="L91" s="85"/>
    </row>
    <row r="92" spans="1:12" s="21" customFormat="1" ht="14.25">
      <c r="A92" s="84"/>
      <c r="B92" s="90"/>
      <c r="C92" s="89" t="s">
        <v>60</v>
      </c>
      <c r="D92" s="87"/>
      <c r="E92" s="88"/>
      <c r="F92" s="84"/>
      <c r="G92" s="84"/>
      <c r="H92" s="84"/>
      <c r="I92" s="84"/>
      <c r="J92" s="84"/>
      <c r="L92" s="85"/>
    </row>
    <row r="93" spans="1:12" s="21" customFormat="1" ht="14.25">
      <c r="A93" s="84"/>
      <c r="B93" s="90"/>
      <c r="C93" s="86" t="s">
        <v>61</v>
      </c>
      <c r="D93" s="87"/>
      <c r="E93" s="88"/>
      <c r="F93" s="84"/>
      <c r="G93" s="84"/>
      <c r="H93" s="84"/>
      <c r="I93" s="84"/>
      <c r="J93" s="84"/>
      <c r="L93" s="85"/>
    </row>
    <row r="94" spans="1:12" s="21" customFormat="1" ht="14.25" hidden="1">
      <c r="A94" s="84"/>
      <c r="B94" s="90"/>
      <c r="C94" s="183" t="s">
        <v>168</v>
      </c>
      <c r="D94" s="182"/>
      <c r="E94" s="88"/>
      <c r="F94" t="str">
        <f>IF(D94="","",IF(D94="小学","300",IF(D94="中学","500","1000")))</f>
        <v/>
      </c>
      <c r="G94" s="84"/>
      <c r="H94" s="84"/>
      <c r="I94" s="84"/>
      <c r="J94" s="84"/>
      <c r="L94" s="85"/>
    </row>
    <row r="95" spans="1:12" s="21" customFormat="1" ht="14.25" hidden="1">
      <c r="A95" s="84"/>
      <c r="B95" s="90"/>
      <c r="C95" s="268" t="s">
        <v>166</v>
      </c>
      <c r="D95" s="269"/>
      <c r="E95" s="88"/>
      <c r="F95" s="84"/>
      <c r="G95" s="84"/>
      <c r="H95" s="84"/>
      <c r="I95" s="84"/>
      <c r="J95" s="84"/>
      <c r="L95" s="85"/>
    </row>
    <row r="96" spans="1:12" s="21" customFormat="1" ht="14.25" hidden="1">
      <c r="A96" s="84"/>
      <c r="B96" s="84"/>
      <c r="C96" s="139" t="s">
        <v>164</v>
      </c>
      <c r="D96" s="148" t="str">
        <f>IF(D94="","",H79*F94)</f>
        <v/>
      </c>
      <c r="E96" s="88"/>
      <c r="F96" s="184"/>
      <c r="G96" s="84"/>
      <c r="H96" s="84"/>
      <c r="I96" s="84"/>
      <c r="J96" s="84"/>
      <c r="L96" s="85"/>
    </row>
    <row r="97" spans="1:12" s="21" customFormat="1" ht="14.25" hidden="1">
      <c r="A97" s="84"/>
      <c r="B97" s="84"/>
      <c r="C97" s="139" t="s">
        <v>165</v>
      </c>
      <c r="D97" s="148"/>
      <c r="E97" s="21" t="s">
        <v>181</v>
      </c>
      <c r="F97" s="184"/>
      <c r="G97" s="84"/>
      <c r="H97" s="84"/>
      <c r="I97" s="84"/>
      <c r="J97" s="84"/>
      <c r="L97" s="85"/>
    </row>
    <row r="98" spans="1:12" hidden="1">
      <c r="C98" s="140" t="s">
        <v>151</v>
      </c>
      <c r="D98" s="141">
        <f>SUM(D96:D97)</f>
        <v>0</v>
      </c>
      <c r="E98" s="21"/>
      <c r="F98" s="84"/>
    </row>
  </sheetData>
  <sheetProtection sheet="1" objects="1" scenarios="1"/>
  <mergeCells count="6">
    <mergeCell ref="C95:D95"/>
    <mergeCell ref="B1:P1"/>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ageMargins left="0.7" right="0.7" top="0.75" bottom="0.75" header="0.3" footer="0.3"/>
  <pageSetup paperSize="9" scale="61" orientation="portrait"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zoomScaleNormal="100" workbookViewId="0">
      <selection activeCell="P64" sqref="P64"/>
    </sheetView>
  </sheetViews>
  <sheetFormatPr defaultRowHeight="13.5"/>
  <cols>
    <col min="1" max="1" width="6.625"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7" width="12.375" customWidth="1"/>
    <col min="28" max="28" width="9" customWidth="1"/>
    <col min="29" max="36" width="9" hidden="1" customWidth="1"/>
    <col min="37" max="37" width="9" customWidth="1"/>
  </cols>
  <sheetData>
    <row r="1" spans="1:36" ht="28.5">
      <c r="A1" s="279" t="str">
        <f>管理者シート!C3</f>
        <v>第25回　島根県中学生混成競技大会　兼国体予選大会（東部会場）　兼第17回島根県中学生陸上記録会</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row>
    <row r="2" spans="1:36" ht="14.25">
      <c r="A2" s="90"/>
    </row>
    <row r="3" spans="1:36" ht="28.5">
      <c r="A3" s="91" t="s">
        <v>65</v>
      </c>
    </row>
    <row r="4" spans="1:36">
      <c r="A4" s="96" t="s">
        <v>68</v>
      </c>
      <c r="C4" s="92"/>
      <c r="D4" s="94" t="s">
        <v>169</v>
      </c>
      <c r="E4" s="93">
        <v>123</v>
      </c>
      <c r="F4" s="92" t="s">
        <v>69</v>
      </c>
      <c r="G4" s="92" t="str">
        <f>IF(F4="","",ASC(PHONETIC(F4)))</f>
        <v>ｼﾏﾈ  ﾘｸｵ</v>
      </c>
      <c r="H4" s="92"/>
      <c r="I4" s="92"/>
      <c r="J4" s="92">
        <v>2</v>
      </c>
      <c r="K4" s="92"/>
      <c r="L4" s="92"/>
      <c r="M4" s="92" t="s">
        <v>135</v>
      </c>
      <c r="N4" s="92"/>
      <c r="O4" s="93" t="s">
        <v>70</v>
      </c>
      <c r="P4" s="93">
        <v>11.23</v>
      </c>
      <c r="Q4" s="94" t="s">
        <v>71</v>
      </c>
      <c r="R4" s="92"/>
      <c r="S4" s="93" t="s">
        <v>127</v>
      </c>
      <c r="T4" s="93" t="s">
        <v>128</v>
      </c>
      <c r="U4" s="93" t="s">
        <v>72</v>
      </c>
      <c r="V4" s="93"/>
      <c r="W4" s="93" t="s">
        <v>73</v>
      </c>
      <c r="X4" s="93" t="s">
        <v>74</v>
      </c>
      <c r="Y4" s="95" t="s">
        <v>75</v>
      </c>
      <c r="Z4" s="92"/>
      <c r="AA4" s="93" t="s">
        <v>194</v>
      </c>
      <c r="AB4" s="93">
        <v>13.98</v>
      </c>
      <c r="AC4" s="95" t="s">
        <v>141</v>
      </c>
      <c r="AD4" s="92"/>
      <c r="AE4" s="93" t="s">
        <v>76</v>
      </c>
      <c r="AF4" s="93" t="s">
        <v>77</v>
      </c>
      <c r="AG4" s="93" t="s">
        <v>142</v>
      </c>
    </row>
    <row r="5" spans="1:36" ht="14.25" thickBot="1">
      <c r="E5" s="187" t="s">
        <v>180</v>
      </c>
      <c r="J5" s="186"/>
    </row>
    <row r="6" spans="1:36" ht="14.25" thickBot="1">
      <c r="A6" s="104" t="s">
        <v>64</v>
      </c>
      <c r="B6" s="105" t="s">
        <v>157</v>
      </c>
      <c r="C6" s="105" t="s">
        <v>2</v>
      </c>
      <c r="D6" s="105" t="s">
        <v>149</v>
      </c>
      <c r="E6" s="105" t="s">
        <v>35</v>
      </c>
      <c r="F6" s="105" t="s">
        <v>5</v>
      </c>
      <c r="G6" s="105" t="s">
        <v>6</v>
      </c>
      <c r="H6" s="105" t="s">
        <v>7</v>
      </c>
      <c r="I6" s="105" t="s">
        <v>8</v>
      </c>
      <c r="J6" s="105" t="s">
        <v>182</v>
      </c>
      <c r="K6" s="105" t="s">
        <v>10</v>
      </c>
      <c r="L6" s="113" t="s">
        <v>11</v>
      </c>
      <c r="M6" s="222" t="s">
        <v>134</v>
      </c>
      <c r="N6" s="193" t="s">
        <v>13</v>
      </c>
      <c r="O6" s="114" t="s">
        <v>143</v>
      </c>
      <c r="P6" s="151" t="s">
        <v>145</v>
      </c>
      <c r="Q6" s="106" t="s">
        <v>63</v>
      </c>
      <c r="R6" s="151" t="s">
        <v>17</v>
      </c>
      <c r="S6" s="114" t="s">
        <v>144</v>
      </c>
      <c r="T6" s="151" t="s">
        <v>146</v>
      </c>
      <c r="U6" s="107" t="s">
        <v>63</v>
      </c>
      <c r="V6" s="115" t="s">
        <v>21</v>
      </c>
      <c r="W6" s="114" t="s">
        <v>160</v>
      </c>
      <c r="X6" s="107" t="s">
        <v>161</v>
      </c>
      <c r="Y6" s="150" t="s">
        <v>63</v>
      </c>
      <c r="Z6" s="151" t="s">
        <v>25</v>
      </c>
      <c r="AA6" s="106" t="s">
        <v>190</v>
      </c>
      <c r="AB6" s="107" t="s">
        <v>191</v>
      </c>
      <c r="AC6" s="150" t="s">
        <v>140</v>
      </c>
      <c r="AD6" s="106" t="s">
        <v>29</v>
      </c>
      <c r="AE6" s="106" t="s">
        <v>37</v>
      </c>
      <c r="AF6" s="106" t="s">
        <v>36</v>
      </c>
      <c r="AG6" s="107" t="s">
        <v>140</v>
      </c>
    </row>
    <row r="7" spans="1:36">
      <c r="A7" s="103">
        <v>1</v>
      </c>
      <c r="B7" s="131" t="str">
        <f>IF(F7="","",基本情報!$C$8)</f>
        <v/>
      </c>
      <c r="C7" s="131"/>
      <c r="D7" s="131"/>
      <c r="E7" s="131"/>
      <c r="F7" s="131"/>
      <c r="G7" s="131" t="str">
        <f t="shared" ref="G7:G24" si="0">IF(F7="","",ASC(PHONETIC(F7)))</f>
        <v/>
      </c>
      <c r="H7" s="131" t="str">
        <f t="shared" ref="H7:H24" si="1">IF(F7="","",F7)</f>
        <v/>
      </c>
      <c r="I7" s="131">
        <v>1</v>
      </c>
      <c r="J7" s="173"/>
      <c r="K7" s="131"/>
      <c r="L7" s="152"/>
      <c r="M7" s="221" t="str">
        <f>基本情報!$C$4</f>
        <v>島根</v>
      </c>
      <c r="N7" s="155"/>
      <c r="O7" s="153"/>
      <c r="P7" s="189"/>
      <c r="Q7" s="138"/>
      <c r="R7" s="155"/>
      <c r="S7" s="153"/>
      <c r="T7" s="189"/>
      <c r="U7" s="138"/>
      <c r="V7" s="155"/>
      <c r="W7" s="153"/>
      <c r="X7" s="213"/>
      <c r="Y7" s="154"/>
      <c r="Z7" s="155"/>
      <c r="AA7" s="153"/>
      <c r="AB7" s="213"/>
      <c r="AC7" s="156"/>
      <c r="AD7" s="152">
        <v>2</v>
      </c>
      <c r="AE7" s="153"/>
      <c r="AF7" s="157"/>
      <c r="AG7" s="131"/>
      <c r="AJ7" t="s">
        <v>154</v>
      </c>
    </row>
    <row r="8" spans="1:36">
      <c r="A8" s="101">
        <v>2</v>
      </c>
      <c r="B8" s="132" t="str">
        <f>IF(F8="","",基本情報!$C$8)</f>
        <v/>
      </c>
      <c r="C8" s="132"/>
      <c r="D8" s="132"/>
      <c r="E8" s="132"/>
      <c r="F8" s="132"/>
      <c r="G8" s="132" t="str">
        <f t="shared" si="0"/>
        <v/>
      </c>
      <c r="H8" s="132" t="str">
        <f t="shared" si="1"/>
        <v/>
      </c>
      <c r="I8" s="132">
        <v>1</v>
      </c>
      <c r="J8" s="174"/>
      <c r="K8" s="132"/>
      <c r="L8" s="158"/>
      <c r="M8" s="217" t="str">
        <f>基本情報!$C$4</f>
        <v>島根</v>
      </c>
      <c r="N8" s="160"/>
      <c r="O8" s="159"/>
      <c r="P8" s="190"/>
      <c r="Q8" s="135"/>
      <c r="R8" s="160">
        <v>2</v>
      </c>
      <c r="S8" s="159"/>
      <c r="T8" s="190"/>
      <c r="U8" s="135"/>
      <c r="V8" s="160">
        <v>2</v>
      </c>
      <c r="W8" s="159"/>
      <c r="X8" s="205"/>
      <c r="Y8" s="207"/>
      <c r="Z8" s="160">
        <v>2</v>
      </c>
      <c r="AA8" s="159"/>
      <c r="AB8" s="205"/>
      <c r="AC8" s="161"/>
      <c r="AD8" s="158">
        <v>2</v>
      </c>
      <c r="AE8" s="159"/>
      <c r="AF8" s="162"/>
      <c r="AG8" s="135"/>
      <c r="AJ8" t="s">
        <v>155</v>
      </c>
    </row>
    <row r="9" spans="1:36">
      <c r="A9" s="100">
        <v>3</v>
      </c>
      <c r="B9" s="133" t="str">
        <f>IF(F9="","",基本情報!$C$8)</f>
        <v/>
      </c>
      <c r="C9" s="133"/>
      <c r="D9" s="133"/>
      <c r="E9" s="133"/>
      <c r="F9" s="133"/>
      <c r="G9" s="133" t="str">
        <f t="shared" si="0"/>
        <v/>
      </c>
      <c r="H9" s="133" t="str">
        <f t="shared" si="1"/>
        <v/>
      </c>
      <c r="I9" s="133">
        <v>1</v>
      </c>
      <c r="J9" s="175"/>
      <c r="K9" s="133"/>
      <c r="L9" s="163"/>
      <c r="M9" s="218" t="str">
        <f>基本情報!$C$4</f>
        <v>島根</v>
      </c>
      <c r="N9" s="165"/>
      <c r="O9" s="164"/>
      <c r="P9" s="191"/>
      <c r="Q9" s="136"/>
      <c r="R9" s="165">
        <v>2</v>
      </c>
      <c r="S9" s="164"/>
      <c r="T9" s="191"/>
      <c r="U9" s="136"/>
      <c r="V9" s="165">
        <v>2</v>
      </c>
      <c r="W9" s="164"/>
      <c r="X9" s="204"/>
      <c r="Y9" s="208"/>
      <c r="Z9" s="165">
        <v>2</v>
      </c>
      <c r="AA9" s="164"/>
      <c r="AB9" s="204"/>
      <c r="AC9" s="166"/>
      <c r="AD9" s="163">
        <v>2</v>
      </c>
      <c r="AE9" s="164"/>
      <c r="AF9" s="167"/>
      <c r="AG9" s="136"/>
      <c r="AJ9" t="s">
        <v>156</v>
      </c>
    </row>
    <row r="10" spans="1:36">
      <c r="A10" s="101">
        <v>4</v>
      </c>
      <c r="B10" s="132" t="str">
        <f>IF(F10="","",基本情報!$C$8)</f>
        <v/>
      </c>
      <c r="C10" s="132"/>
      <c r="D10" s="132"/>
      <c r="E10" s="132"/>
      <c r="F10" s="132"/>
      <c r="G10" s="132" t="str">
        <f t="shared" si="0"/>
        <v/>
      </c>
      <c r="H10" s="132" t="str">
        <f t="shared" si="1"/>
        <v/>
      </c>
      <c r="I10" s="132">
        <v>1</v>
      </c>
      <c r="J10" s="174"/>
      <c r="K10" s="132"/>
      <c r="L10" s="158"/>
      <c r="M10" s="217" t="str">
        <f>基本情報!$C$4</f>
        <v>島根</v>
      </c>
      <c r="N10" s="160"/>
      <c r="O10" s="159"/>
      <c r="P10" s="190"/>
      <c r="Q10" s="135"/>
      <c r="R10" s="160">
        <v>2</v>
      </c>
      <c r="S10" s="159"/>
      <c r="T10" s="190"/>
      <c r="U10" s="135"/>
      <c r="V10" s="160">
        <v>2</v>
      </c>
      <c r="W10" s="159"/>
      <c r="X10" s="205"/>
      <c r="Y10" s="207"/>
      <c r="Z10" s="160">
        <v>2</v>
      </c>
      <c r="AA10" s="159"/>
      <c r="AB10" s="205"/>
      <c r="AC10" s="161"/>
      <c r="AD10" s="158">
        <v>2</v>
      </c>
      <c r="AE10" s="159"/>
      <c r="AF10" s="162"/>
      <c r="AG10" s="135"/>
    </row>
    <row r="11" spans="1:36">
      <c r="A11" s="100">
        <v>5</v>
      </c>
      <c r="B11" s="133" t="str">
        <f>IF(F11="","",基本情報!$C$8)</f>
        <v/>
      </c>
      <c r="C11" s="133"/>
      <c r="D11" s="133"/>
      <c r="E11" s="133"/>
      <c r="F11" s="133"/>
      <c r="G11" s="133" t="str">
        <f t="shared" si="0"/>
        <v/>
      </c>
      <c r="H11" s="133" t="str">
        <f t="shared" si="1"/>
        <v/>
      </c>
      <c r="I11" s="133">
        <v>1</v>
      </c>
      <c r="J11" s="175"/>
      <c r="K11" s="133"/>
      <c r="L11" s="163"/>
      <c r="M11" s="218" t="str">
        <f>基本情報!$C$4</f>
        <v>島根</v>
      </c>
      <c r="N11" s="165"/>
      <c r="O11" s="164"/>
      <c r="P11" s="191"/>
      <c r="Q11" s="136"/>
      <c r="R11" s="165">
        <v>2</v>
      </c>
      <c r="S11" s="164"/>
      <c r="T11" s="191"/>
      <c r="U11" s="136"/>
      <c r="V11" s="165">
        <v>2</v>
      </c>
      <c r="W11" s="164"/>
      <c r="X11" s="204"/>
      <c r="Y11" s="208"/>
      <c r="Z11" s="165">
        <v>2</v>
      </c>
      <c r="AA11" s="164"/>
      <c r="AB11" s="204"/>
      <c r="AC11" s="166"/>
      <c r="AD11" s="163">
        <v>2</v>
      </c>
      <c r="AE11" s="164"/>
      <c r="AF11" s="167"/>
      <c r="AG11" s="136"/>
    </row>
    <row r="12" spans="1:36">
      <c r="A12" s="101">
        <v>6</v>
      </c>
      <c r="B12" s="132" t="str">
        <f>IF(F12="","",基本情報!$C$8)</f>
        <v/>
      </c>
      <c r="C12" s="132"/>
      <c r="D12" s="132"/>
      <c r="E12" s="132"/>
      <c r="F12" s="132"/>
      <c r="G12" s="132" t="str">
        <f t="shared" si="0"/>
        <v/>
      </c>
      <c r="H12" s="132" t="str">
        <f t="shared" si="1"/>
        <v/>
      </c>
      <c r="I12" s="132">
        <v>1</v>
      </c>
      <c r="J12" s="174"/>
      <c r="K12" s="132"/>
      <c r="L12" s="158"/>
      <c r="M12" s="217" t="str">
        <f>基本情報!$C$4</f>
        <v>島根</v>
      </c>
      <c r="N12" s="160"/>
      <c r="O12" s="159"/>
      <c r="P12" s="190"/>
      <c r="Q12" s="135"/>
      <c r="R12" s="160">
        <v>2</v>
      </c>
      <c r="S12" s="159"/>
      <c r="T12" s="190"/>
      <c r="U12" s="135"/>
      <c r="V12" s="160">
        <v>2</v>
      </c>
      <c r="W12" s="159"/>
      <c r="X12" s="205"/>
      <c r="Y12" s="207"/>
      <c r="Z12" s="160">
        <v>2</v>
      </c>
      <c r="AA12" s="159"/>
      <c r="AB12" s="205"/>
      <c r="AC12" s="161"/>
      <c r="AD12" s="158">
        <v>2</v>
      </c>
      <c r="AE12" s="159"/>
      <c r="AF12" s="162"/>
      <c r="AG12" s="135"/>
    </row>
    <row r="13" spans="1:36">
      <c r="A13" s="100">
        <v>7</v>
      </c>
      <c r="B13" s="133" t="str">
        <f>IF(F13="","",基本情報!$C$8)</f>
        <v/>
      </c>
      <c r="C13" s="133"/>
      <c r="D13" s="133"/>
      <c r="E13" s="133"/>
      <c r="F13" s="133"/>
      <c r="G13" s="133" t="str">
        <f t="shared" si="0"/>
        <v/>
      </c>
      <c r="H13" s="133" t="str">
        <f t="shared" si="1"/>
        <v/>
      </c>
      <c r="I13" s="133">
        <v>1</v>
      </c>
      <c r="J13" s="175"/>
      <c r="K13" s="133"/>
      <c r="L13" s="163"/>
      <c r="M13" s="218" t="str">
        <f>基本情報!$C$4</f>
        <v>島根</v>
      </c>
      <c r="N13" s="165"/>
      <c r="O13" s="164"/>
      <c r="P13" s="191"/>
      <c r="Q13" s="136"/>
      <c r="R13" s="165">
        <v>2</v>
      </c>
      <c r="S13" s="164"/>
      <c r="T13" s="191"/>
      <c r="U13" s="136"/>
      <c r="V13" s="165">
        <v>2</v>
      </c>
      <c r="W13" s="164"/>
      <c r="X13" s="204"/>
      <c r="Y13" s="208"/>
      <c r="Z13" s="165">
        <v>2</v>
      </c>
      <c r="AA13" s="164"/>
      <c r="AB13" s="204"/>
      <c r="AC13" s="166"/>
      <c r="AD13" s="163">
        <v>2</v>
      </c>
      <c r="AE13" s="164"/>
      <c r="AF13" s="167"/>
      <c r="AG13" s="136"/>
    </row>
    <row r="14" spans="1:36">
      <c r="A14" s="101">
        <v>8</v>
      </c>
      <c r="B14" s="132" t="str">
        <f>IF(F14="","",基本情報!$C$8)</f>
        <v/>
      </c>
      <c r="C14" s="132"/>
      <c r="D14" s="132"/>
      <c r="E14" s="132"/>
      <c r="F14" s="132"/>
      <c r="G14" s="132" t="str">
        <f t="shared" si="0"/>
        <v/>
      </c>
      <c r="H14" s="132" t="str">
        <f t="shared" si="1"/>
        <v/>
      </c>
      <c r="I14" s="132">
        <v>1</v>
      </c>
      <c r="J14" s="174"/>
      <c r="K14" s="132"/>
      <c r="L14" s="158"/>
      <c r="M14" s="217" t="str">
        <f>基本情報!$C$4</f>
        <v>島根</v>
      </c>
      <c r="N14" s="160"/>
      <c r="O14" s="159"/>
      <c r="P14" s="190"/>
      <c r="Q14" s="135"/>
      <c r="R14" s="160">
        <v>2</v>
      </c>
      <c r="S14" s="159"/>
      <c r="T14" s="190"/>
      <c r="U14" s="135"/>
      <c r="V14" s="160">
        <v>2</v>
      </c>
      <c r="W14" s="159"/>
      <c r="X14" s="205"/>
      <c r="Y14" s="207"/>
      <c r="Z14" s="160">
        <v>2</v>
      </c>
      <c r="AA14" s="159"/>
      <c r="AB14" s="205"/>
      <c r="AC14" s="161"/>
      <c r="AD14" s="158">
        <v>2</v>
      </c>
      <c r="AE14" s="159"/>
      <c r="AF14" s="162"/>
      <c r="AG14" s="135"/>
    </row>
    <row r="15" spans="1:36">
      <c r="A15" s="100">
        <v>9</v>
      </c>
      <c r="B15" s="133" t="str">
        <f>IF(F15="","",基本情報!$C$8)</f>
        <v/>
      </c>
      <c r="C15" s="133"/>
      <c r="D15" s="133"/>
      <c r="E15" s="133"/>
      <c r="F15" s="133"/>
      <c r="G15" s="133" t="str">
        <f t="shared" si="0"/>
        <v/>
      </c>
      <c r="H15" s="133" t="str">
        <f t="shared" si="1"/>
        <v/>
      </c>
      <c r="I15" s="133">
        <v>1</v>
      </c>
      <c r="J15" s="175"/>
      <c r="K15" s="133"/>
      <c r="L15" s="163"/>
      <c r="M15" s="218" t="str">
        <f>基本情報!$C$4</f>
        <v>島根</v>
      </c>
      <c r="N15" s="165"/>
      <c r="O15" s="164"/>
      <c r="P15" s="191"/>
      <c r="Q15" s="136"/>
      <c r="R15" s="165">
        <v>2</v>
      </c>
      <c r="S15" s="164"/>
      <c r="T15" s="191"/>
      <c r="U15" s="136"/>
      <c r="V15" s="165">
        <v>2</v>
      </c>
      <c r="W15" s="164"/>
      <c r="X15" s="204"/>
      <c r="Y15" s="208"/>
      <c r="Z15" s="165">
        <v>2</v>
      </c>
      <c r="AA15" s="164"/>
      <c r="AB15" s="204"/>
      <c r="AC15" s="166"/>
      <c r="AD15" s="163">
        <v>2</v>
      </c>
      <c r="AE15" s="164"/>
      <c r="AF15" s="167"/>
      <c r="AG15" s="136"/>
    </row>
    <row r="16" spans="1:36">
      <c r="A16" s="101">
        <v>10</v>
      </c>
      <c r="B16" s="132" t="str">
        <f>IF(F16="","",基本情報!$C$8)</f>
        <v/>
      </c>
      <c r="C16" s="132"/>
      <c r="D16" s="132"/>
      <c r="E16" s="132"/>
      <c r="F16" s="132"/>
      <c r="G16" s="132" t="str">
        <f t="shared" si="0"/>
        <v/>
      </c>
      <c r="H16" s="132" t="str">
        <f t="shared" si="1"/>
        <v/>
      </c>
      <c r="I16" s="132">
        <v>1</v>
      </c>
      <c r="J16" s="174"/>
      <c r="K16" s="132"/>
      <c r="L16" s="158"/>
      <c r="M16" s="217" t="str">
        <f>基本情報!$C$4</f>
        <v>島根</v>
      </c>
      <c r="N16" s="160"/>
      <c r="O16" s="159"/>
      <c r="P16" s="190"/>
      <c r="Q16" s="135"/>
      <c r="R16" s="160">
        <v>2</v>
      </c>
      <c r="S16" s="159"/>
      <c r="T16" s="190"/>
      <c r="U16" s="135"/>
      <c r="V16" s="160">
        <v>2</v>
      </c>
      <c r="W16" s="159"/>
      <c r="X16" s="205"/>
      <c r="Y16" s="207"/>
      <c r="Z16" s="160">
        <v>2</v>
      </c>
      <c r="AA16" s="159"/>
      <c r="AB16" s="205"/>
      <c r="AC16" s="161"/>
      <c r="AD16" s="158">
        <v>2</v>
      </c>
      <c r="AE16" s="159"/>
      <c r="AF16" s="162"/>
      <c r="AG16" s="135"/>
    </row>
    <row r="17" spans="1:33">
      <c r="A17" s="100">
        <v>11</v>
      </c>
      <c r="B17" s="133" t="str">
        <f>IF(F17="","",基本情報!$C$8)</f>
        <v/>
      </c>
      <c r="C17" s="133"/>
      <c r="D17" s="133"/>
      <c r="E17" s="133"/>
      <c r="F17" s="133"/>
      <c r="G17" s="133" t="str">
        <f t="shared" si="0"/>
        <v/>
      </c>
      <c r="H17" s="133" t="str">
        <f t="shared" si="1"/>
        <v/>
      </c>
      <c r="I17" s="133">
        <v>1</v>
      </c>
      <c r="J17" s="175"/>
      <c r="K17" s="133"/>
      <c r="L17" s="163"/>
      <c r="M17" s="218" t="str">
        <f>基本情報!$C$4</f>
        <v>島根</v>
      </c>
      <c r="N17" s="165"/>
      <c r="O17" s="164"/>
      <c r="P17" s="191"/>
      <c r="Q17" s="136"/>
      <c r="R17" s="165">
        <v>2</v>
      </c>
      <c r="S17" s="164"/>
      <c r="T17" s="191"/>
      <c r="U17" s="136"/>
      <c r="V17" s="165">
        <v>2</v>
      </c>
      <c r="W17" s="164"/>
      <c r="X17" s="204"/>
      <c r="Y17" s="208"/>
      <c r="Z17" s="165">
        <v>2</v>
      </c>
      <c r="AA17" s="164"/>
      <c r="AB17" s="204"/>
      <c r="AC17" s="166"/>
      <c r="AD17" s="163">
        <v>2</v>
      </c>
      <c r="AE17" s="164"/>
      <c r="AF17" s="167"/>
      <c r="AG17" s="136"/>
    </row>
    <row r="18" spans="1:33">
      <c r="A18" s="101">
        <v>12</v>
      </c>
      <c r="B18" s="132" t="str">
        <f>IF(F18="","",基本情報!$C$8)</f>
        <v/>
      </c>
      <c r="C18" s="132"/>
      <c r="D18" s="132"/>
      <c r="E18" s="132"/>
      <c r="F18" s="132"/>
      <c r="G18" s="132" t="str">
        <f t="shared" si="0"/>
        <v/>
      </c>
      <c r="H18" s="132" t="str">
        <f t="shared" si="1"/>
        <v/>
      </c>
      <c r="I18" s="132">
        <v>1</v>
      </c>
      <c r="J18" s="174"/>
      <c r="K18" s="132"/>
      <c r="L18" s="158"/>
      <c r="M18" s="217" t="str">
        <f>基本情報!$C$4</f>
        <v>島根</v>
      </c>
      <c r="N18" s="160"/>
      <c r="O18" s="159"/>
      <c r="P18" s="190"/>
      <c r="Q18" s="135"/>
      <c r="R18" s="160">
        <v>2</v>
      </c>
      <c r="S18" s="159"/>
      <c r="T18" s="190"/>
      <c r="U18" s="135"/>
      <c r="V18" s="160">
        <v>2</v>
      </c>
      <c r="W18" s="159"/>
      <c r="X18" s="205"/>
      <c r="Y18" s="207"/>
      <c r="Z18" s="160">
        <v>2</v>
      </c>
      <c r="AA18" s="159"/>
      <c r="AB18" s="205"/>
      <c r="AC18" s="161"/>
      <c r="AD18" s="158">
        <v>2</v>
      </c>
      <c r="AE18" s="159"/>
      <c r="AF18" s="162"/>
      <c r="AG18" s="135"/>
    </row>
    <row r="19" spans="1:33">
      <c r="A19" s="100">
        <v>13</v>
      </c>
      <c r="B19" s="133" t="str">
        <f>IF(F19="","",基本情報!$C$8)</f>
        <v/>
      </c>
      <c r="C19" s="133"/>
      <c r="D19" s="133"/>
      <c r="E19" s="133"/>
      <c r="F19" s="133"/>
      <c r="G19" s="133" t="str">
        <f t="shared" si="0"/>
        <v/>
      </c>
      <c r="H19" s="133" t="str">
        <f t="shared" si="1"/>
        <v/>
      </c>
      <c r="I19" s="133">
        <v>1</v>
      </c>
      <c r="J19" s="175"/>
      <c r="K19" s="133"/>
      <c r="L19" s="163"/>
      <c r="M19" s="218" t="str">
        <f>基本情報!$C$4</f>
        <v>島根</v>
      </c>
      <c r="N19" s="165"/>
      <c r="O19" s="164"/>
      <c r="P19" s="191"/>
      <c r="Q19" s="136"/>
      <c r="R19" s="165">
        <v>2</v>
      </c>
      <c r="S19" s="164"/>
      <c r="T19" s="191"/>
      <c r="U19" s="136"/>
      <c r="V19" s="165">
        <v>2</v>
      </c>
      <c r="W19" s="164"/>
      <c r="X19" s="204"/>
      <c r="Y19" s="208"/>
      <c r="Z19" s="165">
        <v>2</v>
      </c>
      <c r="AA19" s="164"/>
      <c r="AB19" s="204"/>
      <c r="AC19" s="166"/>
      <c r="AD19" s="163">
        <v>2</v>
      </c>
      <c r="AE19" s="164"/>
      <c r="AF19" s="167"/>
      <c r="AG19" s="136"/>
    </row>
    <row r="20" spans="1:33">
      <c r="A20" s="101">
        <v>14</v>
      </c>
      <c r="B20" s="132" t="str">
        <f>IF(F20="","",基本情報!$C$8)</f>
        <v/>
      </c>
      <c r="C20" s="132"/>
      <c r="D20" s="132"/>
      <c r="E20" s="132"/>
      <c r="F20" s="132"/>
      <c r="G20" s="132" t="str">
        <f t="shared" si="0"/>
        <v/>
      </c>
      <c r="H20" s="132" t="str">
        <f t="shared" si="1"/>
        <v/>
      </c>
      <c r="I20" s="132">
        <v>1</v>
      </c>
      <c r="J20" s="174"/>
      <c r="K20" s="132"/>
      <c r="L20" s="158"/>
      <c r="M20" s="217" t="str">
        <f>基本情報!$C$4</f>
        <v>島根</v>
      </c>
      <c r="N20" s="160"/>
      <c r="O20" s="159"/>
      <c r="P20" s="190"/>
      <c r="Q20" s="135"/>
      <c r="R20" s="160">
        <v>2</v>
      </c>
      <c r="S20" s="159"/>
      <c r="T20" s="190"/>
      <c r="U20" s="135"/>
      <c r="V20" s="160">
        <v>2</v>
      </c>
      <c r="W20" s="159"/>
      <c r="X20" s="205"/>
      <c r="Y20" s="207"/>
      <c r="Z20" s="160">
        <v>2</v>
      </c>
      <c r="AA20" s="159"/>
      <c r="AB20" s="205"/>
      <c r="AC20" s="161"/>
      <c r="AD20" s="158">
        <v>2</v>
      </c>
      <c r="AE20" s="159"/>
      <c r="AF20" s="162"/>
      <c r="AG20" s="135"/>
    </row>
    <row r="21" spans="1:33">
      <c r="A21" s="100">
        <v>15</v>
      </c>
      <c r="B21" s="133" t="str">
        <f>IF(F21="","",基本情報!$C$8)</f>
        <v/>
      </c>
      <c r="C21" s="133"/>
      <c r="D21" s="133"/>
      <c r="E21" s="133"/>
      <c r="F21" s="133"/>
      <c r="G21" s="133" t="str">
        <f t="shared" si="0"/>
        <v/>
      </c>
      <c r="H21" s="133" t="str">
        <f t="shared" si="1"/>
        <v/>
      </c>
      <c r="I21" s="133">
        <v>1</v>
      </c>
      <c r="J21" s="175"/>
      <c r="K21" s="133"/>
      <c r="L21" s="163"/>
      <c r="M21" s="218" t="str">
        <f>基本情報!$C$4</f>
        <v>島根</v>
      </c>
      <c r="N21" s="165"/>
      <c r="O21" s="164"/>
      <c r="P21" s="191"/>
      <c r="Q21" s="136"/>
      <c r="R21" s="165">
        <v>2</v>
      </c>
      <c r="S21" s="164"/>
      <c r="T21" s="191"/>
      <c r="U21" s="136"/>
      <c r="V21" s="165">
        <v>2</v>
      </c>
      <c r="W21" s="164"/>
      <c r="X21" s="204"/>
      <c r="Y21" s="208"/>
      <c r="Z21" s="165">
        <v>2</v>
      </c>
      <c r="AA21" s="164"/>
      <c r="AB21" s="204"/>
      <c r="AC21" s="166"/>
      <c r="AD21" s="163">
        <v>2</v>
      </c>
      <c r="AE21" s="164"/>
      <c r="AF21" s="167"/>
      <c r="AG21" s="136"/>
    </row>
    <row r="22" spans="1:33">
      <c r="A22" s="101">
        <v>16</v>
      </c>
      <c r="B22" s="132" t="str">
        <f>IF(F22="","",基本情報!$C$8)</f>
        <v/>
      </c>
      <c r="C22" s="132"/>
      <c r="D22" s="132"/>
      <c r="E22" s="132"/>
      <c r="F22" s="132"/>
      <c r="G22" s="132" t="str">
        <f t="shared" si="0"/>
        <v/>
      </c>
      <c r="H22" s="132" t="str">
        <f t="shared" si="1"/>
        <v/>
      </c>
      <c r="I22" s="132">
        <v>1</v>
      </c>
      <c r="J22" s="174"/>
      <c r="K22" s="132"/>
      <c r="L22" s="158"/>
      <c r="M22" s="217" t="str">
        <f>基本情報!$C$4</f>
        <v>島根</v>
      </c>
      <c r="N22" s="160"/>
      <c r="O22" s="159"/>
      <c r="P22" s="190"/>
      <c r="Q22" s="135"/>
      <c r="R22" s="160">
        <v>2</v>
      </c>
      <c r="S22" s="159"/>
      <c r="T22" s="190"/>
      <c r="U22" s="135"/>
      <c r="V22" s="160">
        <v>2</v>
      </c>
      <c r="W22" s="159"/>
      <c r="X22" s="205"/>
      <c r="Y22" s="207"/>
      <c r="Z22" s="160">
        <v>2</v>
      </c>
      <c r="AA22" s="159"/>
      <c r="AB22" s="205"/>
      <c r="AC22" s="161"/>
      <c r="AD22" s="158">
        <v>2</v>
      </c>
      <c r="AE22" s="159"/>
      <c r="AF22" s="162"/>
      <c r="AG22" s="135"/>
    </row>
    <row r="23" spans="1:33">
      <c r="A23" s="100">
        <v>17</v>
      </c>
      <c r="B23" s="133" t="str">
        <f>IF(F23="","",基本情報!$C$8)</f>
        <v/>
      </c>
      <c r="C23" s="133"/>
      <c r="D23" s="133"/>
      <c r="E23" s="133"/>
      <c r="F23" s="133"/>
      <c r="G23" s="133" t="str">
        <f t="shared" si="0"/>
        <v/>
      </c>
      <c r="H23" s="133" t="str">
        <f t="shared" si="1"/>
        <v/>
      </c>
      <c r="I23" s="133">
        <v>1</v>
      </c>
      <c r="J23" s="175"/>
      <c r="K23" s="133"/>
      <c r="L23" s="163"/>
      <c r="M23" s="218" t="str">
        <f>基本情報!$C$4</f>
        <v>島根</v>
      </c>
      <c r="N23" s="165"/>
      <c r="O23" s="164"/>
      <c r="P23" s="191"/>
      <c r="Q23" s="136"/>
      <c r="R23" s="165">
        <v>2</v>
      </c>
      <c r="S23" s="164"/>
      <c r="T23" s="191"/>
      <c r="U23" s="136"/>
      <c r="V23" s="165">
        <v>2</v>
      </c>
      <c r="W23" s="164"/>
      <c r="X23" s="204"/>
      <c r="Y23" s="208"/>
      <c r="Z23" s="165">
        <v>2</v>
      </c>
      <c r="AA23" s="164"/>
      <c r="AB23" s="204"/>
      <c r="AC23" s="166"/>
      <c r="AD23" s="163">
        <v>2</v>
      </c>
      <c r="AE23" s="164"/>
      <c r="AF23" s="167"/>
      <c r="AG23" s="136"/>
    </row>
    <row r="24" spans="1:33">
      <c r="A24" s="101">
        <v>18</v>
      </c>
      <c r="B24" s="132" t="str">
        <f>IF(F24="","",基本情報!$C$8)</f>
        <v/>
      </c>
      <c r="C24" s="132"/>
      <c r="D24" s="132"/>
      <c r="E24" s="132"/>
      <c r="F24" s="132"/>
      <c r="G24" s="132" t="str">
        <f t="shared" si="0"/>
        <v/>
      </c>
      <c r="H24" s="132" t="str">
        <f t="shared" si="1"/>
        <v/>
      </c>
      <c r="I24" s="132">
        <v>1</v>
      </c>
      <c r="J24" s="174"/>
      <c r="K24" s="132"/>
      <c r="L24" s="158"/>
      <c r="M24" s="217" t="str">
        <f>基本情報!$C$4</f>
        <v>島根</v>
      </c>
      <c r="N24" s="160"/>
      <c r="O24" s="159"/>
      <c r="P24" s="190"/>
      <c r="Q24" s="135"/>
      <c r="R24" s="160">
        <v>2</v>
      </c>
      <c r="S24" s="159"/>
      <c r="T24" s="190"/>
      <c r="U24" s="135"/>
      <c r="V24" s="160">
        <v>2</v>
      </c>
      <c r="W24" s="159"/>
      <c r="X24" s="205"/>
      <c r="Y24" s="207"/>
      <c r="Z24" s="160">
        <v>2</v>
      </c>
      <c r="AA24" s="159"/>
      <c r="AB24" s="205"/>
      <c r="AC24" s="161"/>
      <c r="AD24" s="158">
        <v>2</v>
      </c>
      <c r="AE24" s="159"/>
      <c r="AF24" s="162"/>
      <c r="AG24" s="135"/>
    </row>
    <row r="25" spans="1:33">
      <c r="A25" s="100">
        <v>19</v>
      </c>
      <c r="B25" s="133" t="str">
        <f>IF(F25="","",基本情報!$C$8)</f>
        <v/>
      </c>
      <c r="C25" s="133"/>
      <c r="D25" s="133"/>
      <c r="E25" s="133"/>
      <c r="F25" s="133"/>
      <c r="G25" s="133" t="str">
        <f t="shared" ref="G25:G71" si="2">IF(F25="","",ASC(PHONETIC(F25)))</f>
        <v/>
      </c>
      <c r="H25" s="133" t="str">
        <f t="shared" ref="H25:H73" si="3">IF(F25="","",F25)</f>
        <v/>
      </c>
      <c r="I25" s="133">
        <v>1</v>
      </c>
      <c r="J25" s="133"/>
      <c r="K25" s="133"/>
      <c r="L25" s="163"/>
      <c r="M25" s="218" t="str">
        <f>基本情報!$C$4</f>
        <v>島根</v>
      </c>
      <c r="N25" s="165"/>
      <c r="O25" s="164"/>
      <c r="P25" s="191"/>
      <c r="Q25" s="136"/>
      <c r="R25" s="165">
        <v>2</v>
      </c>
      <c r="S25" s="164"/>
      <c r="T25" s="191"/>
      <c r="U25" s="136"/>
      <c r="V25" s="165">
        <v>2</v>
      </c>
      <c r="W25" s="164"/>
      <c r="X25" s="204"/>
      <c r="Y25" s="208"/>
      <c r="Z25" s="165">
        <v>2</v>
      </c>
      <c r="AA25" s="164"/>
      <c r="AB25" s="204"/>
      <c r="AC25" s="166"/>
      <c r="AD25" s="163">
        <v>2</v>
      </c>
      <c r="AE25" s="164"/>
      <c r="AF25" s="167"/>
      <c r="AG25" s="136"/>
    </row>
    <row r="26" spans="1:33">
      <c r="A26" s="101">
        <v>20</v>
      </c>
      <c r="B26" s="132" t="str">
        <f>IF(F26="","",基本情報!$C$8)</f>
        <v/>
      </c>
      <c r="C26" s="132"/>
      <c r="D26" s="132"/>
      <c r="E26" s="132"/>
      <c r="F26" s="132"/>
      <c r="G26" s="132" t="str">
        <f t="shared" si="2"/>
        <v/>
      </c>
      <c r="H26" s="132" t="str">
        <f t="shared" si="3"/>
        <v/>
      </c>
      <c r="I26" s="132">
        <v>1</v>
      </c>
      <c r="J26" s="132"/>
      <c r="K26" s="132"/>
      <c r="L26" s="158"/>
      <c r="M26" s="217" t="str">
        <f>基本情報!$C$4</f>
        <v>島根</v>
      </c>
      <c r="N26" s="160"/>
      <c r="O26" s="159"/>
      <c r="P26" s="190"/>
      <c r="Q26" s="135"/>
      <c r="R26" s="160">
        <v>2</v>
      </c>
      <c r="S26" s="159"/>
      <c r="T26" s="190"/>
      <c r="U26" s="135"/>
      <c r="V26" s="160">
        <v>2</v>
      </c>
      <c r="W26" s="159"/>
      <c r="X26" s="205"/>
      <c r="Y26" s="207"/>
      <c r="Z26" s="160">
        <v>2</v>
      </c>
      <c r="AA26" s="159"/>
      <c r="AB26" s="205"/>
      <c r="AC26" s="161"/>
      <c r="AD26" s="158">
        <v>2</v>
      </c>
      <c r="AE26" s="159"/>
      <c r="AF26" s="162"/>
      <c r="AG26" s="135"/>
    </row>
    <row r="27" spans="1:33">
      <c r="A27" s="100">
        <v>21</v>
      </c>
      <c r="B27" s="133" t="str">
        <f>IF(F27="","",基本情報!$C$8)</f>
        <v/>
      </c>
      <c r="C27" s="133"/>
      <c r="D27" s="133"/>
      <c r="E27" s="133"/>
      <c r="F27" s="133"/>
      <c r="G27" s="133" t="str">
        <f t="shared" si="2"/>
        <v/>
      </c>
      <c r="H27" s="133" t="str">
        <f t="shared" si="3"/>
        <v/>
      </c>
      <c r="I27" s="133">
        <v>1</v>
      </c>
      <c r="J27" s="133"/>
      <c r="K27" s="133"/>
      <c r="L27" s="163"/>
      <c r="M27" s="218" t="str">
        <f>基本情報!$C$4</f>
        <v>島根</v>
      </c>
      <c r="N27" s="165"/>
      <c r="O27" s="164"/>
      <c r="P27" s="191"/>
      <c r="Q27" s="136"/>
      <c r="R27" s="165">
        <v>2</v>
      </c>
      <c r="S27" s="164"/>
      <c r="T27" s="191"/>
      <c r="U27" s="136"/>
      <c r="V27" s="165">
        <v>2</v>
      </c>
      <c r="W27" s="164"/>
      <c r="X27" s="204"/>
      <c r="Y27" s="208"/>
      <c r="Z27" s="165">
        <v>2</v>
      </c>
      <c r="AA27" s="164"/>
      <c r="AB27" s="204"/>
      <c r="AC27" s="166"/>
      <c r="AD27" s="163">
        <v>2</v>
      </c>
      <c r="AE27" s="164"/>
      <c r="AF27" s="167"/>
      <c r="AG27" s="136"/>
    </row>
    <row r="28" spans="1:33">
      <c r="A28" s="101">
        <v>22</v>
      </c>
      <c r="B28" s="132" t="str">
        <f>IF(F28="","",基本情報!$C$8)</f>
        <v/>
      </c>
      <c r="C28" s="132"/>
      <c r="D28" s="132"/>
      <c r="E28" s="132"/>
      <c r="F28" s="132"/>
      <c r="G28" s="132" t="str">
        <f t="shared" si="2"/>
        <v/>
      </c>
      <c r="H28" s="132" t="str">
        <f t="shared" si="3"/>
        <v/>
      </c>
      <c r="I28" s="132">
        <v>1</v>
      </c>
      <c r="J28" s="132"/>
      <c r="K28" s="132"/>
      <c r="L28" s="158"/>
      <c r="M28" s="217" t="str">
        <f>基本情報!$C$4</f>
        <v>島根</v>
      </c>
      <c r="N28" s="160"/>
      <c r="O28" s="159"/>
      <c r="P28" s="190"/>
      <c r="Q28" s="135"/>
      <c r="R28" s="160">
        <v>2</v>
      </c>
      <c r="S28" s="159"/>
      <c r="T28" s="190"/>
      <c r="U28" s="135"/>
      <c r="V28" s="160">
        <v>2</v>
      </c>
      <c r="W28" s="159"/>
      <c r="X28" s="205"/>
      <c r="Y28" s="207"/>
      <c r="Z28" s="160">
        <v>2</v>
      </c>
      <c r="AA28" s="159"/>
      <c r="AB28" s="205"/>
      <c r="AC28" s="161"/>
      <c r="AD28" s="158">
        <v>2</v>
      </c>
      <c r="AE28" s="159"/>
      <c r="AF28" s="162"/>
      <c r="AG28" s="135"/>
    </row>
    <row r="29" spans="1:33">
      <c r="A29" s="100">
        <v>23</v>
      </c>
      <c r="B29" s="133" t="str">
        <f>IF(F29="","",基本情報!$C$8)</f>
        <v/>
      </c>
      <c r="C29" s="133"/>
      <c r="D29" s="133"/>
      <c r="E29" s="133"/>
      <c r="F29" s="133"/>
      <c r="G29" s="133" t="str">
        <f t="shared" si="2"/>
        <v/>
      </c>
      <c r="H29" s="133" t="str">
        <f t="shared" si="3"/>
        <v/>
      </c>
      <c r="I29" s="133">
        <v>1</v>
      </c>
      <c r="J29" s="133"/>
      <c r="K29" s="133"/>
      <c r="L29" s="163"/>
      <c r="M29" s="218" t="str">
        <f>基本情報!$C$4</f>
        <v>島根</v>
      </c>
      <c r="N29" s="165"/>
      <c r="O29" s="164"/>
      <c r="P29" s="191"/>
      <c r="Q29" s="136"/>
      <c r="R29" s="165">
        <v>2</v>
      </c>
      <c r="S29" s="164"/>
      <c r="T29" s="191"/>
      <c r="U29" s="136"/>
      <c r="V29" s="165">
        <v>2</v>
      </c>
      <c r="W29" s="164"/>
      <c r="X29" s="204"/>
      <c r="Y29" s="208"/>
      <c r="Z29" s="165">
        <v>2</v>
      </c>
      <c r="AA29" s="164"/>
      <c r="AB29" s="204"/>
      <c r="AC29" s="166"/>
      <c r="AD29" s="163">
        <v>2</v>
      </c>
      <c r="AE29" s="164"/>
      <c r="AF29" s="167"/>
      <c r="AG29" s="136"/>
    </row>
    <row r="30" spans="1:33">
      <c r="A30" s="101">
        <v>24</v>
      </c>
      <c r="B30" s="132" t="str">
        <f>IF(F30="","",基本情報!$C$8)</f>
        <v/>
      </c>
      <c r="C30" s="132"/>
      <c r="D30" s="132"/>
      <c r="E30" s="132"/>
      <c r="F30" s="132"/>
      <c r="G30" s="132" t="str">
        <f t="shared" si="2"/>
        <v/>
      </c>
      <c r="H30" s="132" t="str">
        <f t="shared" si="3"/>
        <v/>
      </c>
      <c r="I30" s="132">
        <v>1</v>
      </c>
      <c r="J30" s="132"/>
      <c r="K30" s="132"/>
      <c r="L30" s="158"/>
      <c r="M30" s="217" t="str">
        <f>基本情報!$C$4</f>
        <v>島根</v>
      </c>
      <c r="N30" s="160"/>
      <c r="O30" s="159"/>
      <c r="P30" s="190"/>
      <c r="Q30" s="135"/>
      <c r="R30" s="160">
        <v>2</v>
      </c>
      <c r="S30" s="159"/>
      <c r="T30" s="190"/>
      <c r="U30" s="135"/>
      <c r="V30" s="160">
        <v>2</v>
      </c>
      <c r="W30" s="159"/>
      <c r="X30" s="205"/>
      <c r="Y30" s="207"/>
      <c r="Z30" s="160">
        <v>2</v>
      </c>
      <c r="AA30" s="159"/>
      <c r="AB30" s="205"/>
      <c r="AC30" s="161"/>
      <c r="AD30" s="158">
        <v>2</v>
      </c>
      <c r="AE30" s="159"/>
      <c r="AF30" s="162"/>
      <c r="AG30" s="135"/>
    </row>
    <row r="31" spans="1:33">
      <c r="A31" s="100">
        <v>25</v>
      </c>
      <c r="B31" s="133" t="str">
        <f>IF(F31="","",基本情報!$C$8)</f>
        <v/>
      </c>
      <c r="C31" s="133"/>
      <c r="D31" s="133"/>
      <c r="E31" s="133"/>
      <c r="F31" s="133"/>
      <c r="G31" s="133" t="str">
        <f t="shared" si="2"/>
        <v/>
      </c>
      <c r="H31" s="133" t="str">
        <f t="shared" si="3"/>
        <v/>
      </c>
      <c r="I31" s="133">
        <v>1</v>
      </c>
      <c r="J31" s="133"/>
      <c r="K31" s="133"/>
      <c r="L31" s="163"/>
      <c r="M31" s="218" t="str">
        <f>基本情報!$C$4</f>
        <v>島根</v>
      </c>
      <c r="N31" s="165"/>
      <c r="O31" s="164"/>
      <c r="P31" s="191"/>
      <c r="Q31" s="136"/>
      <c r="R31" s="165">
        <v>2</v>
      </c>
      <c r="S31" s="164"/>
      <c r="T31" s="191"/>
      <c r="U31" s="136"/>
      <c r="V31" s="165">
        <v>2</v>
      </c>
      <c r="W31" s="164"/>
      <c r="X31" s="204"/>
      <c r="Y31" s="208"/>
      <c r="Z31" s="165">
        <v>2</v>
      </c>
      <c r="AA31" s="164"/>
      <c r="AB31" s="204"/>
      <c r="AC31" s="166"/>
      <c r="AD31" s="163">
        <v>2</v>
      </c>
      <c r="AE31" s="164"/>
      <c r="AF31" s="167"/>
      <c r="AG31" s="136"/>
    </row>
    <row r="32" spans="1:33">
      <c r="A32" s="101">
        <v>26</v>
      </c>
      <c r="B32" s="132" t="str">
        <f>IF(F32="","",基本情報!$C$8)</f>
        <v/>
      </c>
      <c r="C32" s="132"/>
      <c r="D32" s="132"/>
      <c r="E32" s="132"/>
      <c r="F32" s="132"/>
      <c r="G32" s="132" t="str">
        <f t="shared" si="2"/>
        <v/>
      </c>
      <c r="H32" s="132" t="str">
        <f t="shared" si="3"/>
        <v/>
      </c>
      <c r="I32" s="132">
        <v>1</v>
      </c>
      <c r="J32" s="132"/>
      <c r="K32" s="132"/>
      <c r="L32" s="158"/>
      <c r="M32" s="217" t="str">
        <f>基本情報!$C$4</f>
        <v>島根</v>
      </c>
      <c r="N32" s="160"/>
      <c r="O32" s="159"/>
      <c r="P32" s="190"/>
      <c r="Q32" s="135"/>
      <c r="R32" s="160">
        <v>2</v>
      </c>
      <c r="S32" s="159"/>
      <c r="T32" s="190"/>
      <c r="U32" s="135"/>
      <c r="V32" s="160">
        <v>2</v>
      </c>
      <c r="W32" s="159"/>
      <c r="X32" s="205"/>
      <c r="Y32" s="207"/>
      <c r="Z32" s="160">
        <v>2</v>
      </c>
      <c r="AA32" s="159"/>
      <c r="AB32" s="205"/>
      <c r="AC32" s="161"/>
      <c r="AD32" s="158">
        <v>2</v>
      </c>
      <c r="AE32" s="159"/>
      <c r="AF32" s="162"/>
      <c r="AG32" s="135"/>
    </row>
    <row r="33" spans="1:33">
      <c r="A33" s="100">
        <v>27</v>
      </c>
      <c r="B33" s="133" t="str">
        <f>IF(F33="","",基本情報!$C$8)</f>
        <v/>
      </c>
      <c r="C33" s="133"/>
      <c r="D33" s="133"/>
      <c r="E33" s="133"/>
      <c r="F33" s="133"/>
      <c r="G33" s="133" t="str">
        <f t="shared" si="2"/>
        <v/>
      </c>
      <c r="H33" s="133" t="str">
        <f t="shared" si="3"/>
        <v/>
      </c>
      <c r="I33" s="133">
        <v>1</v>
      </c>
      <c r="J33" s="133"/>
      <c r="K33" s="133"/>
      <c r="L33" s="163"/>
      <c r="M33" s="218" t="str">
        <f>基本情報!$C$4</f>
        <v>島根</v>
      </c>
      <c r="N33" s="165"/>
      <c r="O33" s="164"/>
      <c r="P33" s="191"/>
      <c r="Q33" s="136"/>
      <c r="R33" s="165">
        <v>2</v>
      </c>
      <c r="S33" s="164"/>
      <c r="T33" s="191"/>
      <c r="U33" s="136"/>
      <c r="V33" s="165">
        <v>2</v>
      </c>
      <c r="W33" s="164"/>
      <c r="X33" s="204"/>
      <c r="Y33" s="208"/>
      <c r="Z33" s="165">
        <v>2</v>
      </c>
      <c r="AA33" s="164"/>
      <c r="AB33" s="204"/>
      <c r="AC33" s="166"/>
      <c r="AD33" s="163">
        <v>2</v>
      </c>
      <c r="AE33" s="164"/>
      <c r="AF33" s="167"/>
      <c r="AG33" s="136"/>
    </row>
    <row r="34" spans="1:33">
      <c r="A34" s="101">
        <v>28</v>
      </c>
      <c r="B34" s="132" t="str">
        <f>IF(F34="","",基本情報!$C$8)</f>
        <v/>
      </c>
      <c r="C34" s="132"/>
      <c r="D34" s="132"/>
      <c r="E34" s="132"/>
      <c r="F34" s="132"/>
      <c r="G34" s="132" t="str">
        <f t="shared" si="2"/>
        <v/>
      </c>
      <c r="H34" s="132" t="str">
        <f t="shared" si="3"/>
        <v/>
      </c>
      <c r="I34" s="132">
        <v>1</v>
      </c>
      <c r="J34" s="132"/>
      <c r="K34" s="132"/>
      <c r="L34" s="158"/>
      <c r="M34" s="217" t="str">
        <f>基本情報!$C$4</f>
        <v>島根</v>
      </c>
      <c r="N34" s="160"/>
      <c r="O34" s="159"/>
      <c r="P34" s="190"/>
      <c r="Q34" s="135"/>
      <c r="R34" s="160">
        <v>2</v>
      </c>
      <c r="S34" s="159"/>
      <c r="T34" s="190"/>
      <c r="U34" s="135"/>
      <c r="V34" s="160">
        <v>2</v>
      </c>
      <c r="W34" s="159"/>
      <c r="X34" s="205"/>
      <c r="Y34" s="207"/>
      <c r="Z34" s="160">
        <v>2</v>
      </c>
      <c r="AA34" s="159"/>
      <c r="AB34" s="205"/>
      <c r="AC34" s="161"/>
      <c r="AD34" s="158">
        <v>2</v>
      </c>
      <c r="AE34" s="159"/>
      <c r="AF34" s="162"/>
      <c r="AG34" s="135"/>
    </row>
    <row r="35" spans="1:33">
      <c r="A35" s="100">
        <v>29</v>
      </c>
      <c r="B35" s="133" t="str">
        <f>IF(F35="","",基本情報!$C$8)</f>
        <v/>
      </c>
      <c r="C35" s="133"/>
      <c r="D35" s="133"/>
      <c r="E35" s="133"/>
      <c r="F35" s="133"/>
      <c r="G35" s="133" t="str">
        <f t="shared" si="2"/>
        <v/>
      </c>
      <c r="H35" s="133" t="str">
        <f t="shared" si="3"/>
        <v/>
      </c>
      <c r="I35" s="133">
        <v>1</v>
      </c>
      <c r="J35" s="133"/>
      <c r="K35" s="133"/>
      <c r="L35" s="163"/>
      <c r="M35" s="218" t="str">
        <f>基本情報!$C$4</f>
        <v>島根</v>
      </c>
      <c r="N35" s="165"/>
      <c r="O35" s="164"/>
      <c r="P35" s="191"/>
      <c r="Q35" s="136"/>
      <c r="R35" s="165">
        <v>2</v>
      </c>
      <c r="S35" s="164"/>
      <c r="T35" s="191"/>
      <c r="U35" s="136"/>
      <c r="V35" s="165">
        <v>2</v>
      </c>
      <c r="W35" s="164"/>
      <c r="X35" s="204"/>
      <c r="Y35" s="208"/>
      <c r="Z35" s="165">
        <v>2</v>
      </c>
      <c r="AA35" s="164"/>
      <c r="AB35" s="204"/>
      <c r="AC35" s="166"/>
      <c r="AD35" s="163">
        <v>2</v>
      </c>
      <c r="AE35" s="164"/>
      <c r="AF35" s="167"/>
      <c r="AG35" s="136"/>
    </row>
    <row r="36" spans="1:33">
      <c r="A36" s="101">
        <v>30</v>
      </c>
      <c r="B36" s="132" t="str">
        <f>IF(F36="","",基本情報!$C$8)</f>
        <v/>
      </c>
      <c r="C36" s="132"/>
      <c r="D36" s="132"/>
      <c r="E36" s="132"/>
      <c r="F36" s="132"/>
      <c r="G36" s="132" t="str">
        <f t="shared" si="2"/>
        <v/>
      </c>
      <c r="H36" s="132" t="str">
        <f t="shared" si="3"/>
        <v/>
      </c>
      <c r="I36" s="132">
        <v>1</v>
      </c>
      <c r="J36" s="132"/>
      <c r="K36" s="132"/>
      <c r="L36" s="158"/>
      <c r="M36" s="217" t="str">
        <f>基本情報!$C$4</f>
        <v>島根</v>
      </c>
      <c r="N36" s="160"/>
      <c r="O36" s="159"/>
      <c r="P36" s="190"/>
      <c r="Q36" s="135"/>
      <c r="R36" s="160">
        <v>2</v>
      </c>
      <c r="S36" s="159"/>
      <c r="T36" s="190"/>
      <c r="U36" s="135"/>
      <c r="V36" s="160">
        <v>2</v>
      </c>
      <c r="W36" s="159"/>
      <c r="X36" s="205"/>
      <c r="Y36" s="207"/>
      <c r="Z36" s="160">
        <v>2</v>
      </c>
      <c r="AA36" s="159"/>
      <c r="AB36" s="205"/>
      <c r="AC36" s="161"/>
      <c r="AD36" s="158">
        <v>2</v>
      </c>
      <c r="AE36" s="159"/>
      <c r="AF36" s="162"/>
      <c r="AG36" s="135"/>
    </row>
    <row r="37" spans="1:33">
      <c r="A37" s="100">
        <v>31</v>
      </c>
      <c r="B37" s="133" t="str">
        <f>IF(F37="","",基本情報!$C$8)</f>
        <v/>
      </c>
      <c r="C37" s="133"/>
      <c r="D37" s="133"/>
      <c r="E37" s="133"/>
      <c r="F37" s="133"/>
      <c r="G37" s="133" t="str">
        <f t="shared" si="2"/>
        <v/>
      </c>
      <c r="H37" s="133" t="str">
        <f t="shared" si="3"/>
        <v/>
      </c>
      <c r="I37" s="133">
        <v>1</v>
      </c>
      <c r="J37" s="133"/>
      <c r="K37" s="133"/>
      <c r="L37" s="163"/>
      <c r="M37" s="218" t="str">
        <f>基本情報!$C$4</f>
        <v>島根</v>
      </c>
      <c r="N37" s="165"/>
      <c r="O37" s="164"/>
      <c r="P37" s="191"/>
      <c r="Q37" s="136"/>
      <c r="R37" s="165">
        <v>2</v>
      </c>
      <c r="S37" s="164"/>
      <c r="T37" s="191"/>
      <c r="U37" s="136"/>
      <c r="V37" s="165">
        <v>2</v>
      </c>
      <c r="W37" s="164"/>
      <c r="X37" s="204"/>
      <c r="Y37" s="208"/>
      <c r="Z37" s="165">
        <v>2</v>
      </c>
      <c r="AA37" s="164"/>
      <c r="AB37" s="204"/>
      <c r="AC37" s="166"/>
      <c r="AD37" s="163">
        <v>2</v>
      </c>
      <c r="AE37" s="164"/>
      <c r="AF37" s="167"/>
      <c r="AG37" s="136"/>
    </row>
    <row r="38" spans="1:33">
      <c r="A38" s="101">
        <v>32</v>
      </c>
      <c r="B38" s="132" t="str">
        <f>IF(F38="","",基本情報!$C$8)</f>
        <v/>
      </c>
      <c r="C38" s="132"/>
      <c r="D38" s="132"/>
      <c r="E38" s="132"/>
      <c r="F38" s="132"/>
      <c r="G38" s="132" t="str">
        <f t="shared" si="2"/>
        <v/>
      </c>
      <c r="H38" s="132" t="str">
        <f t="shared" si="3"/>
        <v/>
      </c>
      <c r="I38" s="132">
        <v>1</v>
      </c>
      <c r="J38" s="132"/>
      <c r="K38" s="132"/>
      <c r="L38" s="158"/>
      <c r="M38" s="217" t="str">
        <f>基本情報!$C$4</f>
        <v>島根</v>
      </c>
      <c r="N38" s="160"/>
      <c r="O38" s="159"/>
      <c r="P38" s="190"/>
      <c r="Q38" s="135"/>
      <c r="R38" s="160">
        <v>2</v>
      </c>
      <c r="S38" s="159"/>
      <c r="T38" s="190"/>
      <c r="U38" s="135"/>
      <c r="V38" s="160">
        <v>2</v>
      </c>
      <c r="W38" s="159"/>
      <c r="X38" s="205"/>
      <c r="Y38" s="207"/>
      <c r="Z38" s="160">
        <v>2</v>
      </c>
      <c r="AA38" s="159"/>
      <c r="AB38" s="205"/>
      <c r="AC38" s="161"/>
      <c r="AD38" s="158">
        <v>2</v>
      </c>
      <c r="AE38" s="159"/>
      <c r="AF38" s="162"/>
      <c r="AG38" s="135"/>
    </row>
    <row r="39" spans="1:33">
      <c r="A39" s="100">
        <v>33</v>
      </c>
      <c r="B39" s="133" t="str">
        <f>IF(F39="","",基本情報!$C$8)</f>
        <v/>
      </c>
      <c r="C39" s="133"/>
      <c r="D39" s="133"/>
      <c r="E39" s="133"/>
      <c r="F39" s="133"/>
      <c r="G39" s="133" t="str">
        <f t="shared" si="2"/>
        <v/>
      </c>
      <c r="H39" s="133" t="str">
        <f t="shared" si="3"/>
        <v/>
      </c>
      <c r="I39" s="133">
        <v>1</v>
      </c>
      <c r="J39" s="133"/>
      <c r="K39" s="133"/>
      <c r="L39" s="163"/>
      <c r="M39" s="218" t="str">
        <f>基本情報!$C$4</f>
        <v>島根</v>
      </c>
      <c r="N39" s="165"/>
      <c r="O39" s="164"/>
      <c r="P39" s="191"/>
      <c r="Q39" s="136"/>
      <c r="R39" s="165">
        <v>2</v>
      </c>
      <c r="S39" s="164"/>
      <c r="T39" s="191"/>
      <c r="U39" s="136"/>
      <c r="V39" s="165">
        <v>2</v>
      </c>
      <c r="W39" s="164"/>
      <c r="X39" s="204"/>
      <c r="Y39" s="208"/>
      <c r="Z39" s="165">
        <v>2</v>
      </c>
      <c r="AA39" s="164"/>
      <c r="AB39" s="204"/>
      <c r="AC39" s="166"/>
      <c r="AD39" s="163">
        <v>2</v>
      </c>
      <c r="AE39" s="164"/>
      <c r="AF39" s="167"/>
      <c r="AG39" s="136"/>
    </row>
    <row r="40" spans="1:33">
      <c r="A40" s="101">
        <v>34</v>
      </c>
      <c r="B40" s="132" t="str">
        <f>IF(F40="","",基本情報!$C$8)</f>
        <v/>
      </c>
      <c r="C40" s="132"/>
      <c r="D40" s="132"/>
      <c r="E40" s="132"/>
      <c r="F40" s="132"/>
      <c r="G40" s="132" t="str">
        <f t="shared" si="2"/>
        <v/>
      </c>
      <c r="H40" s="132" t="str">
        <f t="shared" si="3"/>
        <v/>
      </c>
      <c r="I40" s="132">
        <v>1</v>
      </c>
      <c r="J40" s="132"/>
      <c r="K40" s="132"/>
      <c r="L40" s="158"/>
      <c r="M40" s="217" t="str">
        <f>基本情報!$C$4</f>
        <v>島根</v>
      </c>
      <c r="N40" s="160"/>
      <c r="O40" s="159"/>
      <c r="P40" s="190"/>
      <c r="Q40" s="135"/>
      <c r="R40" s="160">
        <v>2</v>
      </c>
      <c r="S40" s="159"/>
      <c r="T40" s="190"/>
      <c r="U40" s="135"/>
      <c r="V40" s="160">
        <v>2</v>
      </c>
      <c r="W40" s="159"/>
      <c r="X40" s="205"/>
      <c r="Y40" s="207"/>
      <c r="Z40" s="160">
        <v>2</v>
      </c>
      <c r="AA40" s="159"/>
      <c r="AB40" s="205"/>
      <c r="AC40" s="161"/>
      <c r="AD40" s="158">
        <v>2</v>
      </c>
      <c r="AE40" s="159"/>
      <c r="AF40" s="162"/>
      <c r="AG40" s="135"/>
    </row>
    <row r="41" spans="1:33">
      <c r="A41" s="100">
        <v>35</v>
      </c>
      <c r="B41" s="133" t="str">
        <f>IF(F41="","",基本情報!$C$8)</f>
        <v/>
      </c>
      <c r="C41" s="133"/>
      <c r="D41" s="133"/>
      <c r="E41" s="133"/>
      <c r="F41" s="133"/>
      <c r="G41" s="133" t="str">
        <f t="shared" si="2"/>
        <v/>
      </c>
      <c r="H41" s="133" t="str">
        <f t="shared" si="3"/>
        <v/>
      </c>
      <c r="I41" s="133">
        <v>1</v>
      </c>
      <c r="J41" s="133"/>
      <c r="K41" s="133"/>
      <c r="L41" s="163"/>
      <c r="M41" s="218" t="str">
        <f>基本情報!$C$4</f>
        <v>島根</v>
      </c>
      <c r="N41" s="165"/>
      <c r="O41" s="164"/>
      <c r="P41" s="191"/>
      <c r="Q41" s="136"/>
      <c r="R41" s="165">
        <v>2</v>
      </c>
      <c r="S41" s="164"/>
      <c r="T41" s="191"/>
      <c r="U41" s="136"/>
      <c r="V41" s="165">
        <v>2</v>
      </c>
      <c r="W41" s="164"/>
      <c r="X41" s="204"/>
      <c r="Y41" s="208"/>
      <c r="Z41" s="165">
        <v>2</v>
      </c>
      <c r="AA41" s="164"/>
      <c r="AB41" s="204"/>
      <c r="AC41" s="166"/>
      <c r="AD41" s="163">
        <v>2</v>
      </c>
      <c r="AE41" s="164"/>
      <c r="AF41" s="167"/>
      <c r="AG41" s="136"/>
    </row>
    <row r="42" spans="1:33">
      <c r="A42" s="101">
        <v>36</v>
      </c>
      <c r="B42" s="132" t="str">
        <f>IF(F42="","",基本情報!$C$8)</f>
        <v/>
      </c>
      <c r="C42" s="132"/>
      <c r="D42" s="132"/>
      <c r="E42" s="132"/>
      <c r="F42" s="132"/>
      <c r="G42" s="132" t="str">
        <f t="shared" si="2"/>
        <v/>
      </c>
      <c r="H42" s="132" t="str">
        <f t="shared" si="3"/>
        <v/>
      </c>
      <c r="I42" s="132">
        <v>1</v>
      </c>
      <c r="J42" s="132"/>
      <c r="K42" s="132"/>
      <c r="L42" s="158"/>
      <c r="M42" s="217" t="str">
        <f>基本情報!$C$4</f>
        <v>島根</v>
      </c>
      <c r="N42" s="160"/>
      <c r="O42" s="159"/>
      <c r="P42" s="190"/>
      <c r="Q42" s="135"/>
      <c r="R42" s="160">
        <v>2</v>
      </c>
      <c r="S42" s="159"/>
      <c r="T42" s="190"/>
      <c r="U42" s="135"/>
      <c r="V42" s="160">
        <v>2</v>
      </c>
      <c r="W42" s="159"/>
      <c r="X42" s="205"/>
      <c r="Y42" s="207"/>
      <c r="Z42" s="160">
        <v>2</v>
      </c>
      <c r="AA42" s="159"/>
      <c r="AB42" s="205"/>
      <c r="AC42" s="161"/>
      <c r="AD42" s="158">
        <v>2</v>
      </c>
      <c r="AE42" s="159"/>
      <c r="AF42" s="162"/>
      <c r="AG42" s="135"/>
    </row>
    <row r="43" spans="1:33">
      <c r="A43" s="100">
        <v>37</v>
      </c>
      <c r="B43" s="133" t="str">
        <f>IF(F43="","",基本情報!$C$8)</f>
        <v/>
      </c>
      <c r="C43" s="133"/>
      <c r="D43" s="133"/>
      <c r="E43" s="133"/>
      <c r="F43" s="133"/>
      <c r="G43" s="133" t="str">
        <f t="shared" si="2"/>
        <v/>
      </c>
      <c r="H43" s="133" t="str">
        <f t="shared" si="3"/>
        <v/>
      </c>
      <c r="I43" s="133">
        <v>1</v>
      </c>
      <c r="J43" s="133"/>
      <c r="K43" s="133"/>
      <c r="L43" s="163"/>
      <c r="M43" s="218" t="str">
        <f>基本情報!$C$4</f>
        <v>島根</v>
      </c>
      <c r="N43" s="165"/>
      <c r="O43" s="164"/>
      <c r="P43" s="191"/>
      <c r="Q43" s="136"/>
      <c r="R43" s="165">
        <v>2</v>
      </c>
      <c r="S43" s="164"/>
      <c r="T43" s="191"/>
      <c r="U43" s="136"/>
      <c r="V43" s="165">
        <v>2</v>
      </c>
      <c r="W43" s="164"/>
      <c r="X43" s="204"/>
      <c r="Y43" s="208"/>
      <c r="Z43" s="165">
        <v>2</v>
      </c>
      <c r="AA43" s="164"/>
      <c r="AB43" s="204"/>
      <c r="AC43" s="166"/>
      <c r="AD43" s="163">
        <v>2</v>
      </c>
      <c r="AE43" s="164"/>
      <c r="AF43" s="167"/>
      <c r="AG43" s="136"/>
    </row>
    <row r="44" spans="1:33">
      <c r="A44" s="101">
        <v>38</v>
      </c>
      <c r="B44" s="132" t="str">
        <f>IF(F44="","",基本情報!$C$8)</f>
        <v/>
      </c>
      <c r="C44" s="132"/>
      <c r="D44" s="132"/>
      <c r="E44" s="132"/>
      <c r="F44" s="132"/>
      <c r="G44" s="132" t="str">
        <f t="shared" si="2"/>
        <v/>
      </c>
      <c r="H44" s="132" t="str">
        <f t="shared" si="3"/>
        <v/>
      </c>
      <c r="I44" s="132">
        <v>1</v>
      </c>
      <c r="J44" s="132"/>
      <c r="K44" s="132"/>
      <c r="L44" s="158"/>
      <c r="M44" s="217" t="str">
        <f>基本情報!$C$4</f>
        <v>島根</v>
      </c>
      <c r="N44" s="160"/>
      <c r="O44" s="159"/>
      <c r="P44" s="190"/>
      <c r="Q44" s="135"/>
      <c r="R44" s="160">
        <v>2</v>
      </c>
      <c r="S44" s="159"/>
      <c r="T44" s="190"/>
      <c r="U44" s="135"/>
      <c r="V44" s="160">
        <v>2</v>
      </c>
      <c r="W44" s="159"/>
      <c r="X44" s="205"/>
      <c r="Y44" s="207"/>
      <c r="Z44" s="160">
        <v>2</v>
      </c>
      <c r="AA44" s="159"/>
      <c r="AB44" s="205"/>
      <c r="AC44" s="161"/>
      <c r="AD44" s="158">
        <v>2</v>
      </c>
      <c r="AE44" s="159"/>
      <c r="AF44" s="162"/>
      <c r="AG44" s="135"/>
    </row>
    <row r="45" spans="1:33">
      <c r="A45" s="100">
        <v>39</v>
      </c>
      <c r="B45" s="133" t="str">
        <f>IF(F45="","",基本情報!$C$8)</f>
        <v/>
      </c>
      <c r="C45" s="133"/>
      <c r="D45" s="133"/>
      <c r="E45" s="133"/>
      <c r="F45" s="133"/>
      <c r="G45" s="133" t="str">
        <f t="shared" si="2"/>
        <v/>
      </c>
      <c r="H45" s="133" t="str">
        <f t="shared" si="3"/>
        <v/>
      </c>
      <c r="I45" s="133">
        <v>1</v>
      </c>
      <c r="J45" s="133"/>
      <c r="K45" s="133"/>
      <c r="L45" s="163"/>
      <c r="M45" s="218" t="str">
        <f>基本情報!$C$4</f>
        <v>島根</v>
      </c>
      <c r="N45" s="165"/>
      <c r="O45" s="164"/>
      <c r="P45" s="191"/>
      <c r="Q45" s="136"/>
      <c r="R45" s="165">
        <v>2</v>
      </c>
      <c r="S45" s="164"/>
      <c r="T45" s="191"/>
      <c r="U45" s="136"/>
      <c r="V45" s="165">
        <v>2</v>
      </c>
      <c r="W45" s="164"/>
      <c r="X45" s="204"/>
      <c r="Y45" s="208"/>
      <c r="Z45" s="165">
        <v>2</v>
      </c>
      <c r="AA45" s="164"/>
      <c r="AB45" s="204"/>
      <c r="AC45" s="166"/>
      <c r="AD45" s="163">
        <v>2</v>
      </c>
      <c r="AE45" s="164"/>
      <c r="AF45" s="167"/>
      <c r="AG45" s="136"/>
    </row>
    <row r="46" spans="1:33">
      <c r="A46" s="101">
        <v>40</v>
      </c>
      <c r="B46" s="132" t="str">
        <f>IF(F46="","",基本情報!$C$8)</f>
        <v/>
      </c>
      <c r="C46" s="132"/>
      <c r="D46" s="132"/>
      <c r="E46" s="132"/>
      <c r="F46" s="132"/>
      <c r="G46" s="132" t="str">
        <f t="shared" si="2"/>
        <v/>
      </c>
      <c r="H46" s="132" t="str">
        <f t="shared" si="3"/>
        <v/>
      </c>
      <c r="I46" s="132">
        <v>1</v>
      </c>
      <c r="J46" s="132"/>
      <c r="K46" s="132"/>
      <c r="L46" s="158"/>
      <c r="M46" s="217" t="str">
        <f>基本情報!$C$4</f>
        <v>島根</v>
      </c>
      <c r="N46" s="160"/>
      <c r="O46" s="159"/>
      <c r="P46" s="190"/>
      <c r="Q46" s="135"/>
      <c r="R46" s="160">
        <v>2</v>
      </c>
      <c r="S46" s="159"/>
      <c r="T46" s="190"/>
      <c r="U46" s="135"/>
      <c r="V46" s="160">
        <v>2</v>
      </c>
      <c r="W46" s="159"/>
      <c r="X46" s="205"/>
      <c r="Y46" s="207"/>
      <c r="Z46" s="160">
        <v>2</v>
      </c>
      <c r="AA46" s="159"/>
      <c r="AB46" s="205"/>
      <c r="AC46" s="161"/>
      <c r="AD46" s="158">
        <v>2</v>
      </c>
      <c r="AE46" s="159"/>
      <c r="AF46" s="162"/>
      <c r="AG46" s="135"/>
    </row>
    <row r="47" spans="1:33">
      <c r="A47" s="100">
        <v>41</v>
      </c>
      <c r="B47" s="133" t="str">
        <f>IF(F47="","",基本情報!$C$8)</f>
        <v/>
      </c>
      <c r="C47" s="133"/>
      <c r="D47" s="133"/>
      <c r="E47" s="133"/>
      <c r="F47" s="133"/>
      <c r="G47" s="133" t="str">
        <f t="shared" si="2"/>
        <v/>
      </c>
      <c r="H47" s="133" t="str">
        <f t="shared" si="3"/>
        <v/>
      </c>
      <c r="I47" s="133">
        <v>1</v>
      </c>
      <c r="J47" s="133"/>
      <c r="K47" s="133"/>
      <c r="L47" s="163"/>
      <c r="M47" s="218" t="str">
        <f>基本情報!$C$4</f>
        <v>島根</v>
      </c>
      <c r="N47" s="165"/>
      <c r="O47" s="164"/>
      <c r="P47" s="191"/>
      <c r="Q47" s="136"/>
      <c r="R47" s="165">
        <v>2</v>
      </c>
      <c r="S47" s="164"/>
      <c r="T47" s="191"/>
      <c r="U47" s="136"/>
      <c r="V47" s="165">
        <v>2</v>
      </c>
      <c r="W47" s="164"/>
      <c r="X47" s="204"/>
      <c r="Y47" s="208"/>
      <c r="Z47" s="165">
        <v>2</v>
      </c>
      <c r="AA47" s="164"/>
      <c r="AB47" s="204"/>
      <c r="AC47" s="166"/>
      <c r="AD47" s="163">
        <v>2</v>
      </c>
      <c r="AE47" s="164"/>
      <c r="AF47" s="167"/>
      <c r="AG47" s="136"/>
    </row>
    <row r="48" spans="1:33">
      <c r="A48" s="101">
        <v>42</v>
      </c>
      <c r="B48" s="132" t="str">
        <f>IF(F48="","",基本情報!$C$8)</f>
        <v/>
      </c>
      <c r="C48" s="132"/>
      <c r="D48" s="132"/>
      <c r="E48" s="132"/>
      <c r="F48" s="132"/>
      <c r="G48" s="132" t="str">
        <f t="shared" si="2"/>
        <v/>
      </c>
      <c r="H48" s="132" t="str">
        <f t="shared" si="3"/>
        <v/>
      </c>
      <c r="I48" s="132">
        <v>1</v>
      </c>
      <c r="J48" s="132"/>
      <c r="K48" s="132"/>
      <c r="L48" s="158"/>
      <c r="M48" s="217" t="str">
        <f>基本情報!$C$4</f>
        <v>島根</v>
      </c>
      <c r="N48" s="160"/>
      <c r="O48" s="159"/>
      <c r="P48" s="190"/>
      <c r="Q48" s="135"/>
      <c r="R48" s="160">
        <v>2</v>
      </c>
      <c r="S48" s="159"/>
      <c r="T48" s="190"/>
      <c r="U48" s="135"/>
      <c r="V48" s="160">
        <v>2</v>
      </c>
      <c r="W48" s="159"/>
      <c r="X48" s="205"/>
      <c r="Y48" s="207"/>
      <c r="Z48" s="160">
        <v>2</v>
      </c>
      <c r="AA48" s="159"/>
      <c r="AB48" s="205"/>
      <c r="AC48" s="161"/>
      <c r="AD48" s="158">
        <v>2</v>
      </c>
      <c r="AE48" s="159"/>
      <c r="AF48" s="162"/>
      <c r="AG48" s="135"/>
    </row>
    <row r="49" spans="1:33">
      <c r="A49" s="100">
        <v>43</v>
      </c>
      <c r="B49" s="133" t="str">
        <f>IF(F49="","",基本情報!$C$8)</f>
        <v/>
      </c>
      <c r="C49" s="133"/>
      <c r="D49" s="133"/>
      <c r="E49" s="133"/>
      <c r="F49" s="133"/>
      <c r="G49" s="133" t="str">
        <f t="shared" si="2"/>
        <v/>
      </c>
      <c r="H49" s="133" t="str">
        <f t="shared" si="3"/>
        <v/>
      </c>
      <c r="I49" s="133">
        <v>1</v>
      </c>
      <c r="J49" s="133"/>
      <c r="K49" s="133"/>
      <c r="L49" s="163"/>
      <c r="M49" s="218" t="str">
        <f>基本情報!$C$4</f>
        <v>島根</v>
      </c>
      <c r="N49" s="165"/>
      <c r="O49" s="164"/>
      <c r="P49" s="191"/>
      <c r="Q49" s="136"/>
      <c r="R49" s="165">
        <v>2</v>
      </c>
      <c r="S49" s="164"/>
      <c r="T49" s="191"/>
      <c r="U49" s="136"/>
      <c r="V49" s="165">
        <v>2</v>
      </c>
      <c r="W49" s="164"/>
      <c r="X49" s="204"/>
      <c r="Y49" s="208"/>
      <c r="Z49" s="165">
        <v>2</v>
      </c>
      <c r="AA49" s="164"/>
      <c r="AB49" s="204"/>
      <c r="AC49" s="166"/>
      <c r="AD49" s="163">
        <v>2</v>
      </c>
      <c r="AE49" s="164"/>
      <c r="AF49" s="167"/>
      <c r="AG49" s="136"/>
    </row>
    <row r="50" spans="1:33">
      <c r="A50" s="101">
        <v>44</v>
      </c>
      <c r="B50" s="132" t="str">
        <f>IF(F50="","",基本情報!$C$8)</f>
        <v/>
      </c>
      <c r="C50" s="132"/>
      <c r="D50" s="132"/>
      <c r="E50" s="132"/>
      <c r="F50" s="132"/>
      <c r="G50" s="132" t="str">
        <f t="shared" si="2"/>
        <v/>
      </c>
      <c r="H50" s="132" t="str">
        <f t="shared" si="3"/>
        <v/>
      </c>
      <c r="I50" s="132">
        <v>1</v>
      </c>
      <c r="J50" s="132"/>
      <c r="K50" s="132"/>
      <c r="L50" s="158"/>
      <c r="M50" s="217" t="str">
        <f>基本情報!$C$4</f>
        <v>島根</v>
      </c>
      <c r="N50" s="160"/>
      <c r="O50" s="159"/>
      <c r="P50" s="190"/>
      <c r="Q50" s="135"/>
      <c r="R50" s="160">
        <v>2</v>
      </c>
      <c r="S50" s="159"/>
      <c r="T50" s="190"/>
      <c r="U50" s="135"/>
      <c r="V50" s="160">
        <v>2</v>
      </c>
      <c r="W50" s="159"/>
      <c r="X50" s="205"/>
      <c r="Y50" s="207"/>
      <c r="Z50" s="160">
        <v>2</v>
      </c>
      <c r="AA50" s="159"/>
      <c r="AB50" s="205"/>
      <c r="AC50" s="161"/>
      <c r="AD50" s="158">
        <v>2</v>
      </c>
      <c r="AE50" s="159"/>
      <c r="AF50" s="162"/>
      <c r="AG50" s="135"/>
    </row>
    <row r="51" spans="1:33">
      <c r="A51" s="100">
        <v>45</v>
      </c>
      <c r="B51" s="133" t="str">
        <f>IF(F51="","",基本情報!$C$8)</f>
        <v/>
      </c>
      <c r="C51" s="133"/>
      <c r="D51" s="133"/>
      <c r="E51" s="133"/>
      <c r="F51" s="133"/>
      <c r="G51" s="133" t="str">
        <f t="shared" si="2"/>
        <v/>
      </c>
      <c r="H51" s="133" t="str">
        <f t="shared" si="3"/>
        <v/>
      </c>
      <c r="I51" s="133">
        <v>1</v>
      </c>
      <c r="J51" s="133"/>
      <c r="K51" s="133"/>
      <c r="L51" s="163"/>
      <c r="M51" s="218" t="str">
        <f>基本情報!$C$4</f>
        <v>島根</v>
      </c>
      <c r="N51" s="165"/>
      <c r="O51" s="164"/>
      <c r="P51" s="191"/>
      <c r="Q51" s="136"/>
      <c r="R51" s="165">
        <v>2</v>
      </c>
      <c r="S51" s="164"/>
      <c r="T51" s="191"/>
      <c r="U51" s="136"/>
      <c r="V51" s="165">
        <v>2</v>
      </c>
      <c r="W51" s="164"/>
      <c r="X51" s="204"/>
      <c r="Y51" s="208"/>
      <c r="Z51" s="165">
        <v>2</v>
      </c>
      <c r="AA51" s="164"/>
      <c r="AB51" s="204"/>
      <c r="AC51" s="166"/>
      <c r="AD51" s="163">
        <v>2</v>
      </c>
      <c r="AE51" s="164"/>
      <c r="AF51" s="167"/>
      <c r="AG51" s="136"/>
    </row>
    <row r="52" spans="1:33">
      <c r="A52" s="101">
        <v>46</v>
      </c>
      <c r="B52" s="132" t="str">
        <f>IF(F52="","",基本情報!$C$8)</f>
        <v/>
      </c>
      <c r="C52" s="132"/>
      <c r="D52" s="132"/>
      <c r="E52" s="132"/>
      <c r="F52" s="132"/>
      <c r="G52" s="132" t="str">
        <f t="shared" si="2"/>
        <v/>
      </c>
      <c r="H52" s="132" t="str">
        <f t="shared" si="3"/>
        <v/>
      </c>
      <c r="I52" s="132">
        <v>1</v>
      </c>
      <c r="J52" s="132"/>
      <c r="K52" s="132"/>
      <c r="L52" s="158"/>
      <c r="M52" s="217" t="str">
        <f>基本情報!$C$4</f>
        <v>島根</v>
      </c>
      <c r="N52" s="160"/>
      <c r="O52" s="159"/>
      <c r="P52" s="190"/>
      <c r="Q52" s="135"/>
      <c r="R52" s="160">
        <v>2</v>
      </c>
      <c r="S52" s="159"/>
      <c r="T52" s="190"/>
      <c r="U52" s="135"/>
      <c r="V52" s="160">
        <v>2</v>
      </c>
      <c r="W52" s="159"/>
      <c r="X52" s="205"/>
      <c r="Y52" s="207"/>
      <c r="Z52" s="160">
        <v>2</v>
      </c>
      <c r="AA52" s="159"/>
      <c r="AB52" s="205"/>
      <c r="AC52" s="161"/>
      <c r="AD52" s="158">
        <v>2</v>
      </c>
      <c r="AE52" s="159"/>
      <c r="AF52" s="162"/>
      <c r="AG52" s="135"/>
    </row>
    <row r="53" spans="1:33">
      <c r="A53" s="100">
        <v>47</v>
      </c>
      <c r="B53" s="133" t="str">
        <f>IF(F53="","",基本情報!$C$8)</f>
        <v/>
      </c>
      <c r="C53" s="133"/>
      <c r="D53" s="133"/>
      <c r="E53" s="133"/>
      <c r="F53" s="133"/>
      <c r="G53" s="133" t="str">
        <f t="shared" si="2"/>
        <v/>
      </c>
      <c r="H53" s="133" t="str">
        <f t="shared" si="3"/>
        <v/>
      </c>
      <c r="I53" s="133">
        <v>1</v>
      </c>
      <c r="J53" s="133"/>
      <c r="K53" s="133"/>
      <c r="L53" s="163"/>
      <c r="M53" s="218" t="str">
        <f>基本情報!$C$4</f>
        <v>島根</v>
      </c>
      <c r="N53" s="165"/>
      <c r="O53" s="164"/>
      <c r="P53" s="191"/>
      <c r="Q53" s="136"/>
      <c r="R53" s="165">
        <v>2</v>
      </c>
      <c r="S53" s="164"/>
      <c r="T53" s="191"/>
      <c r="U53" s="136"/>
      <c r="V53" s="165">
        <v>2</v>
      </c>
      <c r="W53" s="164"/>
      <c r="X53" s="204"/>
      <c r="Y53" s="208"/>
      <c r="Z53" s="165">
        <v>2</v>
      </c>
      <c r="AA53" s="164"/>
      <c r="AB53" s="204"/>
      <c r="AC53" s="166"/>
      <c r="AD53" s="163">
        <v>2</v>
      </c>
      <c r="AE53" s="164"/>
      <c r="AF53" s="167"/>
      <c r="AG53" s="136"/>
    </row>
    <row r="54" spans="1:33">
      <c r="A54" s="101">
        <v>48</v>
      </c>
      <c r="B54" s="132" t="str">
        <f>IF(F54="","",基本情報!$C$8)</f>
        <v/>
      </c>
      <c r="C54" s="132"/>
      <c r="D54" s="132"/>
      <c r="E54" s="132"/>
      <c r="F54" s="132"/>
      <c r="G54" s="132" t="str">
        <f t="shared" si="2"/>
        <v/>
      </c>
      <c r="H54" s="132" t="str">
        <f t="shared" si="3"/>
        <v/>
      </c>
      <c r="I54" s="132">
        <v>1</v>
      </c>
      <c r="J54" s="132"/>
      <c r="K54" s="132"/>
      <c r="L54" s="158"/>
      <c r="M54" s="217" t="str">
        <f>基本情報!$C$4</f>
        <v>島根</v>
      </c>
      <c r="N54" s="160"/>
      <c r="O54" s="159"/>
      <c r="P54" s="190"/>
      <c r="Q54" s="135"/>
      <c r="R54" s="160">
        <v>2</v>
      </c>
      <c r="S54" s="159"/>
      <c r="T54" s="190"/>
      <c r="U54" s="135"/>
      <c r="V54" s="160">
        <v>2</v>
      </c>
      <c r="W54" s="159"/>
      <c r="X54" s="205"/>
      <c r="Y54" s="207"/>
      <c r="Z54" s="160">
        <v>2</v>
      </c>
      <c r="AA54" s="159"/>
      <c r="AB54" s="205"/>
      <c r="AC54" s="161"/>
      <c r="AD54" s="158">
        <v>2</v>
      </c>
      <c r="AE54" s="159"/>
      <c r="AF54" s="162"/>
      <c r="AG54" s="135"/>
    </row>
    <row r="55" spans="1:33">
      <c r="A55" s="100">
        <v>49</v>
      </c>
      <c r="B55" s="133" t="str">
        <f>IF(F55="","",基本情報!$C$8)</f>
        <v/>
      </c>
      <c r="C55" s="133"/>
      <c r="D55" s="133"/>
      <c r="E55" s="133"/>
      <c r="F55" s="133"/>
      <c r="G55" s="133" t="str">
        <f t="shared" si="2"/>
        <v/>
      </c>
      <c r="H55" s="133" t="str">
        <f t="shared" si="3"/>
        <v/>
      </c>
      <c r="I55" s="133">
        <v>1</v>
      </c>
      <c r="J55" s="133"/>
      <c r="K55" s="133"/>
      <c r="L55" s="163"/>
      <c r="M55" s="218" t="str">
        <f>基本情報!$C$4</f>
        <v>島根</v>
      </c>
      <c r="N55" s="165"/>
      <c r="O55" s="164"/>
      <c r="P55" s="191"/>
      <c r="Q55" s="136"/>
      <c r="R55" s="165">
        <v>2</v>
      </c>
      <c r="S55" s="164"/>
      <c r="T55" s="191"/>
      <c r="U55" s="136"/>
      <c r="V55" s="165">
        <v>2</v>
      </c>
      <c r="W55" s="164"/>
      <c r="X55" s="204"/>
      <c r="Y55" s="208"/>
      <c r="Z55" s="165">
        <v>2</v>
      </c>
      <c r="AA55" s="164"/>
      <c r="AB55" s="204"/>
      <c r="AC55" s="166"/>
      <c r="AD55" s="163">
        <v>2</v>
      </c>
      <c r="AE55" s="164"/>
      <c r="AF55" s="167"/>
      <c r="AG55" s="136"/>
    </row>
    <row r="56" spans="1:33" ht="14.25" thickBot="1">
      <c r="A56" s="102">
        <v>50</v>
      </c>
      <c r="B56" s="134" t="str">
        <f>IF(F56="","",基本情報!$C$8)</f>
        <v/>
      </c>
      <c r="C56" s="134"/>
      <c r="D56" s="134"/>
      <c r="E56" s="134"/>
      <c r="F56" s="134"/>
      <c r="G56" s="134" t="str">
        <f t="shared" si="2"/>
        <v/>
      </c>
      <c r="H56" s="134" t="str">
        <f t="shared" si="3"/>
        <v/>
      </c>
      <c r="I56" s="134">
        <v>1</v>
      </c>
      <c r="J56" s="134"/>
      <c r="K56" s="134"/>
      <c r="L56" s="168"/>
      <c r="M56" s="220" t="str">
        <f>基本情報!$C$4</f>
        <v>島根</v>
      </c>
      <c r="N56" s="170"/>
      <c r="O56" s="169"/>
      <c r="P56" s="192"/>
      <c r="Q56" s="137"/>
      <c r="R56" s="170">
        <v>2</v>
      </c>
      <c r="S56" s="169"/>
      <c r="T56" s="192"/>
      <c r="U56" s="137"/>
      <c r="V56" s="170">
        <v>2</v>
      </c>
      <c r="W56" s="169"/>
      <c r="X56" s="206"/>
      <c r="Y56" s="209"/>
      <c r="Z56" s="170">
        <v>2</v>
      </c>
      <c r="AA56" s="169"/>
      <c r="AB56" s="206"/>
      <c r="AC56" s="171"/>
      <c r="AD56" s="168">
        <v>2</v>
      </c>
      <c r="AE56" s="169"/>
      <c r="AF56" s="172"/>
      <c r="AG56" s="137"/>
    </row>
    <row r="57" spans="1:33">
      <c r="A57" s="103">
        <v>51</v>
      </c>
      <c r="B57" s="131" t="str">
        <f>IF(F57="","",基本情報!$C$8)</f>
        <v/>
      </c>
      <c r="C57" s="131"/>
      <c r="D57" s="131"/>
      <c r="E57" s="131"/>
      <c r="F57" s="131"/>
      <c r="G57" s="131" t="str">
        <f t="shared" si="2"/>
        <v/>
      </c>
      <c r="H57" s="131" t="str">
        <f t="shared" si="3"/>
        <v/>
      </c>
      <c r="I57" s="131">
        <v>1</v>
      </c>
      <c r="J57" s="131"/>
      <c r="K57" s="131"/>
      <c r="L57" s="152"/>
      <c r="M57" s="221" t="str">
        <f>基本情報!$C$4</f>
        <v>島根</v>
      </c>
      <c r="N57" s="155"/>
      <c r="O57" s="210"/>
      <c r="P57" s="211"/>
      <c r="Q57" s="154"/>
      <c r="R57" s="156">
        <v>2</v>
      </c>
      <c r="S57" s="212"/>
      <c r="T57" s="211"/>
      <c r="U57" s="156"/>
      <c r="V57" s="152">
        <v>2</v>
      </c>
      <c r="W57" s="153"/>
      <c r="X57" s="213"/>
      <c r="Y57" s="154"/>
      <c r="Z57" s="156">
        <v>2</v>
      </c>
      <c r="AA57" s="131"/>
      <c r="AB57" s="213"/>
      <c r="AC57" s="156"/>
      <c r="AD57" s="152">
        <v>2</v>
      </c>
      <c r="AE57" s="153"/>
      <c r="AF57" s="157"/>
      <c r="AG57" s="138"/>
    </row>
    <row r="58" spans="1:33">
      <c r="A58" s="101">
        <v>52</v>
      </c>
      <c r="B58" s="132" t="str">
        <f>IF(F58="","",基本情報!$C$8)</f>
        <v/>
      </c>
      <c r="C58" s="132"/>
      <c r="D58" s="132"/>
      <c r="E58" s="132"/>
      <c r="F58" s="132"/>
      <c r="G58" s="132" t="str">
        <f t="shared" si="2"/>
        <v/>
      </c>
      <c r="H58" s="132" t="str">
        <f t="shared" si="3"/>
        <v/>
      </c>
      <c r="I58" s="132">
        <v>1</v>
      </c>
      <c r="J58" s="132"/>
      <c r="K58" s="132"/>
      <c r="L58" s="158"/>
      <c r="M58" s="217" t="str">
        <f>基本情報!$C$4</f>
        <v>島根</v>
      </c>
      <c r="N58" s="160"/>
      <c r="O58" s="159"/>
      <c r="P58" s="205"/>
      <c r="Q58" s="207"/>
      <c r="R58" s="161">
        <v>2</v>
      </c>
      <c r="S58" s="132"/>
      <c r="T58" s="205"/>
      <c r="U58" s="161"/>
      <c r="V58" s="158">
        <v>2</v>
      </c>
      <c r="W58" s="159"/>
      <c r="X58" s="205"/>
      <c r="Y58" s="207"/>
      <c r="Z58" s="161">
        <v>2</v>
      </c>
      <c r="AA58" s="132"/>
      <c r="AB58" s="205"/>
      <c r="AC58" s="161"/>
      <c r="AD58" s="158">
        <v>2</v>
      </c>
      <c r="AE58" s="159"/>
      <c r="AF58" s="162"/>
      <c r="AG58" s="135"/>
    </row>
    <row r="59" spans="1:33">
      <c r="A59" s="100">
        <v>53</v>
      </c>
      <c r="B59" s="133" t="str">
        <f>IF(F59="","",基本情報!$C$8)</f>
        <v/>
      </c>
      <c r="C59" s="133"/>
      <c r="D59" s="133"/>
      <c r="E59" s="133"/>
      <c r="F59" s="133"/>
      <c r="G59" s="133" t="str">
        <f t="shared" si="2"/>
        <v/>
      </c>
      <c r="H59" s="133" t="str">
        <f t="shared" si="3"/>
        <v/>
      </c>
      <c r="I59" s="133">
        <v>1</v>
      </c>
      <c r="J59" s="133"/>
      <c r="K59" s="133"/>
      <c r="L59" s="163"/>
      <c r="M59" s="218" t="str">
        <f>基本情報!$C$4</f>
        <v>島根</v>
      </c>
      <c r="N59" s="165"/>
      <c r="O59" s="164"/>
      <c r="P59" s="204"/>
      <c r="Q59" s="208"/>
      <c r="R59" s="166">
        <v>2</v>
      </c>
      <c r="S59" s="133"/>
      <c r="T59" s="204"/>
      <c r="U59" s="166"/>
      <c r="V59" s="163">
        <v>2</v>
      </c>
      <c r="W59" s="164"/>
      <c r="X59" s="204"/>
      <c r="Y59" s="208"/>
      <c r="Z59" s="166">
        <v>2</v>
      </c>
      <c r="AA59" s="133"/>
      <c r="AB59" s="204"/>
      <c r="AC59" s="166"/>
      <c r="AD59" s="163">
        <v>2</v>
      </c>
      <c r="AE59" s="164"/>
      <c r="AF59" s="167"/>
      <c r="AG59" s="136"/>
    </row>
    <row r="60" spans="1:33">
      <c r="A60" s="101">
        <v>54</v>
      </c>
      <c r="B60" s="132" t="str">
        <f>IF(F60="","",基本情報!$C$8)</f>
        <v/>
      </c>
      <c r="C60" s="132"/>
      <c r="D60" s="132"/>
      <c r="E60" s="132"/>
      <c r="F60" s="132"/>
      <c r="G60" s="132" t="str">
        <f t="shared" si="2"/>
        <v/>
      </c>
      <c r="H60" s="132" t="str">
        <f t="shared" si="3"/>
        <v/>
      </c>
      <c r="I60" s="132">
        <v>1</v>
      </c>
      <c r="J60" s="132"/>
      <c r="K60" s="132"/>
      <c r="L60" s="158"/>
      <c r="M60" s="217" t="str">
        <f>基本情報!$C$4</f>
        <v>島根</v>
      </c>
      <c r="N60" s="160"/>
      <c r="O60" s="159"/>
      <c r="P60" s="205"/>
      <c r="Q60" s="207"/>
      <c r="R60" s="161">
        <v>2</v>
      </c>
      <c r="S60" s="132"/>
      <c r="T60" s="205"/>
      <c r="U60" s="161"/>
      <c r="V60" s="158">
        <v>2</v>
      </c>
      <c r="W60" s="159"/>
      <c r="X60" s="205"/>
      <c r="Y60" s="207"/>
      <c r="Z60" s="161">
        <v>2</v>
      </c>
      <c r="AA60" s="132"/>
      <c r="AB60" s="205"/>
      <c r="AC60" s="161"/>
      <c r="AD60" s="158">
        <v>2</v>
      </c>
      <c r="AE60" s="159"/>
      <c r="AF60" s="162"/>
      <c r="AG60" s="135"/>
    </row>
    <row r="61" spans="1:33">
      <c r="A61" s="100">
        <v>55</v>
      </c>
      <c r="B61" s="133" t="str">
        <f>IF(F61="","",基本情報!$C$8)</f>
        <v/>
      </c>
      <c r="C61" s="133"/>
      <c r="D61" s="133"/>
      <c r="E61" s="133"/>
      <c r="F61" s="133"/>
      <c r="G61" s="133" t="str">
        <f t="shared" si="2"/>
        <v/>
      </c>
      <c r="H61" s="133" t="str">
        <f t="shared" si="3"/>
        <v/>
      </c>
      <c r="I61" s="133">
        <v>1</v>
      </c>
      <c r="J61" s="133"/>
      <c r="K61" s="133"/>
      <c r="L61" s="163"/>
      <c r="M61" s="218" t="str">
        <f>基本情報!$C$4</f>
        <v>島根</v>
      </c>
      <c r="N61" s="165"/>
      <c r="O61" s="164"/>
      <c r="P61" s="204"/>
      <c r="Q61" s="208"/>
      <c r="R61" s="166">
        <v>2</v>
      </c>
      <c r="S61" s="133"/>
      <c r="T61" s="204"/>
      <c r="U61" s="166"/>
      <c r="V61" s="163">
        <v>2</v>
      </c>
      <c r="W61" s="164"/>
      <c r="X61" s="204"/>
      <c r="Y61" s="208"/>
      <c r="Z61" s="166">
        <v>2</v>
      </c>
      <c r="AA61" s="133"/>
      <c r="AB61" s="204"/>
      <c r="AC61" s="166"/>
      <c r="AD61" s="163">
        <v>2</v>
      </c>
      <c r="AE61" s="164"/>
      <c r="AF61" s="167"/>
      <c r="AG61" s="136"/>
    </row>
    <row r="62" spans="1:33">
      <c r="A62" s="101">
        <v>56</v>
      </c>
      <c r="B62" s="132" t="str">
        <f>IF(F62="","",基本情報!$C$8)</f>
        <v/>
      </c>
      <c r="C62" s="132"/>
      <c r="D62" s="132"/>
      <c r="E62" s="132"/>
      <c r="F62" s="132"/>
      <c r="G62" s="132" t="str">
        <f t="shared" si="2"/>
        <v/>
      </c>
      <c r="H62" s="132" t="str">
        <f t="shared" si="3"/>
        <v/>
      </c>
      <c r="I62" s="132">
        <v>1</v>
      </c>
      <c r="J62" s="132"/>
      <c r="K62" s="132"/>
      <c r="L62" s="158"/>
      <c r="M62" s="217" t="str">
        <f>基本情報!$C$4</f>
        <v>島根</v>
      </c>
      <c r="N62" s="160"/>
      <c r="O62" s="159"/>
      <c r="P62" s="205"/>
      <c r="Q62" s="207"/>
      <c r="R62" s="161">
        <v>2</v>
      </c>
      <c r="S62" s="132"/>
      <c r="T62" s="205"/>
      <c r="U62" s="161"/>
      <c r="V62" s="158">
        <v>2</v>
      </c>
      <c r="W62" s="159"/>
      <c r="X62" s="205"/>
      <c r="Y62" s="207"/>
      <c r="Z62" s="161">
        <v>2</v>
      </c>
      <c r="AA62" s="132"/>
      <c r="AB62" s="205"/>
      <c r="AC62" s="161"/>
      <c r="AD62" s="158">
        <v>2</v>
      </c>
      <c r="AE62" s="159"/>
      <c r="AF62" s="162"/>
      <c r="AG62" s="135"/>
    </row>
    <row r="63" spans="1:33">
      <c r="A63" s="100">
        <v>57</v>
      </c>
      <c r="B63" s="133" t="str">
        <f>IF(F63="","",基本情報!$C$8)</f>
        <v/>
      </c>
      <c r="C63" s="133"/>
      <c r="D63" s="133"/>
      <c r="E63" s="133"/>
      <c r="F63" s="133"/>
      <c r="G63" s="133" t="str">
        <f t="shared" si="2"/>
        <v/>
      </c>
      <c r="H63" s="133" t="str">
        <f t="shared" si="3"/>
        <v/>
      </c>
      <c r="I63" s="133">
        <v>1</v>
      </c>
      <c r="J63" s="133"/>
      <c r="K63" s="133"/>
      <c r="L63" s="163"/>
      <c r="M63" s="218" t="str">
        <f>基本情報!$C$4</f>
        <v>島根</v>
      </c>
      <c r="N63" s="165"/>
      <c r="O63" s="164"/>
      <c r="P63" s="204"/>
      <c r="Q63" s="208"/>
      <c r="R63" s="166">
        <v>2</v>
      </c>
      <c r="S63" s="133"/>
      <c r="T63" s="204"/>
      <c r="U63" s="166"/>
      <c r="V63" s="163">
        <v>2</v>
      </c>
      <c r="W63" s="164"/>
      <c r="X63" s="204"/>
      <c r="Y63" s="208"/>
      <c r="Z63" s="166">
        <v>2</v>
      </c>
      <c r="AA63" s="133"/>
      <c r="AB63" s="204"/>
      <c r="AC63" s="166"/>
      <c r="AD63" s="163">
        <v>2</v>
      </c>
      <c r="AE63" s="164"/>
      <c r="AF63" s="167"/>
      <c r="AG63" s="136"/>
    </row>
    <row r="64" spans="1:33">
      <c r="A64" s="101">
        <v>58</v>
      </c>
      <c r="B64" s="132" t="str">
        <f>IF(F64="","",基本情報!$C$8)</f>
        <v/>
      </c>
      <c r="C64" s="132"/>
      <c r="D64" s="132"/>
      <c r="E64" s="132"/>
      <c r="F64" s="132"/>
      <c r="G64" s="132" t="str">
        <f t="shared" si="2"/>
        <v/>
      </c>
      <c r="H64" s="132" t="str">
        <f t="shared" si="3"/>
        <v/>
      </c>
      <c r="I64" s="132">
        <v>1</v>
      </c>
      <c r="J64" s="132"/>
      <c r="K64" s="132"/>
      <c r="L64" s="158"/>
      <c r="M64" s="217" t="str">
        <f>基本情報!$C$4</f>
        <v>島根</v>
      </c>
      <c r="N64" s="160"/>
      <c r="O64" s="159"/>
      <c r="P64" s="205"/>
      <c r="Q64" s="207"/>
      <c r="R64" s="161">
        <v>2</v>
      </c>
      <c r="S64" s="132"/>
      <c r="T64" s="205"/>
      <c r="U64" s="161"/>
      <c r="V64" s="158">
        <v>2</v>
      </c>
      <c r="W64" s="159"/>
      <c r="X64" s="205"/>
      <c r="Y64" s="207"/>
      <c r="Z64" s="161">
        <v>2</v>
      </c>
      <c r="AA64" s="132"/>
      <c r="AB64" s="205"/>
      <c r="AC64" s="161"/>
      <c r="AD64" s="158">
        <v>2</v>
      </c>
      <c r="AE64" s="159"/>
      <c r="AF64" s="162"/>
      <c r="AG64" s="135"/>
    </row>
    <row r="65" spans="1:33">
      <c r="A65" s="100">
        <v>59</v>
      </c>
      <c r="B65" s="133" t="str">
        <f>IF(F65="","",基本情報!$C$8)</f>
        <v/>
      </c>
      <c r="C65" s="133"/>
      <c r="D65" s="133"/>
      <c r="E65" s="133"/>
      <c r="F65" s="133"/>
      <c r="G65" s="133" t="str">
        <f t="shared" si="2"/>
        <v/>
      </c>
      <c r="H65" s="133" t="str">
        <f t="shared" si="3"/>
        <v/>
      </c>
      <c r="I65" s="133">
        <v>1</v>
      </c>
      <c r="J65" s="133"/>
      <c r="K65" s="133"/>
      <c r="L65" s="163"/>
      <c r="M65" s="218" t="str">
        <f>基本情報!$C$4</f>
        <v>島根</v>
      </c>
      <c r="N65" s="165"/>
      <c r="O65" s="164"/>
      <c r="P65" s="204"/>
      <c r="Q65" s="208"/>
      <c r="R65" s="166">
        <v>2</v>
      </c>
      <c r="S65" s="133"/>
      <c r="T65" s="204"/>
      <c r="U65" s="166"/>
      <c r="V65" s="163">
        <v>2</v>
      </c>
      <c r="W65" s="164"/>
      <c r="X65" s="204"/>
      <c r="Y65" s="208"/>
      <c r="Z65" s="166">
        <v>2</v>
      </c>
      <c r="AA65" s="133"/>
      <c r="AB65" s="204"/>
      <c r="AC65" s="166"/>
      <c r="AD65" s="163">
        <v>2</v>
      </c>
      <c r="AE65" s="164"/>
      <c r="AF65" s="167"/>
      <c r="AG65" s="136"/>
    </row>
    <row r="66" spans="1:33">
      <c r="A66" s="101">
        <v>60</v>
      </c>
      <c r="B66" s="132" t="str">
        <f>IF(F66="","",基本情報!$C$8)</f>
        <v/>
      </c>
      <c r="C66" s="132"/>
      <c r="D66" s="132"/>
      <c r="E66" s="132"/>
      <c r="F66" s="132"/>
      <c r="G66" s="132" t="str">
        <f t="shared" si="2"/>
        <v/>
      </c>
      <c r="H66" s="132" t="str">
        <f t="shared" si="3"/>
        <v/>
      </c>
      <c r="I66" s="132">
        <v>1</v>
      </c>
      <c r="J66" s="132"/>
      <c r="K66" s="132"/>
      <c r="L66" s="158"/>
      <c r="M66" s="217" t="str">
        <f>基本情報!$C$4</f>
        <v>島根</v>
      </c>
      <c r="N66" s="160"/>
      <c r="O66" s="159"/>
      <c r="P66" s="205"/>
      <c r="Q66" s="207"/>
      <c r="R66" s="161">
        <v>2</v>
      </c>
      <c r="S66" s="132"/>
      <c r="T66" s="205"/>
      <c r="U66" s="161"/>
      <c r="V66" s="158">
        <v>2</v>
      </c>
      <c r="W66" s="159"/>
      <c r="X66" s="205"/>
      <c r="Y66" s="207"/>
      <c r="Z66" s="161">
        <v>2</v>
      </c>
      <c r="AA66" s="132"/>
      <c r="AB66" s="205"/>
      <c r="AC66" s="161"/>
      <c r="AD66" s="158">
        <v>2</v>
      </c>
      <c r="AE66" s="159"/>
      <c r="AF66" s="162"/>
      <c r="AG66" s="135"/>
    </row>
    <row r="67" spans="1:33">
      <c r="A67" s="100">
        <v>61</v>
      </c>
      <c r="B67" s="133" t="str">
        <f>IF(F67="","",基本情報!$C$8)</f>
        <v/>
      </c>
      <c r="C67" s="133"/>
      <c r="D67" s="133"/>
      <c r="E67" s="133"/>
      <c r="F67" s="133"/>
      <c r="G67" s="133" t="str">
        <f t="shared" si="2"/>
        <v/>
      </c>
      <c r="H67" s="133" t="str">
        <f t="shared" si="3"/>
        <v/>
      </c>
      <c r="I67" s="133">
        <v>1</v>
      </c>
      <c r="J67" s="133"/>
      <c r="K67" s="133"/>
      <c r="L67" s="163"/>
      <c r="M67" s="218" t="str">
        <f>基本情報!$C$4</f>
        <v>島根</v>
      </c>
      <c r="N67" s="165"/>
      <c r="O67" s="164"/>
      <c r="P67" s="204"/>
      <c r="Q67" s="208"/>
      <c r="R67" s="166">
        <v>2</v>
      </c>
      <c r="S67" s="133"/>
      <c r="T67" s="204"/>
      <c r="U67" s="166"/>
      <c r="V67" s="163">
        <v>2</v>
      </c>
      <c r="W67" s="164"/>
      <c r="X67" s="204"/>
      <c r="Y67" s="208"/>
      <c r="Z67" s="166">
        <v>2</v>
      </c>
      <c r="AA67" s="133"/>
      <c r="AB67" s="204"/>
      <c r="AC67" s="166"/>
      <c r="AD67" s="163">
        <v>2</v>
      </c>
      <c r="AE67" s="164"/>
      <c r="AF67" s="167"/>
      <c r="AG67" s="136"/>
    </row>
    <row r="68" spans="1:33">
      <c r="A68" s="101">
        <v>62</v>
      </c>
      <c r="B68" s="132" t="str">
        <f>IF(F68="","",基本情報!$C$8)</f>
        <v/>
      </c>
      <c r="C68" s="132"/>
      <c r="D68" s="132"/>
      <c r="E68" s="132"/>
      <c r="F68" s="132"/>
      <c r="G68" s="132" t="str">
        <f t="shared" si="2"/>
        <v/>
      </c>
      <c r="H68" s="132" t="str">
        <f t="shared" si="3"/>
        <v/>
      </c>
      <c r="I68" s="132">
        <v>1</v>
      </c>
      <c r="J68" s="132"/>
      <c r="K68" s="132"/>
      <c r="L68" s="158"/>
      <c r="M68" s="217" t="str">
        <f>基本情報!$C$4</f>
        <v>島根</v>
      </c>
      <c r="N68" s="160"/>
      <c r="O68" s="159"/>
      <c r="P68" s="205"/>
      <c r="Q68" s="207"/>
      <c r="R68" s="161">
        <v>2</v>
      </c>
      <c r="S68" s="132"/>
      <c r="T68" s="205"/>
      <c r="U68" s="161"/>
      <c r="V68" s="158">
        <v>2</v>
      </c>
      <c r="W68" s="159"/>
      <c r="X68" s="205"/>
      <c r="Y68" s="207"/>
      <c r="Z68" s="161">
        <v>2</v>
      </c>
      <c r="AA68" s="132"/>
      <c r="AB68" s="205"/>
      <c r="AC68" s="161"/>
      <c r="AD68" s="158">
        <v>2</v>
      </c>
      <c r="AE68" s="159"/>
      <c r="AF68" s="162"/>
      <c r="AG68" s="135"/>
    </row>
    <row r="69" spans="1:33">
      <c r="A69" s="100">
        <v>63</v>
      </c>
      <c r="B69" s="133" t="str">
        <f>IF(F69="","",基本情報!$C$8)</f>
        <v/>
      </c>
      <c r="C69" s="133"/>
      <c r="D69" s="133"/>
      <c r="E69" s="133"/>
      <c r="F69" s="133"/>
      <c r="G69" s="133" t="str">
        <f t="shared" si="2"/>
        <v/>
      </c>
      <c r="H69" s="133" t="str">
        <f t="shared" si="3"/>
        <v/>
      </c>
      <c r="I69" s="133">
        <v>1</v>
      </c>
      <c r="J69" s="133"/>
      <c r="K69" s="133"/>
      <c r="L69" s="163"/>
      <c r="M69" s="218" t="str">
        <f>基本情報!$C$4</f>
        <v>島根</v>
      </c>
      <c r="N69" s="165"/>
      <c r="O69" s="164"/>
      <c r="P69" s="204"/>
      <c r="Q69" s="208"/>
      <c r="R69" s="166">
        <v>2</v>
      </c>
      <c r="S69" s="133"/>
      <c r="T69" s="204"/>
      <c r="U69" s="166"/>
      <c r="V69" s="163">
        <v>2</v>
      </c>
      <c r="W69" s="164"/>
      <c r="X69" s="204"/>
      <c r="Y69" s="208"/>
      <c r="Z69" s="166">
        <v>2</v>
      </c>
      <c r="AA69" s="133"/>
      <c r="AB69" s="204"/>
      <c r="AC69" s="166"/>
      <c r="AD69" s="163">
        <v>2</v>
      </c>
      <c r="AE69" s="164"/>
      <c r="AF69" s="167"/>
      <c r="AG69" s="136"/>
    </row>
    <row r="70" spans="1:33">
      <c r="A70" s="101">
        <v>64</v>
      </c>
      <c r="B70" s="132" t="str">
        <f>IF(F70="","",基本情報!$C$8)</f>
        <v/>
      </c>
      <c r="C70" s="132"/>
      <c r="D70" s="132"/>
      <c r="E70" s="132"/>
      <c r="F70" s="132"/>
      <c r="G70" s="132" t="str">
        <f t="shared" si="2"/>
        <v/>
      </c>
      <c r="H70" s="132" t="str">
        <f t="shared" si="3"/>
        <v/>
      </c>
      <c r="I70" s="132">
        <v>1</v>
      </c>
      <c r="J70" s="132"/>
      <c r="K70" s="132"/>
      <c r="L70" s="158"/>
      <c r="M70" s="217" t="str">
        <f>基本情報!$C$4</f>
        <v>島根</v>
      </c>
      <c r="N70" s="160"/>
      <c r="O70" s="159"/>
      <c r="P70" s="205"/>
      <c r="Q70" s="207"/>
      <c r="R70" s="161">
        <v>2</v>
      </c>
      <c r="S70" s="132"/>
      <c r="T70" s="205"/>
      <c r="U70" s="161"/>
      <c r="V70" s="158">
        <v>2</v>
      </c>
      <c r="W70" s="159"/>
      <c r="X70" s="205"/>
      <c r="Y70" s="207"/>
      <c r="Z70" s="161">
        <v>2</v>
      </c>
      <c r="AA70" s="132"/>
      <c r="AB70" s="205"/>
      <c r="AC70" s="161"/>
      <c r="AD70" s="158">
        <v>2</v>
      </c>
      <c r="AE70" s="159"/>
      <c r="AF70" s="162"/>
      <c r="AG70" s="135"/>
    </row>
    <row r="71" spans="1:33">
      <c r="A71" s="100">
        <v>65</v>
      </c>
      <c r="B71" s="133" t="str">
        <f>IF(F71="","",基本情報!$C$8)</f>
        <v/>
      </c>
      <c r="C71" s="133"/>
      <c r="D71" s="133"/>
      <c r="E71" s="133"/>
      <c r="F71" s="133"/>
      <c r="G71" s="133" t="str">
        <f t="shared" si="2"/>
        <v/>
      </c>
      <c r="H71" s="133" t="str">
        <f t="shared" si="3"/>
        <v/>
      </c>
      <c r="I71" s="133">
        <v>1</v>
      </c>
      <c r="J71" s="133"/>
      <c r="K71" s="133"/>
      <c r="L71" s="163"/>
      <c r="M71" s="218" t="str">
        <f>基本情報!$C$4</f>
        <v>島根</v>
      </c>
      <c r="N71" s="165"/>
      <c r="O71" s="164"/>
      <c r="P71" s="204"/>
      <c r="Q71" s="208"/>
      <c r="R71" s="166">
        <v>2</v>
      </c>
      <c r="S71" s="133"/>
      <c r="T71" s="204"/>
      <c r="U71" s="166"/>
      <c r="V71" s="163">
        <v>2</v>
      </c>
      <c r="W71" s="164"/>
      <c r="X71" s="204"/>
      <c r="Y71" s="208"/>
      <c r="Z71" s="166">
        <v>2</v>
      </c>
      <c r="AA71" s="133"/>
      <c r="AB71" s="204"/>
      <c r="AC71" s="166"/>
      <c r="AD71" s="163">
        <v>2</v>
      </c>
      <c r="AE71" s="164"/>
      <c r="AF71" s="167"/>
      <c r="AG71" s="136"/>
    </row>
    <row r="72" spans="1:33">
      <c r="A72" s="101">
        <v>66</v>
      </c>
      <c r="B72" s="132" t="str">
        <f>IF(F72="","",基本情報!$C$8)</f>
        <v/>
      </c>
      <c r="C72" s="132"/>
      <c r="D72" s="132"/>
      <c r="E72" s="132"/>
      <c r="F72" s="132"/>
      <c r="G72" s="132" t="str">
        <f>IF(F72="","",ASC(PHONETIC(F72)))</f>
        <v/>
      </c>
      <c r="H72" s="132" t="str">
        <f t="shared" si="3"/>
        <v/>
      </c>
      <c r="I72" s="132">
        <v>1</v>
      </c>
      <c r="J72" s="132"/>
      <c r="K72" s="132"/>
      <c r="L72" s="158"/>
      <c r="M72" s="217" t="str">
        <f>基本情報!$C$4</f>
        <v>島根</v>
      </c>
      <c r="N72" s="160"/>
      <c r="O72" s="159"/>
      <c r="P72" s="205"/>
      <c r="Q72" s="207"/>
      <c r="R72" s="161">
        <v>2</v>
      </c>
      <c r="S72" s="132"/>
      <c r="T72" s="205"/>
      <c r="U72" s="161"/>
      <c r="V72" s="158">
        <v>2</v>
      </c>
      <c r="W72" s="159"/>
      <c r="X72" s="205"/>
      <c r="Y72" s="207"/>
      <c r="Z72" s="161">
        <v>2</v>
      </c>
      <c r="AA72" s="132"/>
      <c r="AB72" s="205"/>
      <c r="AC72" s="161"/>
      <c r="AD72" s="158">
        <v>2</v>
      </c>
      <c r="AE72" s="159"/>
      <c r="AF72" s="162"/>
      <c r="AG72" s="135"/>
    </row>
    <row r="73" spans="1:33">
      <c r="A73" s="100">
        <v>67</v>
      </c>
      <c r="B73" s="133" t="str">
        <f>IF(F73="","",基本情報!$C$8)</f>
        <v/>
      </c>
      <c r="C73" s="133"/>
      <c r="D73" s="133"/>
      <c r="E73" s="133"/>
      <c r="F73" s="133"/>
      <c r="G73" s="133" t="str">
        <f>IF(F73="","",ASC(PHONETIC(F73)))</f>
        <v/>
      </c>
      <c r="H73" s="133" t="str">
        <f t="shared" si="3"/>
        <v/>
      </c>
      <c r="I73" s="133">
        <v>1</v>
      </c>
      <c r="J73" s="133"/>
      <c r="K73" s="133"/>
      <c r="L73" s="163"/>
      <c r="M73" s="218" t="str">
        <f>基本情報!$C$4</f>
        <v>島根</v>
      </c>
      <c r="N73" s="165"/>
      <c r="O73" s="164"/>
      <c r="P73" s="204"/>
      <c r="Q73" s="208"/>
      <c r="R73" s="166">
        <v>2</v>
      </c>
      <c r="S73" s="133"/>
      <c r="T73" s="204"/>
      <c r="U73" s="166"/>
      <c r="V73" s="163">
        <v>2</v>
      </c>
      <c r="W73" s="164"/>
      <c r="X73" s="204"/>
      <c r="Y73" s="208"/>
      <c r="Z73" s="166">
        <v>2</v>
      </c>
      <c r="AA73" s="133"/>
      <c r="AB73" s="204"/>
      <c r="AC73" s="166"/>
      <c r="AD73" s="163">
        <v>2</v>
      </c>
      <c r="AE73" s="164"/>
      <c r="AF73" s="167"/>
      <c r="AG73" s="136"/>
    </row>
    <row r="74" spans="1:33">
      <c r="A74" s="101">
        <v>68</v>
      </c>
      <c r="B74" s="132" t="str">
        <f>IF(F74="","",基本情報!$C$8)</f>
        <v/>
      </c>
      <c r="C74" s="132"/>
      <c r="D74" s="132"/>
      <c r="E74" s="132"/>
      <c r="F74" s="132"/>
      <c r="G74" s="132" t="str">
        <f>IF(F74="","",ASC(PHONETIC(F74)))</f>
        <v/>
      </c>
      <c r="H74" s="132" t="str">
        <f>IF(F74="","",F74)</f>
        <v/>
      </c>
      <c r="I74" s="132">
        <v>1</v>
      </c>
      <c r="J74" s="132"/>
      <c r="K74" s="132"/>
      <c r="L74" s="158"/>
      <c r="M74" s="217" t="str">
        <f>基本情報!$C$4</f>
        <v>島根</v>
      </c>
      <c r="N74" s="160"/>
      <c r="O74" s="159"/>
      <c r="P74" s="205"/>
      <c r="Q74" s="207"/>
      <c r="R74" s="161">
        <v>2</v>
      </c>
      <c r="S74" s="132"/>
      <c r="T74" s="205"/>
      <c r="U74" s="161"/>
      <c r="V74" s="158">
        <v>2</v>
      </c>
      <c r="W74" s="159"/>
      <c r="X74" s="205"/>
      <c r="Y74" s="207"/>
      <c r="Z74" s="161">
        <v>2</v>
      </c>
      <c r="AA74" s="132"/>
      <c r="AB74" s="205"/>
      <c r="AC74" s="161"/>
      <c r="AD74" s="158">
        <v>2</v>
      </c>
      <c r="AE74" s="159"/>
      <c r="AF74" s="162"/>
      <c r="AG74" s="135"/>
    </row>
    <row r="75" spans="1:33">
      <c r="A75" s="100">
        <v>69</v>
      </c>
      <c r="B75" s="133" t="str">
        <f>IF(F75="","",基本情報!$C$8)</f>
        <v/>
      </c>
      <c r="C75" s="133"/>
      <c r="D75" s="133"/>
      <c r="E75" s="133"/>
      <c r="F75" s="133"/>
      <c r="G75" s="133" t="str">
        <f>IF(F75="","",ASC(PHONETIC(F75)))</f>
        <v/>
      </c>
      <c r="H75" s="133" t="str">
        <f>IF(F75="","",F75)</f>
        <v/>
      </c>
      <c r="I75" s="133">
        <v>1</v>
      </c>
      <c r="J75" s="133"/>
      <c r="K75" s="133"/>
      <c r="L75" s="163"/>
      <c r="M75" s="218" t="str">
        <f>基本情報!$C$4</f>
        <v>島根</v>
      </c>
      <c r="N75" s="165"/>
      <c r="O75" s="164"/>
      <c r="P75" s="204"/>
      <c r="Q75" s="208"/>
      <c r="R75" s="166">
        <v>2</v>
      </c>
      <c r="S75" s="133"/>
      <c r="T75" s="204"/>
      <c r="U75" s="166"/>
      <c r="V75" s="163">
        <v>2</v>
      </c>
      <c r="W75" s="164"/>
      <c r="X75" s="204"/>
      <c r="Y75" s="208"/>
      <c r="Z75" s="166">
        <v>2</v>
      </c>
      <c r="AA75" s="133"/>
      <c r="AB75" s="204"/>
      <c r="AC75" s="166"/>
      <c r="AD75" s="163">
        <v>2</v>
      </c>
      <c r="AE75" s="164"/>
      <c r="AF75" s="167"/>
      <c r="AG75" s="136"/>
    </row>
    <row r="76" spans="1:33" ht="14.25" thickBot="1">
      <c r="A76" s="102">
        <v>70</v>
      </c>
      <c r="B76" s="134" t="str">
        <f>IF(F76="","",基本情報!$C$8)</f>
        <v/>
      </c>
      <c r="C76" s="134"/>
      <c r="D76" s="134"/>
      <c r="E76" s="134"/>
      <c r="F76" s="134"/>
      <c r="G76" s="134" t="str">
        <f>IF(F76="","",ASC(PHONETIC(F76)))</f>
        <v/>
      </c>
      <c r="H76" s="134" t="str">
        <f>IF(F76="","",F76)</f>
        <v/>
      </c>
      <c r="I76" s="134">
        <v>1</v>
      </c>
      <c r="J76" s="134"/>
      <c r="K76" s="134"/>
      <c r="L76" s="168"/>
      <c r="M76" s="220" t="str">
        <f>基本情報!$C$4</f>
        <v>島根</v>
      </c>
      <c r="N76" s="170"/>
      <c r="O76" s="169"/>
      <c r="P76" s="206"/>
      <c r="Q76" s="209"/>
      <c r="R76" s="171">
        <v>2</v>
      </c>
      <c r="S76" s="134"/>
      <c r="T76" s="206"/>
      <c r="U76" s="171"/>
      <c r="V76" s="168">
        <v>2</v>
      </c>
      <c r="W76" s="169"/>
      <c r="X76" s="206"/>
      <c r="Y76" s="209"/>
      <c r="Z76" s="171">
        <v>2</v>
      </c>
      <c r="AA76" s="134"/>
      <c r="AB76" s="206"/>
      <c r="AC76" s="171"/>
      <c r="AD76" s="168">
        <v>2</v>
      </c>
      <c r="AE76" s="169"/>
      <c r="AF76" s="172"/>
      <c r="AG76" s="137"/>
    </row>
    <row r="77" spans="1:33" hidden="1">
      <c r="O77">
        <f>COUNTA(O7:O76)</f>
        <v>0</v>
      </c>
      <c r="P77" s="149"/>
      <c r="S77">
        <f>COUNTA(S7:S76)</f>
        <v>0</v>
      </c>
      <c r="T77" s="149"/>
      <c r="W77">
        <f>COUNTA(W7:W76)</f>
        <v>0</v>
      </c>
      <c r="AA77">
        <f>COUNTA(AA7:AA76)</f>
        <v>0</v>
      </c>
      <c r="AB77" s="149"/>
      <c r="AF77" s="149"/>
    </row>
    <row r="78" spans="1:33" hidden="1">
      <c r="P78" s="149"/>
      <c r="T78" s="149"/>
      <c r="AB78" s="149"/>
      <c r="AF78" s="149"/>
    </row>
    <row r="79" spans="1:33" hidden="1">
      <c r="O79" t="s">
        <v>124</v>
      </c>
      <c r="P79" s="149"/>
      <c r="Q79">
        <f>O77+S77+W77+AA77</f>
        <v>0</v>
      </c>
      <c r="T79" s="149"/>
      <c r="AB79" s="149"/>
      <c r="AF79" s="149"/>
    </row>
    <row r="80" spans="1:33">
      <c r="P80" s="149"/>
      <c r="T80" s="149"/>
      <c r="AB80" s="149"/>
      <c r="AF80" s="149"/>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AA7:AA76">
      <formula1>男子種目</formula1>
    </dataValidation>
    <dataValidation errorStyle="warning" imeMode="off" allowBlank="1" error="_x000a_" sqref="X7:X76"/>
    <dataValidation type="list" imeMode="off" allowBlank="1" showInputMessage="1" showErrorMessage="1" sqref="Y7:Y76 U7:U76 Q7:Q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8:AA80">
      <formula1>$AJ$7:$AJ$9</formula1>
    </dataValidation>
    <dataValidation type="list" allowBlank="1" showInputMessage="1" showErrorMessage="1" sqref="D7:D76">
      <formula1>"1-,2-,3-,4-,5-,6-,7-,8-"</formula1>
    </dataValidation>
    <dataValidation type="list" imeMode="off" allowBlank="1" showInputMessage="1" showErrorMessage="1" sqref="J7:J76">
      <formula1>"1,2,3"</formula1>
    </dataValidation>
  </dataValidations>
  <pageMargins left="0.7" right="0.7" top="0.75" bottom="0.75" header="0.3" footer="0.3"/>
  <pageSetup paperSize="9" scale="59" orientation="portrait" r:id="rId1"/>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zoomScaleNormal="100" workbookViewId="0">
      <selection activeCell="W17" sqref="W17"/>
    </sheetView>
  </sheetViews>
  <sheetFormatPr defaultRowHeight="13.5"/>
  <cols>
    <col min="1" max="1" width="6.625"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7" width="12.375" customWidth="1"/>
    <col min="28" max="28" width="9" customWidth="1"/>
    <col min="29" max="36" width="9" hidden="1" customWidth="1"/>
  </cols>
  <sheetData>
    <row r="1" spans="1:36" ht="28.5">
      <c r="A1" s="279" t="str">
        <f>管理者シート!C3</f>
        <v>第25回　島根県中学生混成競技大会　兼国体予選大会（東部会場）　兼第17回島根県中学生陸上記録会</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row>
    <row r="2" spans="1:36" ht="14.25">
      <c r="A2" s="90"/>
    </row>
    <row r="3" spans="1:36" ht="28.5">
      <c r="A3" s="91" t="s">
        <v>67</v>
      </c>
    </row>
    <row r="4" spans="1:36">
      <c r="A4" s="96" t="s">
        <v>68</v>
      </c>
      <c r="C4" s="92"/>
      <c r="D4" s="94" t="s">
        <v>169</v>
      </c>
      <c r="E4" s="93">
        <v>2234</v>
      </c>
      <c r="F4" s="92" t="s">
        <v>150</v>
      </c>
      <c r="G4" s="92" t="str">
        <f>IF(F4="","",ASC(PHONETIC(F4)))</f>
        <v>ｼﾏﾈ  ﾘｸｺ</v>
      </c>
      <c r="H4" s="92"/>
      <c r="I4" s="92"/>
      <c r="J4" s="92">
        <v>2</v>
      </c>
      <c r="K4" s="92"/>
      <c r="L4" s="92"/>
      <c r="M4" s="92" t="s">
        <v>136</v>
      </c>
      <c r="N4" s="92"/>
      <c r="O4" s="93" t="s">
        <v>70</v>
      </c>
      <c r="P4" s="93">
        <v>12.34</v>
      </c>
      <c r="Q4" s="94" t="s">
        <v>71</v>
      </c>
      <c r="R4" s="92"/>
      <c r="S4" s="93" t="s">
        <v>127</v>
      </c>
      <c r="T4" s="93" t="s">
        <v>128</v>
      </c>
      <c r="U4" s="93" t="s">
        <v>72</v>
      </c>
      <c r="V4" s="93"/>
      <c r="W4" s="93" t="s">
        <v>73</v>
      </c>
      <c r="X4" s="93" t="s">
        <v>74</v>
      </c>
      <c r="Y4" s="95" t="s">
        <v>75</v>
      </c>
      <c r="Z4" s="92"/>
      <c r="AA4" s="93" t="s">
        <v>192</v>
      </c>
      <c r="AB4" s="93" t="s">
        <v>193</v>
      </c>
      <c r="AC4" s="95" t="s">
        <v>162</v>
      </c>
      <c r="AD4" s="92"/>
      <c r="AE4" s="93" t="s">
        <v>76</v>
      </c>
      <c r="AF4" s="93" t="s">
        <v>77</v>
      </c>
      <c r="AG4" s="93" t="s">
        <v>163</v>
      </c>
    </row>
    <row r="5" spans="1:36" ht="14.25" thickBot="1">
      <c r="E5" s="187" t="s">
        <v>180</v>
      </c>
      <c r="J5" s="186"/>
    </row>
    <row r="6" spans="1:36" ht="14.25" thickBot="1">
      <c r="A6" s="104" t="s">
        <v>64</v>
      </c>
      <c r="B6" s="112" t="s">
        <v>157</v>
      </c>
      <c r="C6" s="105" t="s">
        <v>2</v>
      </c>
      <c r="D6" s="105" t="s">
        <v>149</v>
      </c>
      <c r="E6" s="105" t="s">
        <v>35</v>
      </c>
      <c r="F6" s="105" t="s">
        <v>5</v>
      </c>
      <c r="G6" s="105" t="s">
        <v>6</v>
      </c>
      <c r="H6" s="105" t="s">
        <v>7</v>
      </c>
      <c r="I6" s="105" t="s">
        <v>8</v>
      </c>
      <c r="J6" s="105" t="s">
        <v>182</v>
      </c>
      <c r="K6" s="112" t="s">
        <v>10</v>
      </c>
      <c r="L6" s="113" t="s">
        <v>11</v>
      </c>
      <c r="M6" s="222" t="s">
        <v>134</v>
      </c>
      <c r="N6" s="193" t="s">
        <v>13</v>
      </c>
      <c r="O6" s="106" t="s">
        <v>143</v>
      </c>
      <c r="P6" s="106" t="s">
        <v>145</v>
      </c>
      <c r="Q6" s="106" t="s">
        <v>63</v>
      </c>
      <c r="R6" s="151" t="s">
        <v>17</v>
      </c>
      <c r="S6" s="114" t="s">
        <v>144</v>
      </c>
      <c r="T6" s="106" t="s">
        <v>146</v>
      </c>
      <c r="U6" s="107" t="s">
        <v>63</v>
      </c>
      <c r="V6" s="115" t="s">
        <v>21</v>
      </c>
      <c r="W6" s="114" t="s">
        <v>160</v>
      </c>
      <c r="X6" s="106" t="s">
        <v>161</v>
      </c>
      <c r="Y6" s="107" t="s">
        <v>63</v>
      </c>
      <c r="Z6" s="115" t="s">
        <v>25</v>
      </c>
      <c r="AA6" s="114" t="s">
        <v>190</v>
      </c>
      <c r="AB6" s="107" t="s">
        <v>191</v>
      </c>
      <c r="AC6" s="214" t="s">
        <v>140</v>
      </c>
      <c r="AD6" s="115" t="s">
        <v>29</v>
      </c>
      <c r="AE6" s="114" t="s">
        <v>37</v>
      </c>
      <c r="AF6" s="106" t="s">
        <v>36</v>
      </c>
      <c r="AG6" s="107" t="s">
        <v>140</v>
      </c>
    </row>
    <row r="7" spans="1:36">
      <c r="A7" s="111">
        <v>1</v>
      </c>
      <c r="B7" s="156" t="str">
        <f>IF(F7="","",基本情報!$C$8)</f>
        <v/>
      </c>
      <c r="C7" s="131"/>
      <c r="D7" s="131"/>
      <c r="E7" s="131"/>
      <c r="F7" s="131"/>
      <c r="G7" s="131" t="str">
        <f t="shared" ref="G7:G14" si="0">IF(F7="","",ASC(PHONETIC(F7)))</f>
        <v/>
      </c>
      <c r="H7" s="131" t="str">
        <f t="shared" ref="H7:H14" si="1">IF(F7="","",F7)</f>
        <v/>
      </c>
      <c r="I7" s="131">
        <v>2</v>
      </c>
      <c r="J7" s="176"/>
      <c r="K7" s="156"/>
      <c r="L7" s="152"/>
      <c r="M7" s="216" t="str">
        <f>基本情報!$C$4</f>
        <v>島根</v>
      </c>
      <c r="N7" s="155"/>
      <c r="O7" s="153"/>
      <c r="P7" s="188"/>
      <c r="Q7" s="154"/>
      <c r="R7" s="155"/>
      <c r="S7" s="153"/>
      <c r="T7" s="189"/>
      <c r="U7" s="194"/>
      <c r="V7" s="155"/>
      <c r="W7" s="153"/>
      <c r="X7" s="157"/>
      <c r="Y7" s="138"/>
      <c r="Z7" s="155"/>
      <c r="AA7" s="153"/>
      <c r="AB7" s="213"/>
      <c r="AC7" s="156"/>
      <c r="AD7" s="155">
        <v>2</v>
      </c>
      <c r="AE7" s="153"/>
      <c r="AF7" s="157"/>
      <c r="AG7" s="131"/>
      <c r="AJ7" t="s">
        <v>154</v>
      </c>
    </row>
    <row r="8" spans="1:36">
      <c r="A8" s="109">
        <v>2</v>
      </c>
      <c r="B8" s="161" t="str">
        <f>IF(F8="","",基本情報!$C$8)</f>
        <v/>
      </c>
      <c r="C8" s="132"/>
      <c r="D8" s="132"/>
      <c r="E8" s="132"/>
      <c r="F8" s="132"/>
      <c r="G8" s="132" t="str">
        <f t="shared" si="0"/>
        <v/>
      </c>
      <c r="H8" s="132" t="str">
        <f t="shared" si="1"/>
        <v/>
      </c>
      <c r="I8" s="132">
        <v>2</v>
      </c>
      <c r="J8" s="177"/>
      <c r="K8" s="161"/>
      <c r="L8" s="158"/>
      <c r="M8" s="217" t="str">
        <f>基本情報!$C$4</f>
        <v>島根</v>
      </c>
      <c r="N8" s="160"/>
      <c r="O8" s="159"/>
      <c r="P8" s="162"/>
      <c r="Q8" s="135"/>
      <c r="R8" s="160">
        <v>2</v>
      </c>
      <c r="S8" s="159"/>
      <c r="T8" s="162"/>
      <c r="U8" s="135"/>
      <c r="V8" s="160">
        <v>2</v>
      </c>
      <c r="W8" s="159"/>
      <c r="X8" s="162"/>
      <c r="Y8" s="135"/>
      <c r="Z8" s="160">
        <v>2</v>
      </c>
      <c r="AA8" s="159"/>
      <c r="AB8" s="205"/>
      <c r="AC8" s="207"/>
      <c r="AD8" s="160">
        <v>2</v>
      </c>
      <c r="AE8" s="159"/>
      <c r="AF8" s="162"/>
      <c r="AG8" s="135"/>
      <c r="AJ8" t="s">
        <v>155</v>
      </c>
    </row>
    <row r="9" spans="1:36">
      <c r="A9" s="108">
        <v>3</v>
      </c>
      <c r="B9" s="166" t="str">
        <f>IF(F9="","",基本情報!$C$8)</f>
        <v/>
      </c>
      <c r="C9" s="133"/>
      <c r="D9" s="133"/>
      <c r="E9" s="133"/>
      <c r="F9" s="133"/>
      <c r="G9" s="133" t="str">
        <f t="shared" si="0"/>
        <v/>
      </c>
      <c r="H9" s="133" t="str">
        <f t="shared" si="1"/>
        <v/>
      </c>
      <c r="I9" s="133">
        <v>2</v>
      </c>
      <c r="J9" s="178"/>
      <c r="K9" s="166"/>
      <c r="L9" s="163"/>
      <c r="M9" s="218" t="str">
        <f>基本情報!$C$4</f>
        <v>島根</v>
      </c>
      <c r="N9" s="165"/>
      <c r="O9" s="164"/>
      <c r="P9" s="167"/>
      <c r="Q9" s="136"/>
      <c r="R9" s="165">
        <v>2</v>
      </c>
      <c r="S9" s="164"/>
      <c r="T9" s="167"/>
      <c r="U9" s="136"/>
      <c r="V9" s="165">
        <v>2</v>
      </c>
      <c r="W9" s="164"/>
      <c r="X9" s="167"/>
      <c r="Y9" s="136"/>
      <c r="Z9" s="165">
        <v>2</v>
      </c>
      <c r="AA9" s="164"/>
      <c r="AB9" s="204"/>
      <c r="AC9" s="208"/>
      <c r="AD9" s="165">
        <v>2</v>
      </c>
      <c r="AE9" s="164"/>
      <c r="AF9" s="167"/>
      <c r="AG9" s="136"/>
      <c r="AJ9" t="s">
        <v>156</v>
      </c>
    </row>
    <row r="10" spans="1:36">
      <c r="A10" s="109">
        <v>4</v>
      </c>
      <c r="B10" s="161" t="str">
        <f>IF(F10="","",基本情報!$C$8)</f>
        <v/>
      </c>
      <c r="C10" s="132"/>
      <c r="D10" s="132"/>
      <c r="E10" s="132"/>
      <c r="F10" s="132"/>
      <c r="G10" s="132" t="str">
        <f t="shared" si="0"/>
        <v/>
      </c>
      <c r="H10" s="132" t="str">
        <f t="shared" si="1"/>
        <v/>
      </c>
      <c r="I10" s="132">
        <v>2</v>
      </c>
      <c r="J10" s="177"/>
      <c r="K10" s="161"/>
      <c r="L10" s="158"/>
      <c r="M10" s="217" t="str">
        <f>基本情報!$C$4</f>
        <v>島根</v>
      </c>
      <c r="N10" s="160"/>
      <c r="O10" s="159"/>
      <c r="P10" s="162"/>
      <c r="Q10" s="135"/>
      <c r="R10" s="160">
        <v>2</v>
      </c>
      <c r="S10" s="159"/>
      <c r="T10" s="162"/>
      <c r="U10" s="135"/>
      <c r="V10" s="160">
        <v>2</v>
      </c>
      <c r="W10" s="159"/>
      <c r="X10" s="162"/>
      <c r="Y10" s="135"/>
      <c r="Z10" s="160">
        <v>2</v>
      </c>
      <c r="AA10" s="159"/>
      <c r="AB10" s="205"/>
      <c r="AC10" s="207"/>
      <c r="AD10" s="160">
        <v>2</v>
      </c>
      <c r="AE10" s="159"/>
      <c r="AF10" s="162"/>
      <c r="AG10" s="135"/>
    </row>
    <row r="11" spans="1:36">
      <c r="A11" s="108">
        <v>5</v>
      </c>
      <c r="B11" s="166" t="str">
        <f>IF(F11="","",基本情報!$C$8)</f>
        <v/>
      </c>
      <c r="C11" s="133"/>
      <c r="D11" s="133"/>
      <c r="E11" s="133"/>
      <c r="F11" s="133"/>
      <c r="G11" s="133" t="str">
        <f t="shared" si="0"/>
        <v/>
      </c>
      <c r="H11" s="133" t="str">
        <f t="shared" si="1"/>
        <v/>
      </c>
      <c r="I11" s="133">
        <v>2</v>
      </c>
      <c r="J11" s="178"/>
      <c r="K11" s="166"/>
      <c r="L11" s="163"/>
      <c r="M11" s="218" t="str">
        <f>基本情報!$C$4</f>
        <v>島根</v>
      </c>
      <c r="N11" s="165"/>
      <c r="O11" s="164"/>
      <c r="P11" s="167"/>
      <c r="Q11" s="136"/>
      <c r="R11" s="165">
        <v>2</v>
      </c>
      <c r="S11" s="164"/>
      <c r="T11" s="167"/>
      <c r="U11" s="136"/>
      <c r="V11" s="165">
        <v>2</v>
      </c>
      <c r="W11" s="164"/>
      <c r="X11" s="167"/>
      <c r="Y11" s="136"/>
      <c r="Z11" s="165">
        <v>2</v>
      </c>
      <c r="AA11" s="164"/>
      <c r="AB11" s="204"/>
      <c r="AC11" s="208"/>
      <c r="AD11" s="165">
        <v>2</v>
      </c>
      <c r="AE11" s="164"/>
      <c r="AF11" s="167"/>
      <c r="AG11" s="136"/>
    </row>
    <row r="12" spans="1:36">
      <c r="A12" s="109">
        <v>6</v>
      </c>
      <c r="B12" s="161" t="str">
        <f>IF(F12="","",基本情報!$C$8)</f>
        <v/>
      </c>
      <c r="C12" s="132"/>
      <c r="D12" s="132"/>
      <c r="E12" s="132"/>
      <c r="F12" s="132"/>
      <c r="G12" s="132" t="str">
        <f t="shared" si="0"/>
        <v/>
      </c>
      <c r="H12" s="132" t="str">
        <f t="shared" si="1"/>
        <v/>
      </c>
      <c r="I12" s="132">
        <v>2</v>
      </c>
      <c r="J12" s="177"/>
      <c r="K12" s="161"/>
      <c r="L12" s="158"/>
      <c r="M12" s="217" t="str">
        <f>基本情報!$C$4</f>
        <v>島根</v>
      </c>
      <c r="N12" s="160"/>
      <c r="O12" s="159"/>
      <c r="P12" s="162"/>
      <c r="Q12" s="135"/>
      <c r="R12" s="160">
        <v>2</v>
      </c>
      <c r="S12" s="159"/>
      <c r="T12" s="162"/>
      <c r="U12" s="135"/>
      <c r="V12" s="160">
        <v>2</v>
      </c>
      <c r="W12" s="159"/>
      <c r="X12" s="162"/>
      <c r="Y12" s="135"/>
      <c r="Z12" s="160">
        <v>2</v>
      </c>
      <c r="AA12" s="159"/>
      <c r="AB12" s="205"/>
      <c r="AC12" s="207"/>
      <c r="AD12" s="160">
        <v>2</v>
      </c>
      <c r="AE12" s="159"/>
      <c r="AF12" s="162"/>
      <c r="AG12" s="135"/>
    </row>
    <row r="13" spans="1:36">
      <c r="A13" s="108">
        <v>7</v>
      </c>
      <c r="B13" s="166" t="str">
        <f>IF(F13="","",基本情報!$C$8)</f>
        <v/>
      </c>
      <c r="C13" s="133"/>
      <c r="D13" s="133"/>
      <c r="E13" s="133"/>
      <c r="F13" s="133"/>
      <c r="G13" s="133" t="str">
        <f t="shared" si="0"/>
        <v/>
      </c>
      <c r="H13" s="133" t="str">
        <f t="shared" si="1"/>
        <v/>
      </c>
      <c r="I13" s="133">
        <v>2</v>
      </c>
      <c r="J13" s="178"/>
      <c r="K13" s="166"/>
      <c r="L13" s="163"/>
      <c r="M13" s="218" t="str">
        <f>基本情報!$C$4</f>
        <v>島根</v>
      </c>
      <c r="N13" s="165"/>
      <c r="O13" s="164"/>
      <c r="P13" s="167"/>
      <c r="Q13" s="136"/>
      <c r="R13" s="165">
        <v>2</v>
      </c>
      <c r="S13" s="164"/>
      <c r="T13" s="167"/>
      <c r="U13" s="136"/>
      <c r="V13" s="165">
        <v>2</v>
      </c>
      <c r="W13" s="164"/>
      <c r="X13" s="167"/>
      <c r="Y13" s="136"/>
      <c r="Z13" s="165">
        <v>2</v>
      </c>
      <c r="AA13" s="164"/>
      <c r="AB13" s="204"/>
      <c r="AC13" s="208"/>
      <c r="AD13" s="165">
        <v>2</v>
      </c>
      <c r="AE13" s="164"/>
      <c r="AF13" s="167"/>
      <c r="AG13" s="136"/>
    </row>
    <row r="14" spans="1:36">
      <c r="A14" s="109">
        <v>8</v>
      </c>
      <c r="B14" s="161" t="str">
        <f>IF(F14="","",基本情報!$C$8)</f>
        <v/>
      </c>
      <c r="C14" s="132"/>
      <c r="D14" s="132"/>
      <c r="E14" s="132"/>
      <c r="F14" s="132"/>
      <c r="G14" s="132" t="str">
        <f t="shared" si="0"/>
        <v/>
      </c>
      <c r="H14" s="132" t="str">
        <f t="shared" si="1"/>
        <v/>
      </c>
      <c r="I14" s="132">
        <v>2</v>
      </c>
      <c r="J14" s="177"/>
      <c r="K14" s="161"/>
      <c r="L14" s="158"/>
      <c r="M14" s="217" t="str">
        <f>基本情報!$C$4</f>
        <v>島根</v>
      </c>
      <c r="N14" s="160"/>
      <c r="O14" s="159"/>
      <c r="P14" s="162"/>
      <c r="Q14" s="135"/>
      <c r="R14" s="160">
        <v>2</v>
      </c>
      <c r="S14" s="159"/>
      <c r="T14" s="162"/>
      <c r="U14" s="135"/>
      <c r="V14" s="160">
        <v>2</v>
      </c>
      <c r="W14" s="159"/>
      <c r="X14" s="162"/>
      <c r="Y14" s="135"/>
      <c r="Z14" s="160">
        <v>2</v>
      </c>
      <c r="AA14" s="159"/>
      <c r="AB14" s="205"/>
      <c r="AC14" s="207"/>
      <c r="AD14" s="160">
        <v>2</v>
      </c>
      <c r="AE14" s="159"/>
      <c r="AF14" s="162"/>
      <c r="AG14" s="135"/>
    </row>
    <row r="15" spans="1:36">
      <c r="A15" s="108">
        <v>9</v>
      </c>
      <c r="B15" s="166" t="str">
        <f>IF(F15="","",基本情報!$C$8)</f>
        <v/>
      </c>
      <c r="C15" s="133"/>
      <c r="D15" s="133"/>
      <c r="E15" s="133"/>
      <c r="F15" s="133"/>
      <c r="G15" s="133" t="str">
        <f t="shared" ref="G15:G71" si="2">IF(F15="","",ASC(PHONETIC(F15)))</f>
        <v/>
      </c>
      <c r="H15" s="133" t="str">
        <f t="shared" ref="H15:H74" si="3">IF(F15="","",F15)</f>
        <v/>
      </c>
      <c r="I15" s="133">
        <v>2</v>
      </c>
      <c r="J15" s="136"/>
      <c r="K15" s="166"/>
      <c r="L15" s="163"/>
      <c r="M15" s="218" t="str">
        <f>基本情報!$C$4</f>
        <v>島根</v>
      </c>
      <c r="N15" s="165"/>
      <c r="O15" s="164"/>
      <c r="P15" s="167"/>
      <c r="Q15" s="136"/>
      <c r="R15" s="165">
        <v>2</v>
      </c>
      <c r="S15" s="164"/>
      <c r="T15" s="167"/>
      <c r="U15" s="136"/>
      <c r="V15" s="165">
        <v>2</v>
      </c>
      <c r="W15" s="164"/>
      <c r="X15" s="167"/>
      <c r="Y15" s="136"/>
      <c r="Z15" s="165">
        <v>2</v>
      </c>
      <c r="AA15" s="164"/>
      <c r="AB15" s="204"/>
      <c r="AC15" s="208"/>
      <c r="AD15" s="165">
        <v>2</v>
      </c>
      <c r="AE15" s="164"/>
      <c r="AF15" s="167"/>
      <c r="AG15" s="136"/>
    </row>
    <row r="16" spans="1:36">
      <c r="A16" s="109">
        <v>10</v>
      </c>
      <c r="B16" s="161" t="str">
        <f>IF(F16="","",基本情報!$C$8)</f>
        <v/>
      </c>
      <c r="C16" s="132"/>
      <c r="D16" s="132"/>
      <c r="E16" s="132"/>
      <c r="F16" s="132"/>
      <c r="G16" s="132" t="str">
        <f t="shared" si="2"/>
        <v/>
      </c>
      <c r="H16" s="132" t="str">
        <f t="shared" si="3"/>
        <v/>
      </c>
      <c r="I16" s="132">
        <v>2</v>
      </c>
      <c r="J16" s="135"/>
      <c r="K16" s="161"/>
      <c r="L16" s="158"/>
      <c r="M16" s="217" t="str">
        <f>基本情報!$C$4</f>
        <v>島根</v>
      </c>
      <c r="N16" s="160"/>
      <c r="O16" s="159"/>
      <c r="P16" s="162"/>
      <c r="Q16" s="135"/>
      <c r="R16" s="160">
        <v>2</v>
      </c>
      <c r="S16" s="159"/>
      <c r="T16" s="162"/>
      <c r="U16" s="135"/>
      <c r="V16" s="160">
        <v>2</v>
      </c>
      <c r="W16" s="159"/>
      <c r="X16" s="162"/>
      <c r="Y16" s="135"/>
      <c r="Z16" s="160">
        <v>2</v>
      </c>
      <c r="AA16" s="159"/>
      <c r="AB16" s="205"/>
      <c r="AC16" s="207"/>
      <c r="AD16" s="160">
        <v>2</v>
      </c>
      <c r="AE16" s="159"/>
      <c r="AF16" s="162"/>
      <c r="AG16" s="135"/>
    </row>
    <row r="17" spans="1:33">
      <c r="A17" s="108">
        <v>11</v>
      </c>
      <c r="B17" s="166" t="str">
        <f>IF(F17="","",基本情報!$C$8)</f>
        <v/>
      </c>
      <c r="C17" s="133"/>
      <c r="D17" s="133"/>
      <c r="E17" s="133"/>
      <c r="F17" s="133"/>
      <c r="G17" s="133" t="str">
        <f t="shared" si="2"/>
        <v/>
      </c>
      <c r="H17" s="133" t="str">
        <f t="shared" si="3"/>
        <v/>
      </c>
      <c r="I17" s="133">
        <v>2</v>
      </c>
      <c r="J17" s="136"/>
      <c r="K17" s="166"/>
      <c r="L17" s="163"/>
      <c r="M17" s="218" t="str">
        <f>基本情報!$C$4</f>
        <v>島根</v>
      </c>
      <c r="N17" s="165"/>
      <c r="O17" s="164"/>
      <c r="P17" s="167"/>
      <c r="Q17" s="136"/>
      <c r="R17" s="165">
        <v>2</v>
      </c>
      <c r="S17" s="164"/>
      <c r="T17" s="167"/>
      <c r="U17" s="136"/>
      <c r="V17" s="165">
        <v>2</v>
      </c>
      <c r="W17" s="164"/>
      <c r="X17" s="167"/>
      <c r="Y17" s="136"/>
      <c r="Z17" s="165">
        <v>2</v>
      </c>
      <c r="AA17" s="164"/>
      <c r="AB17" s="204"/>
      <c r="AC17" s="208"/>
      <c r="AD17" s="165">
        <v>2</v>
      </c>
      <c r="AE17" s="164"/>
      <c r="AF17" s="167"/>
      <c r="AG17" s="136"/>
    </row>
    <row r="18" spans="1:33">
      <c r="A18" s="109">
        <v>12</v>
      </c>
      <c r="B18" s="161" t="str">
        <f>IF(F18="","",基本情報!$C$8)</f>
        <v/>
      </c>
      <c r="C18" s="132"/>
      <c r="D18" s="132"/>
      <c r="E18" s="132"/>
      <c r="F18" s="132"/>
      <c r="G18" s="132" t="str">
        <f t="shared" si="2"/>
        <v/>
      </c>
      <c r="H18" s="132" t="str">
        <f t="shared" si="3"/>
        <v/>
      </c>
      <c r="I18" s="132">
        <v>2</v>
      </c>
      <c r="J18" s="135"/>
      <c r="K18" s="161"/>
      <c r="L18" s="158"/>
      <c r="M18" s="217" t="str">
        <f>基本情報!$C$4</f>
        <v>島根</v>
      </c>
      <c r="N18" s="160"/>
      <c r="O18" s="159"/>
      <c r="P18" s="162"/>
      <c r="Q18" s="135"/>
      <c r="R18" s="160">
        <v>2</v>
      </c>
      <c r="S18" s="159"/>
      <c r="T18" s="162"/>
      <c r="U18" s="135"/>
      <c r="V18" s="160">
        <v>2</v>
      </c>
      <c r="W18" s="159"/>
      <c r="X18" s="162"/>
      <c r="Y18" s="135"/>
      <c r="Z18" s="160">
        <v>2</v>
      </c>
      <c r="AA18" s="159"/>
      <c r="AB18" s="205"/>
      <c r="AC18" s="207"/>
      <c r="AD18" s="160">
        <v>2</v>
      </c>
      <c r="AE18" s="159"/>
      <c r="AF18" s="162"/>
      <c r="AG18" s="135"/>
    </row>
    <row r="19" spans="1:33">
      <c r="A19" s="108">
        <v>13</v>
      </c>
      <c r="B19" s="166" t="str">
        <f>IF(F19="","",基本情報!$C$8)</f>
        <v/>
      </c>
      <c r="C19" s="133"/>
      <c r="D19" s="133"/>
      <c r="E19" s="133"/>
      <c r="F19" s="133"/>
      <c r="G19" s="133" t="str">
        <f t="shared" si="2"/>
        <v/>
      </c>
      <c r="H19" s="133" t="str">
        <f t="shared" si="3"/>
        <v/>
      </c>
      <c r="I19" s="133">
        <v>2</v>
      </c>
      <c r="J19" s="136"/>
      <c r="K19" s="166"/>
      <c r="L19" s="163"/>
      <c r="M19" s="218" t="str">
        <f>基本情報!$C$4</f>
        <v>島根</v>
      </c>
      <c r="N19" s="165"/>
      <c r="O19" s="164"/>
      <c r="P19" s="167"/>
      <c r="Q19" s="136"/>
      <c r="R19" s="165">
        <v>2</v>
      </c>
      <c r="S19" s="164"/>
      <c r="T19" s="167"/>
      <c r="U19" s="136"/>
      <c r="V19" s="165">
        <v>2</v>
      </c>
      <c r="W19" s="164"/>
      <c r="X19" s="167"/>
      <c r="Y19" s="136"/>
      <c r="Z19" s="165">
        <v>2</v>
      </c>
      <c r="AA19" s="164"/>
      <c r="AB19" s="204"/>
      <c r="AC19" s="208"/>
      <c r="AD19" s="165">
        <v>2</v>
      </c>
      <c r="AE19" s="164"/>
      <c r="AF19" s="167"/>
      <c r="AG19" s="136"/>
    </row>
    <row r="20" spans="1:33">
      <c r="A20" s="109">
        <v>14</v>
      </c>
      <c r="B20" s="161" t="str">
        <f>IF(F20="","",基本情報!$C$8)</f>
        <v/>
      </c>
      <c r="C20" s="132"/>
      <c r="D20" s="132"/>
      <c r="E20" s="132"/>
      <c r="F20" s="132"/>
      <c r="G20" s="132" t="str">
        <f t="shared" si="2"/>
        <v/>
      </c>
      <c r="H20" s="132" t="str">
        <f t="shared" si="3"/>
        <v/>
      </c>
      <c r="I20" s="132">
        <v>2</v>
      </c>
      <c r="J20" s="135"/>
      <c r="K20" s="161"/>
      <c r="L20" s="158"/>
      <c r="M20" s="217" t="str">
        <f>基本情報!$C$4</f>
        <v>島根</v>
      </c>
      <c r="N20" s="160"/>
      <c r="O20" s="159"/>
      <c r="P20" s="162"/>
      <c r="Q20" s="135"/>
      <c r="R20" s="160">
        <v>2</v>
      </c>
      <c r="S20" s="159"/>
      <c r="T20" s="162"/>
      <c r="U20" s="135"/>
      <c r="V20" s="160">
        <v>2</v>
      </c>
      <c r="W20" s="159"/>
      <c r="X20" s="162"/>
      <c r="Y20" s="135"/>
      <c r="Z20" s="160">
        <v>2</v>
      </c>
      <c r="AA20" s="159"/>
      <c r="AB20" s="205"/>
      <c r="AC20" s="207"/>
      <c r="AD20" s="160">
        <v>2</v>
      </c>
      <c r="AE20" s="159"/>
      <c r="AF20" s="162"/>
      <c r="AG20" s="135"/>
    </row>
    <row r="21" spans="1:33">
      <c r="A21" s="108">
        <v>15</v>
      </c>
      <c r="B21" s="166" t="str">
        <f>IF(F21="","",基本情報!$C$8)</f>
        <v/>
      </c>
      <c r="C21" s="133"/>
      <c r="D21" s="133"/>
      <c r="E21" s="133"/>
      <c r="F21" s="133"/>
      <c r="G21" s="133" t="str">
        <f t="shared" si="2"/>
        <v/>
      </c>
      <c r="H21" s="133" t="str">
        <f t="shared" si="3"/>
        <v/>
      </c>
      <c r="I21" s="133">
        <v>2</v>
      </c>
      <c r="J21" s="136"/>
      <c r="K21" s="166"/>
      <c r="L21" s="163"/>
      <c r="M21" s="218" t="str">
        <f>基本情報!$C$4</f>
        <v>島根</v>
      </c>
      <c r="N21" s="165"/>
      <c r="O21" s="164"/>
      <c r="P21" s="167"/>
      <c r="Q21" s="136"/>
      <c r="R21" s="165">
        <v>2</v>
      </c>
      <c r="S21" s="164"/>
      <c r="T21" s="167"/>
      <c r="U21" s="136"/>
      <c r="V21" s="165">
        <v>2</v>
      </c>
      <c r="W21" s="164"/>
      <c r="X21" s="167"/>
      <c r="Y21" s="136"/>
      <c r="Z21" s="165">
        <v>2</v>
      </c>
      <c r="AA21" s="164"/>
      <c r="AB21" s="204"/>
      <c r="AC21" s="208"/>
      <c r="AD21" s="165">
        <v>2</v>
      </c>
      <c r="AE21" s="164"/>
      <c r="AF21" s="167"/>
      <c r="AG21" s="136"/>
    </row>
    <row r="22" spans="1:33">
      <c r="A22" s="109">
        <v>16</v>
      </c>
      <c r="B22" s="161" t="str">
        <f>IF(F22="","",基本情報!$C$8)</f>
        <v/>
      </c>
      <c r="C22" s="132"/>
      <c r="D22" s="132"/>
      <c r="E22" s="132"/>
      <c r="F22" s="132"/>
      <c r="G22" s="132" t="str">
        <f t="shared" si="2"/>
        <v/>
      </c>
      <c r="H22" s="132" t="str">
        <f t="shared" si="3"/>
        <v/>
      </c>
      <c r="I22" s="132">
        <v>2</v>
      </c>
      <c r="J22" s="135"/>
      <c r="K22" s="161"/>
      <c r="L22" s="158"/>
      <c r="M22" s="217" t="str">
        <f>基本情報!$C$4</f>
        <v>島根</v>
      </c>
      <c r="N22" s="160"/>
      <c r="O22" s="159"/>
      <c r="P22" s="162"/>
      <c r="Q22" s="135"/>
      <c r="R22" s="160">
        <v>2</v>
      </c>
      <c r="S22" s="159"/>
      <c r="T22" s="162"/>
      <c r="U22" s="135"/>
      <c r="V22" s="160">
        <v>2</v>
      </c>
      <c r="W22" s="159"/>
      <c r="X22" s="162"/>
      <c r="Y22" s="135"/>
      <c r="Z22" s="160">
        <v>2</v>
      </c>
      <c r="AA22" s="159"/>
      <c r="AB22" s="205"/>
      <c r="AC22" s="207"/>
      <c r="AD22" s="160">
        <v>2</v>
      </c>
      <c r="AE22" s="159"/>
      <c r="AF22" s="162"/>
      <c r="AG22" s="135"/>
    </row>
    <row r="23" spans="1:33">
      <c r="A23" s="108">
        <v>17</v>
      </c>
      <c r="B23" s="166" t="str">
        <f>IF(F23="","",基本情報!$C$8)</f>
        <v/>
      </c>
      <c r="C23" s="133"/>
      <c r="D23" s="133"/>
      <c r="E23" s="133"/>
      <c r="F23" s="133"/>
      <c r="G23" s="133" t="str">
        <f t="shared" si="2"/>
        <v/>
      </c>
      <c r="H23" s="133" t="str">
        <f t="shared" si="3"/>
        <v/>
      </c>
      <c r="I23" s="133">
        <v>2</v>
      </c>
      <c r="J23" s="136"/>
      <c r="K23" s="166"/>
      <c r="L23" s="163"/>
      <c r="M23" s="218" t="str">
        <f>基本情報!$C$4</f>
        <v>島根</v>
      </c>
      <c r="N23" s="165"/>
      <c r="O23" s="164"/>
      <c r="P23" s="167"/>
      <c r="Q23" s="136"/>
      <c r="R23" s="165">
        <v>2</v>
      </c>
      <c r="S23" s="164"/>
      <c r="T23" s="167"/>
      <c r="U23" s="136"/>
      <c r="V23" s="165">
        <v>2</v>
      </c>
      <c r="W23" s="164"/>
      <c r="X23" s="167"/>
      <c r="Y23" s="136"/>
      <c r="Z23" s="165">
        <v>2</v>
      </c>
      <c r="AA23" s="164"/>
      <c r="AB23" s="204"/>
      <c r="AC23" s="208"/>
      <c r="AD23" s="165">
        <v>2</v>
      </c>
      <c r="AE23" s="164"/>
      <c r="AF23" s="167"/>
      <c r="AG23" s="136"/>
    </row>
    <row r="24" spans="1:33">
      <c r="A24" s="109">
        <v>18</v>
      </c>
      <c r="B24" s="161" t="str">
        <f>IF(F24="","",基本情報!$C$8)</f>
        <v/>
      </c>
      <c r="C24" s="132"/>
      <c r="D24" s="132"/>
      <c r="E24" s="132"/>
      <c r="F24" s="132"/>
      <c r="G24" s="132" t="str">
        <f t="shared" si="2"/>
        <v/>
      </c>
      <c r="H24" s="132" t="str">
        <f t="shared" si="3"/>
        <v/>
      </c>
      <c r="I24" s="132">
        <v>2</v>
      </c>
      <c r="J24" s="135"/>
      <c r="K24" s="161"/>
      <c r="L24" s="158"/>
      <c r="M24" s="217" t="str">
        <f>基本情報!$C$4</f>
        <v>島根</v>
      </c>
      <c r="N24" s="160"/>
      <c r="O24" s="159"/>
      <c r="P24" s="162"/>
      <c r="Q24" s="135"/>
      <c r="R24" s="160">
        <v>2</v>
      </c>
      <c r="S24" s="159"/>
      <c r="T24" s="162"/>
      <c r="U24" s="135"/>
      <c r="V24" s="160">
        <v>2</v>
      </c>
      <c r="W24" s="159"/>
      <c r="X24" s="162"/>
      <c r="Y24" s="135"/>
      <c r="Z24" s="160">
        <v>2</v>
      </c>
      <c r="AA24" s="159"/>
      <c r="AB24" s="205"/>
      <c r="AC24" s="207"/>
      <c r="AD24" s="160">
        <v>2</v>
      </c>
      <c r="AE24" s="159"/>
      <c r="AF24" s="162"/>
      <c r="AG24" s="135"/>
    </row>
    <row r="25" spans="1:33">
      <c r="A25" s="108">
        <v>19</v>
      </c>
      <c r="B25" s="166" t="str">
        <f>IF(F25="","",基本情報!$C$8)</f>
        <v/>
      </c>
      <c r="C25" s="133"/>
      <c r="D25" s="133"/>
      <c r="E25" s="133"/>
      <c r="F25" s="133"/>
      <c r="G25" s="133" t="str">
        <f t="shared" si="2"/>
        <v/>
      </c>
      <c r="H25" s="133" t="str">
        <f t="shared" si="3"/>
        <v/>
      </c>
      <c r="I25" s="133">
        <v>2</v>
      </c>
      <c r="J25" s="136"/>
      <c r="K25" s="166"/>
      <c r="L25" s="163"/>
      <c r="M25" s="218" t="str">
        <f>基本情報!$C$4</f>
        <v>島根</v>
      </c>
      <c r="N25" s="165"/>
      <c r="O25" s="164"/>
      <c r="P25" s="167"/>
      <c r="Q25" s="136"/>
      <c r="R25" s="165">
        <v>2</v>
      </c>
      <c r="S25" s="164"/>
      <c r="T25" s="167"/>
      <c r="U25" s="136"/>
      <c r="V25" s="165">
        <v>2</v>
      </c>
      <c r="W25" s="164"/>
      <c r="X25" s="167"/>
      <c r="Y25" s="136"/>
      <c r="Z25" s="165">
        <v>2</v>
      </c>
      <c r="AA25" s="164"/>
      <c r="AB25" s="204"/>
      <c r="AC25" s="208"/>
      <c r="AD25" s="165">
        <v>2</v>
      </c>
      <c r="AE25" s="164"/>
      <c r="AF25" s="167"/>
      <c r="AG25" s="136"/>
    </row>
    <row r="26" spans="1:33">
      <c r="A26" s="109">
        <v>20</v>
      </c>
      <c r="B26" s="161" t="str">
        <f>IF(F26="","",基本情報!$C$8)</f>
        <v/>
      </c>
      <c r="C26" s="132"/>
      <c r="D26" s="132"/>
      <c r="E26" s="132"/>
      <c r="F26" s="132"/>
      <c r="G26" s="132" t="str">
        <f t="shared" si="2"/>
        <v/>
      </c>
      <c r="H26" s="132" t="str">
        <f t="shared" si="3"/>
        <v/>
      </c>
      <c r="I26" s="132">
        <v>2</v>
      </c>
      <c r="J26" s="135"/>
      <c r="K26" s="161"/>
      <c r="L26" s="158"/>
      <c r="M26" s="217" t="str">
        <f>基本情報!$C$4</f>
        <v>島根</v>
      </c>
      <c r="N26" s="160"/>
      <c r="O26" s="159"/>
      <c r="P26" s="162"/>
      <c r="Q26" s="135"/>
      <c r="R26" s="160">
        <v>2</v>
      </c>
      <c r="S26" s="159"/>
      <c r="T26" s="162"/>
      <c r="U26" s="135"/>
      <c r="V26" s="160">
        <v>2</v>
      </c>
      <c r="W26" s="159"/>
      <c r="X26" s="162"/>
      <c r="Y26" s="135"/>
      <c r="Z26" s="160">
        <v>2</v>
      </c>
      <c r="AA26" s="159"/>
      <c r="AB26" s="205"/>
      <c r="AC26" s="207"/>
      <c r="AD26" s="160">
        <v>2</v>
      </c>
      <c r="AE26" s="159"/>
      <c r="AF26" s="162"/>
      <c r="AG26" s="135"/>
    </row>
    <row r="27" spans="1:33">
      <c r="A27" s="108">
        <v>21</v>
      </c>
      <c r="B27" s="166" t="str">
        <f>IF(F27="","",基本情報!$C$8)</f>
        <v/>
      </c>
      <c r="C27" s="133"/>
      <c r="D27" s="133"/>
      <c r="E27" s="133"/>
      <c r="F27" s="133"/>
      <c r="G27" s="133" t="str">
        <f t="shared" si="2"/>
        <v/>
      </c>
      <c r="H27" s="133" t="str">
        <f t="shared" si="3"/>
        <v/>
      </c>
      <c r="I27" s="133">
        <v>2</v>
      </c>
      <c r="J27" s="136"/>
      <c r="K27" s="166"/>
      <c r="L27" s="163"/>
      <c r="M27" s="218" t="str">
        <f>基本情報!$C$4</f>
        <v>島根</v>
      </c>
      <c r="N27" s="165"/>
      <c r="O27" s="164"/>
      <c r="P27" s="167"/>
      <c r="Q27" s="136"/>
      <c r="R27" s="165">
        <v>2</v>
      </c>
      <c r="S27" s="164"/>
      <c r="T27" s="167"/>
      <c r="U27" s="136"/>
      <c r="V27" s="165">
        <v>2</v>
      </c>
      <c r="W27" s="164"/>
      <c r="X27" s="167"/>
      <c r="Y27" s="136"/>
      <c r="Z27" s="165">
        <v>2</v>
      </c>
      <c r="AA27" s="164"/>
      <c r="AB27" s="204"/>
      <c r="AC27" s="208"/>
      <c r="AD27" s="165">
        <v>2</v>
      </c>
      <c r="AE27" s="164"/>
      <c r="AF27" s="167"/>
      <c r="AG27" s="136"/>
    </row>
    <row r="28" spans="1:33">
      <c r="A28" s="109">
        <v>22</v>
      </c>
      <c r="B28" s="161" t="str">
        <f>IF(F28="","",基本情報!$C$8)</f>
        <v/>
      </c>
      <c r="C28" s="132"/>
      <c r="D28" s="132"/>
      <c r="E28" s="132"/>
      <c r="F28" s="132"/>
      <c r="G28" s="132" t="str">
        <f t="shared" si="2"/>
        <v/>
      </c>
      <c r="H28" s="132" t="str">
        <f t="shared" si="3"/>
        <v/>
      </c>
      <c r="I28" s="132">
        <v>2</v>
      </c>
      <c r="J28" s="135"/>
      <c r="K28" s="161"/>
      <c r="L28" s="158"/>
      <c r="M28" s="217" t="str">
        <f>基本情報!$C$4</f>
        <v>島根</v>
      </c>
      <c r="N28" s="160"/>
      <c r="O28" s="159"/>
      <c r="P28" s="162"/>
      <c r="Q28" s="135"/>
      <c r="R28" s="160">
        <v>2</v>
      </c>
      <c r="S28" s="159"/>
      <c r="T28" s="162"/>
      <c r="U28" s="135"/>
      <c r="V28" s="160">
        <v>2</v>
      </c>
      <c r="W28" s="159"/>
      <c r="X28" s="162"/>
      <c r="Y28" s="135"/>
      <c r="Z28" s="160">
        <v>2</v>
      </c>
      <c r="AA28" s="159"/>
      <c r="AB28" s="205"/>
      <c r="AC28" s="207"/>
      <c r="AD28" s="160">
        <v>2</v>
      </c>
      <c r="AE28" s="159"/>
      <c r="AF28" s="162"/>
      <c r="AG28" s="135"/>
    </row>
    <row r="29" spans="1:33">
      <c r="A29" s="108">
        <v>23</v>
      </c>
      <c r="B29" s="166" t="str">
        <f>IF(F29="","",基本情報!$C$8)</f>
        <v/>
      </c>
      <c r="C29" s="133"/>
      <c r="D29" s="133"/>
      <c r="E29" s="133"/>
      <c r="F29" s="133"/>
      <c r="G29" s="133" t="str">
        <f t="shared" si="2"/>
        <v/>
      </c>
      <c r="H29" s="133" t="str">
        <f t="shared" si="3"/>
        <v/>
      </c>
      <c r="I29" s="133">
        <v>2</v>
      </c>
      <c r="J29" s="136"/>
      <c r="K29" s="166"/>
      <c r="L29" s="163"/>
      <c r="M29" s="218" t="str">
        <f>基本情報!$C$4</f>
        <v>島根</v>
      </c>
      <c r="N29" s="165"/>
      <c r="O29" s="164"/>
      <c r="P29" s="167"/>
      <c r="Q29" s="136"/>
      <c r="R29" s="165">
        <v>2</v>
      </c>
      <c r="S29" s="164"/>
      <c r="T29" s="167"/>
      <c r="U29" s="136"/>
      <c r="V29" s="165">
        <v>2</v>
      </c>
      <c r="W29" s="164"/>
      <c r="X29" s="167"/>
      <c r="Y29" s="136"/>
      <c r="Z29" s="165">
        <v>2</v>
      </c>
      <c r="AA29" s="164"/>
      <c r="AB29" s="204"/>
      <c r="AC29" s="208"/>
      <c r="AD29" s="165">
        <v>2</v>
      </c>
      <c r="AE29" s="164"/>
      <c r="AF29" s="167"/>
      <c r="AG29" s="136"/>
    </row>
    <row r="30" spans="1:33">
      <c r="A30" s="109">
        <v>24</v>
      </c>
      <c r="B30" s="161" t="str">
        <f>IF(F30="","",基本情報!$C$8)</f>
        <v/>
      </c>
      <c r="C30" s="132"/>
      <c r="D30" s="132"/>
      <c r="E30" s="132"/>
      <c r="F30" s="132"/>
      <c r="G30" s="132" t="str">
        <f t="shared" si="2"/>
        <v/>
      </c>
      <c r="H30" s="132" t="str">
        <f t="shared" si="3"/>
        <v/>
      </c>
      <c r="I30" s="132">
        <v>2</v>
      </c>
      <c r="J30" s="135"/>
      <c r="K30" s="161"/>
      <c r="L30" s="158"/>
      <c r="M30" s="217" t="str">
        <f>基本情報!$C$4</f>
        <v>島根</v>
      </c>
      <c r="N30" s="160"/>
      <c r="O30" s="159"/>
      <c r="P30" s="162"/>
      <c r="Q30" s="135"/>
      <c r="R30" s="160">
        <v>2</v>
      </c>
      <c r="S30" s="159"/>
      <c r="T30" s="162"/>
      <c r="U30" s="135"/>
      <c r="V30" s="160">
        <v>2</v>
      </c>
      <c r="W30" s="159"/>
      <c r="X30" s="162"/>
      <c r="Y30" s="135"/>
      <c r="Z30" s="160">
        <v>2</v>
      </c>
      <c r="AA30" s="159"/>
      <c r="AB30" s="205"/>
      <c r="AC30" s="207"/>
      <c r="AD30" s="160">
        <v>2</v>
      </c>
      <c r="AE30" s="159"/>
      <c r="AF30" s="162"/>
      <c r="AG30" s="135"/>
    </row>
    <row r="31" spans="1:33">
      <c r="A31" s="108">
        <v>25</v>
      </c>
      <c r="B31" s="166" t="str">
        <f>IF(F31="","",基本情報!$C$8)</f>
        <v/>
      </c>
      <c r="C31" s="133"/>
      <c r="D31" s="133"/>
      <c r="E31" s="133"/>
      <c r="F31" s="133"/>
      <c r="G31" s="133" t="str">
        <f t="shared" si="2"/>
        <v/>
      </c>
      <c r="H31" s="133" t="str">
        <f t="shared" si="3"/>
        <v/>
      </c>
      <c r="I31" s="133">
        <v>2</v>
      </c>
      <c r="J31" s="136"/>
      <c r="K31" s="166"/>
      <c r="L31" s="163"/>
      <c r="M31" s="218" t="str">
        <f>基本情報!$C$4</f>
        <v>島根</v>
      </c>
      <c r="N31" s="165"/>
      <c r="O31" s="164"/>
      <c r="P31" s="167"/>
      <c r="Q31" s="136"/>
      <c r="R31" s="165">
        <v>2</v>
      </c>
      <c r="S31" s="164"/>
      <c r="T31" s="167"/>
      <c r="U31" s="136"/>
      <c r="V31" s="165">
        <v>2</v>
      </c>
      <c r="W31" s="164"/>
      <c r="X31" s="167"/>
      <c r="Y31" s="136"/>
      <c r="Z31" s="165">
        <v>2</v>
      </c>
      <c r="AA31" s="164"/>
      <c r="AB31" s="204"/>
      <c r="AC31" s="208"/>
      <c r="AD31" s="165">
        <v>2</v>
      </c>
      <c r="AE31" s="164"/>
      <c r="AF31" s="167"/>
      <c r="AG31" s="136"/>
    </row>
    <row r="32" spans="1:33">
      <c r="A32" s="109">
        <v>26</v>
      </c>
      <c r="B32" s="161" t="str">
        <f>IF(F32="","",基本情報!$C$8)</f>
        <v/>
      </c>
      <c r="C32" s="132"/>
      <c r="D32" s="132"/>
      <c r="E32" s="132"/>
      <c r="F32" s="132"/>
      <c r="G32" s="132" t="str">
        <f t="shared" si="2"/>
        <v/>
      </c>
      <c r="H32" s="132" t="str">
        <f t="shared" si="3"/>
        <v/>
      </c>
      <c r="I32" s="132">
        <v>2</v>
      </c>
      <c r="J32" s="135"/>
      <c r="K32" s="161"/>
      <c r="L32" s="158"/>
      <c r="M32" s="217" t="str">
        <f>基本情報!$C$4</f>
        <v>島根</v>
      </c>
      <c r="N32" s="160"/>
      <c r="O32" s="159"/>
      <c r="P32" s="162"/>
      <c r="Q32" s="135"/>
      <c r="R32" s="160">
        <v>2</v>
      </c>
      <c r="S32" s="159"/>
      <c r="T32" s="162"/>
      <c r="U32" s="135"/>
      <c r="V32" s="160">
        <v>2</v>
      </c>
      <c r="W32" s="159"/>
      <c r="X32" s="162"/>
      <c r="Y32" s="135"/>
      <c r="Z32" s="160">
        <v>2</v>
      </c>
      <c r="AA32" s="159"/>
      <c r="AB32" s="205"/>
      <c r="AC32" s="207"/>
      <c r="AD32" s="160">
        <v>2</v>
      </c>
      <c r="AE32" s="159"/>
      <c r="AF32" s="162"/>
      <c r="AG32" s="135"/>
    </row>
    <row r="33" spans="1:33">
      <c r="A33" s="108">
        <v>27</v>
      </c>
      <c r="B33" s="166" t="str">
        <f>IF(F33="","",基本情報!$C$8)</f>
        <v/>
      </c>
      <c r="C33" s="133"/>
      <c r="D33" s="133"/>
      <c r="E33" s="133"/>
      <c r="F33" s="133"/>
      <c r="G33" s="133" t="str">
        <f t="shared" si="2"/>
        <v/>
      </c>
      <c r="H33" s="133" t="str">
        <f t="shared" si="3"/>
        <v/>
      </c>
      <c r="I33" s="133">
        <v>2</v>
      </c>
      <c r="J33" s="136"/>
      <c r="K33" s="166"/>
      <c r="L33" s="163"/>
      <c r="M33" s="218" t="str">
        <f>基本情報!$C$4</f>
        <v>島根</v>
      </c>
      <c r="N33" s="165"/>
      <c r="O33" s="164"/>
      <c r="P33" s="167"/>
      <c r="Q33" s="136"/>
      <c r="R33" s="165">
        <v>2</v>
      </c>
      <c r="S33" s="164"/>
      <c r="T33" s="167"/>
      <c r="U33" s="136"/>
      <c r="V33" s="165">
        <v>2</v>
      </c>
      <c r="W33" s="164"/>
      <c r="X33" s="167"/>
      <c r="Y33" s="136"/>
      <c r="Z33" s="165">
        <v>2</v>
      </c>
      <c r="AA33" s="164"/>
      <c r="AB33" s="204"/>
      <c r="AC33" s="208"/>
      <c r="AD33" s="165">
        <v>2</v>
      </c>
      <c r="AE33" s="164"/>
      <c r="AF33" s="167"/>
      <c r="AG33" s="136"/>
    </row>
    <row r="34" spans="1:33">
      <c r="A34" s="109">
        <v>28</v>
      </c>
      <c r="B34" s="161" t="str">
        <f>IF(F34="","",基本情報!$C$8)</f>
        <v/>
      </c>
      <c r="C34" s="132"/>
      <c r="D34" s="132"/>
      <c r="E34" s="132"/>
      <c r="F34" s="132"/>
      <c r="G34" s="132" t="str">
        <f t="shared" si="2"/>
        <v/>
      </c>
      <c r="H34" s="132" t="str">
        <f t="shared" si="3"/>
        <v/>
      </c>
      <c r="I34" s="132">
        <v>2</v>
      </c>
      <c r="J34" s="135"/>
      <c r="K34" s="161"/>
      <c r="L34" s="158"/>
      <c r="M34" s="217" t="str">
        <f>基本情報!$C$4</f>
        <v>島根</v>
      </c>
      <c r="N34" s="160"/>
      <c r="O34" s="159"/>
      <c r="P34" s="162"/>
      <c r="Q34" s="135"/>
      <c r="R34" s="160">
        <v>2</v>
      </c>
      <c r="S34" s="159"/>
      <c r="T34" s="162"/>
      <c r="U34" s="135"/>
      <c r="V34" s="160">
        <v>2</v>
      </c>
      <c r="W34" s="159"/>
      <c r="X34" s="162"/>
      <c r="Y34" s="135"/>
      <c r="Z34" s="160">
        <v>2</v>
      </c>
      <c r="AA34" s="159"/>
      <c r="AB34" s="205"/>
      <c r="AC34" s="207"/>
      <c r="AD34" s="160">
        <v>2</v>
      </c>
      <c r="AE34" s="159"/>
      <c r="AF34" s="162"/>
      <c r="AG34" s="135"/>
    </row>
    <row r="35" spans="1:33">
      <c r="A35" s="108">
        <v>29</v>
      </c>
      <c r="B35" s="166" t="str">
        <f>IF(F35="","",基本情報!$C$8)</f>
        <v/>
      </c>
      <c r="C35" s="133"/>
      <c r="D35" s="133"/>
      <c r="E35" s="133"/>
      <c r="F35" s="133"/>
      <c r="G35" s="133" t="str">
        <f t="shared" si="2"/>
        <v/>
      </c>
      <c r="H35" s="133" t="str">
        <f t="shared" si="3"/>
        <v/>
      </c>
      <c r="I35" s="133">
        <v>2</v>
      </c>
      <c r="J35" s="136"/>
      <c r="K35" s="166"/>
      <c r="L35" s="163"/>
      <c r="M35" s="218" t="str">
        <f>基本情報!$C$4</f>
        <v>島根</v>
      </c>
      <c r="N35" s="165"/>
      <c r="O35" s="164"/>
      <c r="P35" s="167"/>
      <c r="Q35" s="136"/>
      <c r="R35" s="165">
        <v>2</v>
      </c>
      <c r="S35" s="164"/>
      <c r="T35" s="167"/>
      <c r="U35" s="136"/>
      <c r="V35" s="165">
        <v>2</v>
      </c>
      <c r="W35" s="164"/>
      <c r="X35" s="167"/>
      <c r="Y35" s="136"/>
      <c r="Z35" s="165">
        <v>2</v>
      </c>
      <c r="AA35" s="164"/>
      <c r="AB35" s="204"/>
      <c r="AC35" s="208"/>
      <c r="AD35" s="165">
        <v>2</v>
      </c>
      <c r="AE35" s="164"/>
      <c r="AF35" s="167"/>
      <c r="AG35" s="136"/>
    </row>
    <row r="36" spans="1:33">
      <c r="A36" s="109">
        <v>30</v>
      </c>
      <c r="B36" s="161" t="str">
        <f>IF(F36="","",基本情報!$C$8)</f>
        <v/>
      </c>
      <c r="C36" s="132"/>
      <c r="D36" s="132"/>
      <c r="E36" s="132"/>
      <c r="F36" s="132"/>
      <c r="G36" s="132" t="str">
        <f t="shared" si="2"/>
        <v/>
      </c>
      <c r="H36" s="132" t="str">
        <f t="shared" si="3"/>
        <v/>
      </c>
      <c r="I36" s="132">
        <v>2</v>
      </c>
      <c r="J36" s="135"/>
      <c r="K36" s="161"/>
      <c r="L36" s="158"/>
      <c r="M36" s="217" t="str">
        <f>基本情報!$C$4</f>
        <v>島根</v>
      </c>
      <c r="N36" s="160"/>
      <c r="O36" s="159"/>
      <c r="P36" s="162"/>
      <c r="Q36" s="135"/>
      <c r="R36" s="160">
        <v>2</v>
      </c>
      <c r="S36" s="159"/>
      <c r="T36" s="162"/>
      <c r="U36" s="135"/>
      <c r="V36" s="160">
        <v>2</v>
      </c>
      <c r="W36" s="159"/>
      <c r="X36" s="162"/>
      <c r="Y36" s="135"/>
      <c r="Z36" s="160">
        <v>2</v>
      </c>
      <c r="AA36" s="159"/>
      <c r="AB36" s="205"/>
      <c r="AC36" s="207"/>
      <c r="AD36" s="160">
        <v>2</v>
      </c>
      <c r="AE36" s="159"/>
      <c r="AF36" s="162"/>
      <c r="AG36" s="135"/>
    </row>
    <row r="37" spans="1:33">
      <c r="A37" s="108">
        <v>31</v>
      </c>
      <c r="B37" s="166" t="str">
        <f>IF(F37="","",基本情報!$C$8)</f>
        <v/>
      </c>
      <c r="C37" s="133"/>
      <c r="D37" s="133"/>
      <c r="E37" s="133"/>
      <c r="F37" s="133"/>
      <c r="G37" s="133" t="str">
        <f t="shared" si="2"/>
        <v/>
      </c>
      <c r="H37" s="133" t="str">
        <f t="shared" si="3"/>
        <v/>
      </c>
      <c r="I37" s="133">
        <v>2</v>
      </c>
      <c r="J37" s="136"/>
      <c r="K37" s="166"/>
      <c r="L37" s="163"/>
      <c r="M37" s="218" t="str">
        <f>基本情報!$C$4</f>
        <v>島根</v>
      </c>
      <c r="N37" s="165"/>
      <c r="O37" s="164"/>
      <c r="P37" s="167"/>
      <c r="Q37" s="136"/>
      <c r="R37" s="165">
        <v>2</v>
      </c>
      <c r="S37" s="164"/>
      <c r="T37" s="167"/>
      <c r="U37" s="136"/>
      <c r="V37" s="165">
        <v>2</v>
      </c>
      <c r="W37" s="164"/>
      <c r="X37" s="167"/>
      <c r="Y37" s="136"/>
      <c r="Z37" s="165">
        <v>2</v>
      </c>
      <c r="AA37" s="164"/>
      <c r="AB37" s="204"/>
      <c r="AC37" s="208"/>
      <c r="AD37" s="165">
        <v>2</v>
      </c>
      <c r="AE37" s="164"/>
      <c r="AF37" s="167"/>
      <c r="AG37" s="136"/>
    </row>
    <row r="38" spans="1:33">
      <c r="A38" s="109">
        <v>32</v>
      </c>
      <c r="B38" s="161" t="str">
        <f>IF(F38="","",基本情報!$C$8)</f>
        <v/>
      </c>
      <c r="C38" s="132"/>
      <c r="D38" s="132"/>
      <c r="E38" s="132"/>
      <c r="F38" s="132"/>
      <c r="G38" s="132" t="str">
        <f t="shared" si="2"/>
        <v/>
      </c>
      <c r="H38" s="132" t="str">
        <f t="shared" si="3"/>
        <v/>
      </c>
      <c r="I38" s="132">
        <v>2</v>
      </c>
      <c r="J38" s="135"/>
      <c r="K38" s="161"/>
      <c r="L38" s="158"/>
      <c r="M38" s="217" t="str">
        <f>基本情報!$C$4</f>
        <v>島根</v>
      </c>
      <c r="N38" s="160"/>
      <c r="O38" s="159"/>
      <c r="P38" s="162"/>
      <c r="Q38" s="135"/>
      <c r="R38" s="160">
        <v>2</v>
      </c>
      <c r="S38" s="159"/>
      <c r="T38" s="162"/>
      <c r="U38" s="135"/>
      <c r="V38" s="160">
        <v>2</v>
      </c>
      <c r="W38" s="159"/>
      <c r="X38" s="162"/>
      <c r="Y38" s="135"/>
      <c r="Z38" s="160">
        <v>2</v>
      </c>
      <c r="AA38" s="159"/>
      <c r="AB38" s="205"/>
      <c r="AC38" s="207"/>
      <c r="AD38" s="160">
        <v>2</v>
      </c>
      <c r="AE38" s="159"/>
      <c r="AF38" s="162"/>
      <c r="AG38" s="135"/>
    </row>
    <row r="39" spans="1:33">
      <c r="A39" s="108">
        <v>33</v>
      </c>
      <c r="B39" s="166" t="str">
        <f>IF(F39="","",基本情報!$C$8)</f>
        <v/>
      </c>
      <c r="C39" s="133"/>
      <c r="D39" s="133"/>
      <c r="E39" s="133"/>
      <c r="F39" s="133"/>
      <c r="G39" s="133" t="str">
        <f t="shared" si="2"/>
        <v/>
      </c>
      <c r="H39" s="133" t="str">
        <f t="shared" si="3"/>
        <v/>
      </c>
      <c r="I39" s="133">
        <v>2</v>
      </c>
      <c r="J39" s="136"/>
      <c r="K39" s="166"/>
      <c r="L39" s="163"/>
      <c r="M39" s="218" t="str">
        <f>基本情報!$C$4</f>
        <v>島根</v>
      </c>
      <c r="N39" s="165"/>
      <c r="O39" s="164"/>
      <c r="P39" s="167"/>
      <c r="Q39" s="136"/>
      <c r="R39" s="165">
        <v>2</v>
      </c>
      <c r="S39" s="164"/>
      <c r="T39" s="167"/>
      <c r="U39" s="136"/>
      <c r="V39" s="165">
        <v>2</v>
      </c>
      <c r="W39" s="164"/>
      <c r="X39" s="167"/>
      <c r="Y39" s="136"/>
      <c r="Z39" s="165">
        <v>2</v>
      </c>
      <c r="AA39" s="164"/>
      <c r="AB39" s="204"/>
      <c r="AC39" s="208"/>
      <c r="AD39" s="165">
        <v>2</v>
      </c>
      <c r="AE39" s="164"/>
      <c r="AF39" s="167"/>
      <c r="AG39" s="136"/>
    </row>
    <row r="40" spans="1:33">
      <c r="A40" s="109">
        <v>34</v>
      </c>
      <c r="B40" s="161" t="str">
        <f>IF(F40="","",基本情報!$C$8)</f>
        <v/>
      </c>
      <c r="C40" s="132"/>
      <c r="D40" s="132"/>
      <c r="E40" s="132"/>
      <c r="F40" s="132"/>
      <c r="G40" s="132" t="str">
        <f t="shared" si="2"/>
        <v/>
      </c>
      <c r="H40" s="132" t="str">
        <f t="shared" si="3"/>
        <v/>
      </c>
      <c r="I40" s="132">
        <v>2</v>
      </c>
      <c r="J40" s="135"/>
      <c r="K40" s="161"/>
      <c r="L40" s="158"/>
      <c r="M40" s="217" t="str">
        <f>基本情報!$C$4</f>
        <v>島根</v>
      </c>
      <c r="N40" s="160"/>
      <c r="O40" s="159"/>
      <c r="P40" s="162"/>
      <c r="Q40" s="135"/>
      <c r="R40" s="160">
        <v>2</v>
      </c>
      <c r="S40" s="159"/>
      <c r="T40" s="162"/>
      <c r="U40" s="135"/>
      <c r="V40" s="160">
        <v>2</v>
      </c>
      <c r="W40" s="159"/>
      <c r="X40" s="162"/>
      <c r="Y40" s="135"/>
      <c r="Z40" s="160">
        <v>2</v>
      </c>
      <c r="AA40" s="159"/>
      <c r="AB40" s="205"/>
      <c r="AC40" s="207"/>
      <c r="AD40" s="160">
        <v>2</v>
      </c>
      <c r="AE40" s="159"/>
      <c r="AF40" s="162"/>
      <c r="AG40" s="135"/>
    </row>
    <row r="41" spans="1:33">
      <c r="A41" s="108">
        <v>35</v>
      </c>
      <c r="B41" s="166" t="str">
        <f>IF(F41="","",基本情報!$C$8)</f>
        <v/>
      </c>
      <c r="C41" s="133"/>
      <c r="D41" s="133"/>
      <c r="E41" s="133"/>
      <c r="F41" s="133"/>
      <c r="G41" s="133" t="str">
        <f t="shared" si="2"/>
        <v/>
      </c>
      <c r="H41" s="133" t="str">
        <f t="shared" si="3"/>
        <v/>
      </c>
      <c r="I41" s="133">
        <v>2</v>
      </c>
      <c r="J41" s="136"/>
      <c r="K41" s="166"/>
      <c r="L41" s="163"/>
      <c r="M41" s="218" t="str">
        <f>基本情報!$C$4</f>
        <v>島根</v>
      </c>
      <c r="N41" s="165"/>
      <c r="O41" s="164"/>
      <c r="P41" s="167"/>
      <c r="Q41" s="136"/>
      <c r="R41" s="165">
        <v>2</v>
      </c>
      <c r="S41" s="164"/>
      <c r="T41" s="167"/>
      <c r="U41" s="136"/>
      <c r="V41" s="165">
        <v>2</v>
      </c>
      <c r="W41" s="164"/>
      <c r="X41" s="167"/>
      <c r="Y41" s="136"/>
      <c r="Z41" s="165">
        <v>2</v>
      </c>
      <c r="AA41" s="164"/>
      <c r="AB41" s="204"/>
      <c r="AC41" s="208"/>
      <c r="AD41" s="165">
        <v>2</v>
      </c>
      <c r="AE41" s="164"/>
      <c r="AF41" s="167"/>
      <c r="AG41" s="136"/>
    </row>
    <row r="42" spans="1:33">
      <c r="A42" s="109">
        <v>36</v>
      </c>
      <c r="B42" s="161" t="str">
        <f>IF(F42="","",基本情報!$C$8)</f>
        <v/>
      </c>
      <c r="C42" s="132"/>
      <c r="D42" s="132"/>
      <c r="E42" s="132"/>
      <c r="F42" s="132"/>
      <c r="G42" s="132" t="str">
        <f t="shared" si="2"/>
        <v/>
      </c>
      <c r="H42" s="132" t="str">
        <f t="shared" si="3"/>
        <v/>
      </c>
      <c r="I42" s="132">
        <v>2</v>
      </c>
      <c r="J42" s="135"/>
      <c r="K42" s="161"/>
      <c r="L42" s="158"/>
      <c r="M42" s="217" t="str">
        <f>基本情報!$C$4</f>
        <v>島根</v>
      </c>
      <c r="N42" s="160"/>
      <c r="O42" s="159"/>
      <c r="P42" s="162"/>
      <c r="Q42" s="135"/>
      <c r="R42" s="160">
        <v>2</v>
      </c>
      <c r="S42" s="159"/>
      <c r="T42" s="162"/>
      <c r="U42" s="135"/>
      <c r="V42" s="160">
        <v>2</v>
      </c>
      <c r="W42" s="159"/>
      <c r="X42" s="162"/>
      <c r="Y42" s="135"/>
      <c r="Z42" s="160">
        <v>2</v>
      </c>
      <c r="AA42" s="159"/>
      <c r="AB42" s="205"/>
      <c r="AC42" s="207"/>
      <c r="AD42" s="160">
        <v>2</v>
      </c>
      <c r="AE42" s="159"/>
      <c r="AF42" s="162"/>
      <c r="AG42" s="135"/>
    </row>
    <row r="43" spans="1:33">
      <c r="A43" s="108">
        <v>37</v>
      </c>
      <c r="B43" s="166" t="str">
        <f>IF(F43="","",基本情報!$C$8)</f>
        <v/>
      </c>
      <c r="C43" s="133"/>
      <c r="D43" s="133"/>
      <c r="E43" s="133"/>
      <c r="F43" s="133"/>
      <c r="G43" s="133" t="str">
        <f t="shared" si="2"/>
        <v/>
      </c>
      <c r="H43" s="133" t="str">
        <f t="shared" si="3"/>
        <v/>
      </c>
      <c r="I43" s="133">
        <v>2</v>
      </c>
      <c r="J43" s="136"/>
      <c r="K43" s="166"/>
      <c r="L43" s="163"/>
      <c r="M43" s="218" t="str">
        <f>基本情報!$C$4</f>
        <v>島根</v>
      </c>
      <c r="N43" s="165"/>
      <c r="O43" s="164"/>
      <c r="P43" s="167"/>
      <c r="Q43" s="136"/>
      <c r="R43" s="165">
        <v>2</v>
      </c>
      <c r="S43" s="164"/>
      <c r="T43" s="167"/>
      <c r="U43" s="136"/>
      <c r="V43" s="165">
        <v>2</v>
      </c>
      <c r="W43" s="164"/>
      <c r="X43" s="167"/>
      <c r="Y43" s="136"/>
      <c r="Z43" s="165">
        <v>2</v>
      </c>
      <c r="AA43" s="164"/>
      <c r="AB43" s="204"/>
      <c r="AC43" s="208"/>
      <c r="AD43" s="165">
        <v>2</v>
      </c>
      <c r="AE43" s="164"/>
      <c r="AF43" s="167"/>
      <c r="AG43" s="136"/>
    </row>
    <row r="44" spans="1:33">
      <c r="A44" s="109">
        <v>38</v>
      </c>
      <c r="B44" s="161" t="str">
        <f>IF(F44="","",基本情報!$C$8)</f>
        <v/>
      </c>
      <c r="C44" s="132"/>
      <c r="D44" s="132"/>
      <c r="E44" s="132"/>
      <c r="F44" s="132"/>
      <c r="G44" s="132" t="str">
        <f t="shared" si="2"/>
        <v/>
      </c>
      <c r="H44" s="132" t="str">
        <f t="shared" si="3"/>
        <v/>
      </c>
      <c r="I44" s="132">
        <v>2</v>
      </c>
      <c r="J44" s="135"/>
      <c r="K44" s="161"/>
      <c r="L44" s="158"/>
      <c r="M44" s="217" t="str">
        <f>基本情報!$C$4</f>
        <v>島根</v>
      </c>
      <c r="N44" s="160"/>
      <c r="O44" s="159"/>
      <c r="P44" s="162"/>
      <c r="Q44" s="135"/>
      <c r="R44" s="160">
        <v>2</v>
      </c>
      <c r="S44" s="159"/>
      <c r="T44" s="162"/>
      <c r="U44" s="135"/>
      <c r="V44" s="160">
        <v>2</v>
      </c>
      <c r="W44" s="159"/>
      <c r="X44" s="162"/>
      <c r="Y44" s="135"/>
      <c r="Z44" s="160">
        <v>2</v>
      </c>
      <c r="AA44" s="159"/>
      <c r="AB44" s="205"/>
      <c r="AC44" s="207"/>
      <c r="AD44" s="160">
        <v>2</v>
      </c>
      <c r="AE44" s="159"/>
      <c r="AF44" s="162"/>
      <c r="AG44" s="135"/>
    </row>
    <row r="45" spans="1:33">
      <c r="A45" s="108">
        <v>39</v>
      </c>
      <c r="B45" s="166" t="str">
        <f>IF(F45="","",基本情報!$C$8)</f>
        <v/>
      </c>
      <c r="C45" s="133"/>
      <c r="D45" s="133"/>
      <c r="E45" s="133"/>
      <c r="F45" s="133"/>
      <c r="G45" s="133" t="str">
        <f t="shared" si="2"/>
        <v/>
      </c>
      <c r="H45" s="133" t="str">
        <f t="shared" si="3"/>
        <v/>
      </c>
      <c r="I45" s="133">
        <v>2</v>
      </c>
      <c r="J45" s="136"/>
      <c r="K45" s="166"/>
      <c r="L45" s="163"/>
      <c r="M45" s="218" t="str">
        <f>基本情報!$C$4</f>
        <v>島根</v>
      </c>
      <c r="N45" s="165"/>
      <c r="O45" s="164"/>
      <c r="P45" s="167"/>
      <c r="Q45" s="136"/>
      <c r="R45" s="165">
        <v>2</v>
      </c>
      <c r="S45" s="164"/>
      <c r="T45" s="167"/>
      <c r="U45" s="136"/>
      <c r="V45" s="165">
        <v>2</v>
      </c>
      <c r="W45" s="164"/>
      <c r="X45" s="167"/>
      <c r="Y45" s="136"/>
      <c r="Z45" s="165">
        <v>2</v>
      </c>
      <c r="AA45" s="164"/>
      <c r="AB45" s="204"/>
      <c r="AC45" s="208"/>
      <c r="AD45" s="165">
        <v>2</v>
      </c>
      <c r="AE45" s="164"/>
      <c r="AF45" s="167"/>
      <c r="AG45" s="136"/>
    </row>
    <row r="46" spans="1:33" ht="14.25" thickBot="1">
      <c r="A46" s="196">
        <v>40</v>
      </c>
      <c r="B46" s="197" t="str">
        <f>IF(F46="","",基本情報!$C$8)</f>
        <v/>
      </c>
      <c r="C46" s="198"/>
      <c r="D46" s="198"/>
      <c r="E46" s="198"/>
      <c r="F46" s="198"/>
      <c r="G46" s="198" t="str">
        <f t="shared" si="2"/>
        <v/>
      </c>
      <c r="H46" s="198" t="str">
        <f t="shared" si="3"/>
        <v/>
      </c>
      <c r="I46" s="198">
        <v>2</v>
      </c>
      <c r="J46" s="199"/>
      <c r="K46" s="197"/>
      <c r="L46" s="200"/>
      <c r="M46" s="219" t="str">
        <f>基本情報!$C$4</f>
        <v>島根</v>
      </c>
      <c r="N46" s="203"/>
      <c r="O46" s="201"/>
      <c r="P46" s="202"/>
      <c r="Q46" s="199"/>
      <c r="R46" s="203">
        <v>2</v>
      </c>
      <c r="S46" s="201"/>
      <c r="T46" s="202"/>
      <c r="U46" s="199"/>
      <c r="V46" s="203">
        <v>2</v>
      </c>
      <c r="W46" s="201"/>
      <c r="X46" s="202"/>
      <c r="Y46" s="199"/>
      <c r="Z46" s="203">
        <v>2</v>
      </c>
      <c r="AA46" s="201"/>
      <c r="AB46" s="215"/>
      <c r="AC46" s="209"/>
      <c r="AD46" s="160">
        <v>2</v>
      </c>
      <c r="AE46" s="169"/>
      <c r="AF46" s="172"/>
      <c r="AG46" s="137"/>
    </row>
    <row r="47" spans="1:33">
      <c r="A47" s="108">
        <v>41</v>
      </c>
      <c r="B47" s="133" t="str">
        <f>IF(F47="","",基本情報!$C$8)</f>
        <v/>
      </c>
      <c r="C47" s="133"/>
      <c r="D47" s="133"/>
      <c r="E47" s="133"/>
      <c r="F47" s="133"/>
      <c r="G47" s="133" t="str">
        <f t="shared" si="2"/>
        <v/>
      </c>
      <c r="H47" s="133" t="str">
        <f t="shared" si="3"/>
        <v/>
      </c>
      <c r="I47" s="133">
        <v>2</v>
      </c>
      <c r="J47" s="133"/>
      <c r="K47" s="133"/>
      <c r="L47" s="163"/>
      <c r="M47" s="218" t="str">
        <f>基本情報!$C$4</f>
        <v>島根</v>
      </c>
      <c r="N47" s="166"/>
      <c r="O47" s="133"/>
      <c r="P47" s="167"/>
      <c r="Q47" s="133"/>
      <c r="R47" s="163">
        <v>2</v>
      </c>
      <c r="S47" s="164"/>
      <c r="T47" s="204"/>
      <c r="U47" s="166"/>
      <c r="V47" s="133">
        <v>2</v>
      </c>
      <c r="W47" s="133"/>
      <c r="X47" s="204"/>
      <c r="Y47" s="166"/>
      <c r="Z47" s="133">
        <v>2</v>
      </c>
      <c r="AA47" s="133"/>
      <c r="AB47" s="204"/>
      <c r="AC47" s="156"/>
      <c r="AD47" s="133">
        <v>2</v>
      </c>
      <c r="AE47" s="131"/>
      <c r="AF47" s="157"/>
      <c r="AG47" s="131"/>
    </row>
    <row r="48" spans="1:33">
      <c r="A48" s="109">
        <v>42</v>
      </c>
      <c r="B48" s="132" t="str">
        <f>IF(F48="","",基本情報!$C$8)</f>
        <v/>
      </c>
      <c r="C48" s="132"/>
      <c r="D48" s="132"/>
      <c r="E48" s="132"/>
      <c r="F48" s="132"/>
      <c r="G48" s="132" t="str">
        <f t="shared" si="2"/>
        <v/>
      </c>
      <c r="H48" s="132" t="str">
        <f t="shared" si="3"/>
        <v/>
      </c>
      <c r="I48" s="132">
        <v>2</v>
      </c>
      <c r="J48" s="132"/>
      <c r="K48" s="132"/>
      <c r="L48" s="158"/>
      <c r="M48" s="217" t="str">
        <f>基本情報!$C$4</f>
        <v>島根</v>
      </c>
      <c r="N48" s="161"/>
      <c r="O48" s="132"/>
      <c r="P48" s="162"/>
      <c r="Q48" s="132"/>
      <c r="R48" s="158">
        <v>2</v>
      </c>
      <c r="S48" s="159"/>
      <c r="T48" s="205"/>
      <c r="U48" s="161"/>
      <c r="V48" s="132">
        <v>2</v>
      </c>
      <c r="W48" s="132"/>
      <c r="X48" s="205"/>
      <c r="Y48" s="161"/>
      <c r="Z48" s="132">
        <v>2</v>
      </c>
      <c r="AA48" s="132"/>
      <c r="AB48" s="205"/>
      <c r="AC48" s="161"/>
      <c r="AD48" s="132">
        <v>2</v>
      </c>
      <c r="AE48" s="132"/>
      <c r="AF48" s="162"/>
      <c r="AG48" s="132"/>
    </row>
    <row r="49" spans="1:33">
      <c r="A49" s="108">
        <v>43</v>
      </c>
      <c r="B49" s="133" t="str">
        <f>IF(F49="","",基本情報!$C$8)</f>
        <v/>
      </c>
      <c r="C49" s="133"/>
      <c r="D49" s="133"/>
      <c r="E49" s="133"/>
      <c r="F49" s="133"/>
      <c r="G49" s="133" t="str">
        <f t="shared" si="2"/>
        <v/>
      </c>
      <c r="H49" s="133" t="str">
        <f t="shared" si="3"/>
        <v/>
      </c>
      <c r="I49" s="133">
        <v>2</v>
      </c>
      <c r="J49" s="133"/>
      <c r="K49" s="133"/>
      <c r="L49" s="163"/>
      <c r="M49" s="218" t="str">
        <f>基本情報!$C$4</f>
        <v>島根</v>
      </c>
      <c r="N49" s="166"/>
      <c r="O49" s="133"/>
      <c r="P49" s="167"/>
      <c r="Q49" s="133"/>
      <c r="R49" s="163">
        <v>2</v>
      </c>
      <c r="S49" s="164"/>
      <c r="T49" s="204"/>
      <c r="U49" s="166"/>
      <c r="V49" s="133">
        <v>2</v>
      </c>
      <c r="W49" s="133"/>
      <c r="X49" s="204"/>
      <c r="Y49" s="166"/>
      <c r="Z49" s="133">
        <v>2</v>
      </c>
      <c r="AA49" s="133"/>
      <c r="AB49" s="204"/>
      <c r="AC49" s="166"/>
      <c r="AD49" s="133">
        <v>2</v>
      </c>
      <c r="AE49" s="133"/>
      <c r="AF49" s="167"/>
      <c r="AG49" s="133"/>
    </row>
    <row r="50" spans="1:33">
      <c r="A50" s="109">
        <v>44</v>
      </c>
      <c r="B50" s="132" t="str">
        <f>IF(F50="","",基本情報!$C$8)</f>
        <v/>
      </c>
      <c r="C50" s="132"/>
      <c r="D50" s="132"/>
      <c r="E50" s="132"/>
      <c r="F50" s="132"/>
      <c r="G50" s="132" t="str">
        <f t="shared" si="2"/>
        <v/>
      </c>
      <c r="H50" s="132" t="str">
        <f t="shared" si="3"/>
        <v/>
      </c>
      <c r="I50" s="132">
        <v>2</v>
      </c>
      <c r="J50" s="132"/>
      <c r="K50" s="132"/>
      <c r="L50" s="158"/>
      <c r="M50" s="217" t="str">
        <f>基本情報!$C$4</f>
        <v>島根</v>
      </c>
      <c r="N50" s="161"/>
      <c r="O50" s="132"/>
      <c r="P50" s="162"/>
      <c r="Q50" s="132"/>
      <c r="R50" s="158">
        <v>2</v>
      </c>
      <c r="S50" s="159"/>
      <c r="T50" s="205"/>
      <c r="U50" s="161"/>
      <c r="V50" s="132">
        <v>2</v>
      </c>
      <c r="W50" s="132"/>
      <c r="X50" s="205"/>
      <c r="Y50" s="161"/>
      <c r="Z50" s="132">
        <v>2</v>
      </c>
      <c r="AA50" s="132"/>
      <c r="AB50" s="205"/>
      <c r="AC50" s="161"/>
      <c r="AD50" s="132">
        <v>2</v>
      </c>
      <c r="AE50" s="132"/>
      <c r="AF50" s="162"/>
      <c r="AG50" s="132"/>
    </row>
    <row r="51" spans="1:33">
      <c r="A51" s="108">
        <v>45</v>
      </c>
      <c r="B51" s="133" t="str">
        <f>IF(F51="","",基本情報!$C$8)</f>
        <v/>
      </c>
      <c r="C51" s="133"/>
      <c r="D51" s="133"/>
      <c r="E51" s="133"/>
      <c r="F51" s="133"/>
      <c r="G51" s="133" t="str">
        <f t="shared" si="2"/>
        <v/>
      </c>
      <c r="H51" s="133" t="str">
        <f t="shared" si="3"/>
        <v/>
      </c>
      <c r="I51" s="133">
        <v>2</v>
      </c>
      <c r="J51" s="133"/>
      <c r="K51" s="133"/>
      <c r="L51" s="163"/>
      <c r="M51" s="218" t="str">
        <f>基本情報!$C$4</f>
        <v>島根</v>
      </c>
      <c r="N51" s="166"/>
      <c r="O51" s="133"/>
      <c r="P51" s="167"/>
      <c r="Q51" s="133"/>
      <c r="R51" s="163">
        <v>2</v>
      </c>
      <c r="S51" s="164"/>
      <c r="T51" s="204"/>
      <c r="U51" s="166"/>
      <c r="V51" s="133">
        <v>2</v>
      </c>
      <c r="W51" s="133"/>
      <c r="X51" s="204"/>
      <c r="Y51" s="166"/>
      <c r="Z51" s="133">
        <v>2</v>
      </c>
      <c r="AA51" s="133"/>
      <c r="AB51" s="204"/>
      <c r="AC51" s="166"/>
      <c r="AD51" s="133">
        <v>2</v>
      </c>
      <c r="AE51" s="133"/>
      <c r="AF51" s="167"/>
      <c r="AG51" s="133"/>
    </row>
    <row r="52" spans="1:33">
      <c r="A52" s="109">
        <v>46</v>
      </c>
      <c r="B52" s="132" t="str">
        <f>IF(F52="","",基本情報!$C$8)</f>
        <v/>
      </c>
      <c r="C52" s="132"/>
      <c r="D52" s="132"/>
      <c r="E52" s="132"/>
      <c r="F52" s="132"/>
      <c r="G52" s="132" t="str">
        <f t="shared" si="2"/>
        <v/>
      </c>
      <c r="H52" s="132" t="str">
        <f t="shared" si="3"/>
        <v/>
      </c>
      <c r="I52" s="132">
        <v>2</v>
      </c>
      <c r="J52" s="132"/>
      <c r="K52" s="132"/>
      <c r="L52" s="158"/>
      <c r="M52" s="217" t="str">
        <f>基本情報!$C$4</f>
        <v>島根</v>
      </c>
      <c r="N52" s="161"/>
      <c r="O52" s="132"/>
      <c r="P52" s="162"/>
      <c r="Q52" s="132"/>
      <c r="R52" s="158">
        <v>2</v>
      </c>
      <c r="S52" s="159"/>
      <c r="T52" s="205"/>
      <c r="U52" s="161"/>
      <c r="V52" s="132">
        <v>2</v>
      </c>
      <c r="W52" s="132"/>
      <c r="X52" s="205"/>
      <c r="Y52" s="161"/>
      <c r="Z52" s="132">
        <v>2</v>
      </c>
      <c r="AA52" s="132"/>
      <c r="AB52" s="205"/>
      <c r="AC52" s="161"/>
      <c r="AD52" s="132">
        <v>2</v>
      </c>
      <c r="AE52" s="132"/>
      <c r="AF52" s="162"/>
      <c r="AG52" s="132"/>
    </row>
    <row r="53" spans="1:33">
      <c r="A53" s="108">
        <v>47</v>
      </c>
      <c r="B53" s="133" t="str">
        <f>IF(F53="","",基本情報!$C$8)</f>
        <v/>
      </c>
      <c r="C53" s="133"/>
      <c r="D53" s="133"/>
      <c r="E53" s="133"/>
      <c r="F53" s="133"/>
      <c r="G53" s="133" t="str">
        <f t="shared" si="2"/>
        <v/>
      </c>
      <c r="H53" s="133" t="str">
        <f t="shared" si="3"/>
        <v/>
      </c>
      <c r="I53" s="133">
        <v>2</v>
      </c>
      <c r="J53" s="133"/>
      <c r="K53" s="133"/>
      <c r="L53" s="163"/>
      <c r="M53" s="218" t="str">
        <f>基本情報!$C$4</f>
        <v>島根</v>
      </c>
      <c r="N53" s="166"/>
      <c r="O53" s="133"/>
      <c r="P53" s="167"/>
      <c r="Q53" s="133"/>
      <c r="R53" s="163">
        <v>2</v>
      </c>
      <c r="S53" s="164"/>
      <c r="T53" s="204"/>
      <c r="U53" s="166"/>
      <c r="V53" s="133">
        <v>2</v>
      </c>
      <c r="W53" s="133"/>
      <c r="X53" s="204"/>
      <c r="Y53" s="166"/>
      <c r="Z53" s="133">
        <v>2</v>
      </c>
      <c r="AA53" s="133"/>
      <c r="AB53" s="204"/>
      <c r="AC53" s="166"/>
      <c r="AD53" s="133">
        <v>2</v>
      </c>
      <c r="AE53" s="133"/>
      <c r="AF53" s="167"/>
      <c r="AG53" s="133"/>
    </row>
    <row r="54" spans="1:33">
      <c r="A54" s="109">
        <v>48</v>
      </c>
      <c r="B54" s="132" t="str">
        <f>IF(F54="","",基本情報!$C$8)</f>
        <v/>
      </c>
      <c r="C54" s="132"/>
      <c r="D54" s="132"/>
      <c r="E54" s="132"/>
      <c r="F54" s="132"/>
      <c r="G54" s="132" t="str">
        <f t="shared" si="2"/>
        <v/>
      </c>
      <c r="H54" s="132" t="str">
        <f t="shared" si="3"/>
        <v/>
      </c>
      <c r="I54" s="132">
        <v>2</v>
      </c>
      <c r="J54" s="132"/>
      <c r="K54" s="132"/>
      <c r="L54" s="158"/>
      <c r="M54" s="217" t="str">
        <f>基本情報!$C$4</f>
        <v>島根</v>
      </c>
      <c r="N54" s="161"/>
      <c r="O54" s="132"/>
      <c r="P54" s="162"/>
      <c r="Q54" s="132"/>
      <c r="R54" s="158">
        <v>2</v>
      </c>
      <c r="S54" s="159"/>
      <c r="T54" s="205"/>
      <c r="U54" s="161"/>
      <c r="V54" s="132">
        <v>2</v>
      </c>
      <c r="W54" s="132"/>
      <c r="X54" s="205"/>
      <c r="Y54" s="161"/>
      <c r="Z54" s="132">
        <v>2</v>
      </c>
      <c r="AA54" s="132"/>
      <c r="AB54" s="205"/>
      <c r="AC54" s="161"/>
      <c r="AD54" s="132">
        <v>2</v>
      </c>
      <c r="AE54" s="132"/>
      <c r="AF54" s="162"/>
      <c r="AG54" s="132"/>
    </row>
    <row r="55" spans="1:33">
      <c r="A55" s="108">
        <v>49</v>
      </c>
      <c r="B55" s="133" t="str">
        <f>IF(F55="","",基本情報!$C$8)</f>
        <v/>
      </c>
      <c r="C55" s="133"/>
      <c r="D55" s="133"/>
      <c r="E55" s="133"/>
      <c r="F55" s="133"/>
      <c r="G55" s="133" t="str">
        <f t="shared" si="2"/>
        <v/>
      </c>
      <c r="H55" s="133" t="str">
        <f t="shared" si="3"/>
        <v/>
      </c>
      <c r="I55" s="133">
        <v>2</v>
      </c>
      <c r="J55" s="133"/>
      <c r="K55" s="133"/>
      <c r="L55" s="163"/>
      <c r="M55" s="218" t="str">
        <f>基本情報!$C$4</f>
        <v>島根</v>
      </c>
      <c r="N55" s="166"/>
      <c r="O55" s="133"/>
      <c r="P55" s="167"/>
      <c r="Q55" s="133"/>
      <c r="R55" s="163">
        <v>2</v>
      </c>
      <c r="S55" s="164"/>
      <c r="T55" s="204"/>
      <c r="U55" s="166"/>
      <c r="V55" s="133">
        <v>2</v>
      </c>
      <c r="W55" s="133"/>
      <c r="X55" s="204"/>
      <c r="Y55" s="166"/>
      <c r="Z55" s="133">
        <v>2</v>
      </c>
      <c r="AA55" s="133"/>
      <c r="AB55" s="204"/>
      <c r="AC55" s="166"/>
      <c r="AD55" s="133">
        <v>2</v>
      </c>
      <c r="AE55" s="133"/>
      <c r="AF55" s="167"/>
      <c r="AG55" s="133"/>
    </row>
    <row r="56" spans="1:33" ht="14.25" thickBot="1">
      <c r="A56" s="110">
        <v>50</v>
      </c>
      <c r="B56" s="134" t="str">
        <f>IF(F56="","",基本情報!$C$8)</f>
        <v/>
      </c>
      <c r="C56" s="134"/>
      <c r="D56" s="134"/>
      <c r="E56" s="134"/>
      <c r="F56" s="134"/>
      <c r="G56" s="134" t="str">
        <f t="shared" si="2"/>
        <v/>
      </c>
      <c r="H56" s="134" t="str">
        <f t="shared" si="3"/>
        <v/>
      </c>
      <c r="I56" s="134">
        <v>2</v>
      </c>
      <c r="J56" s="134"/>
      <c r="K56" s="134"/>
      <c r="L56" s="168"/>
      <c r="M56" s="220" t="str">
        <f>基本情報!$C$4</f>
        <v>島根</v>
      </c>
      <c r="N56" s="171"/>
      <c r="O56" s="134"/>
      <c r="P56" s="172"/>
      <c r="Q56" s="134"/>
      <c r="R56" s="168">
        <v>2</v>
      </c>
      <c r="S56" s="169"/>
      <c r="T56" s="206"/>
      <c r="U56" s="171"/>
      <c r="V56" s="134">
        <v>2</v>
      </c>
      <c r="W56" s="134"/>
      <c r="X56" s="206"/>
      <c r="Y56" s="171"/>
      <c r="Z56" s="134">
        <v>2</v>
      </c>
      <c r="AA56" s="134"/>
      <c r="AB56" s="206"/>
      <c r="AC56" s="161"/>
      <c r="AD56" s="132">
        <v>2</v>
      </c>
      <c r="AE56" s="132"/>
      <c r="AF56" s="162"/>
      <c r="AG56" s="132"/>
    </row>
    <row r="57" spans="1:33">
      <c r="A57" s="111">
        <v>51</v>
      </c>
      <c r="B57" s="131" t="str">
        <f>IF(F57="","",基本情報!$C$8)</f>
        <v/>
      </c>
      <c r="C57" s="131"/>
      <c r="D57" s="131"/>
      <c r="E57" s="131"/>
      <c r="F57" s="131"/>
      <c r="G57" s="131" t="str">
        <f t="shared" si="2"/>
        <v/>
      </c>
      <c r="H57" s="131" t="str">
        <f t="shared" si="3"/>
        <v/>
      </c>
      <c r="I57" s="131">
        <v>2</v>
      </c>
      <c r="J57" s="131"/>
      <c r="K57" s="131"/>
      <c r="L57" s="152"/>
      <c r="M57" s="221" t="str">
        <f>基本情報!$C$4</f>
        <v>島根</v>
      </c>
      <c r="N57" s="156"/>
      <c r="O57" s="131"/>
      <c r="P57" s="157"/>
      <c r="Q57" s="131"/>
      <c r="R57" s="152">
        <v>2</v>
      </c>
      <c r="S57" s="210"/>
      <c r="T57" s="211"/>
      <c r="U57" s="156"/>
      <c r="V57" s="131">
        <v>2</v>
      </c>
      <c r="W57" s="131"/>
      <c r="X57" s="213"/>
      <c r="Y57" s="156"/>
      <c r="Z57" s="131">
        <v>2</v>
      </c>
      <c r="AA57" s="131"/>
      <c r="AB57" s="213"/>
      <c r="AC57" s="166"/>
      <c r="AD57" s="133">
        <v>2</v>
      </c>
      <c r="AE57" s="133"/>
      <c r="AF57" s="167"/>
      <c r="AG57" s="133"/>
    </row>
    <row r="58" spans="1:33">
      <c r="A58" s="109">
        <v>52</v>
      </c>
      <c r="B58" s="132" t="str">
        <f>IF(F58="","",基本情報!$C$8)</f>
        <v/>
      </c>
      <c r="C58" s="132"/>
      <c r="D58" s="132"/>
      <c r="E58" s="132"/>
      <c r="F58" s="132"/>
      <c r="G58" s="132" t="str">
        <f t="shared" si="2"/>
        <v/>
      </c>
      <c r="H58" s="132" t="str">
        <f t="shared" si="3"/>
        <v/>
      </c>
      <c r="I58" s="132">
        <v>2</v>
      </c>
      <c r="J58" s="132"/>
      <c r="K58" s="132"/>
      <c r="L58" s="158"/>
      <c r="M58" s="217" t="str">
        <f>基本情報!$C$4</f>
        <v>島根</v>
      </c>
      <c r="N58" s="161"/>
      <c r="O58" s="132"/>
      <c r="P58" s="162"/>
      <c r="Q58" s="132"/>
      <c r="R58" s="158">
        <v>2</v>
      </c>
      <c r="S58" s="159"/>
      <c r="T58" s="205"/>
      <c r="U58" s="161"/>
      <c r="V58" s="132">
        <v>2</v>
      </c>
      <c r="W58" s="132"/>
      <c r="X58" s="205"/>
      <c r="Y58" s="161"/>
      <c r="Z58" s="132">
        <v>2</v>
      </c>
      <c r="AA58" s="132"/>
      <c r="AB58" s="205"/>
      <c r="AC58" s="161"/>
      <c r="AD58" s="132">
        <v>2</v>
      </c>
      <c r="AE58" s="132"/>
      <c r="AF58" s="162"/>
      <c r="AG58" s="132"/>
    </row>
    <row r="59" spans="1:33">
      <c r="A59" s="108">
        <v>53</v>
      </c>
      <c r="B59" s="133" t="str">
        <f>IF(F59="","",基本情報!$C$8)</f>
        <v/>
      </c>
      <c r="C59" s="133"/>
      <c r="D59" s="133"/>
      <c r="E59" s="133"/>
      <c r="F59" s="133"/>
      <c r="G59" s="133" t="str">
        <f t="shared" si="2"/>
        <v/>
      </c>
      <c r="H59" s="133" t="str">
        <f t="shared" si="3"/>
        <v/>
      </c>
      <c r="I59" s="133">
        <v>2</v>
      </c>
      <c r="J59" s="133"/>
      <c r="K59" s="133"/>
      <c r="L59" s="163"/>
      <c r="M59" s="218" t="str">
        <f>基本情報!$C$4</f>
        <v>島根</v>
      </c>
      <c r="N59" s="166"/>
      <c r="O59" s="133"/>
      <c r="P59" s="167"/>
      <c r="Q59" s="133"/>
      <c r="R59" s="163">
        <v>2</v>
      </c>
      <c r="S59" s="164"/>
      <c r="T59" s="204"/>
      <c r="U59" s="166"/>
      <c r="V59" s="133">
        <v>2</v>
      </c>
      <c r="W59" s="133"/>
      <c r="X59" s="204"/>
      <c r="Y59" s="166"/>
      <c r="Z59" s="133">
        <v>2</v>
      </c>
      <c r="AA59" s="133"/>
      <c r="AB59" s="204"/>
      <c r="AC59" s="166"/>
      <c r="AD59" s="133">
        <v>2</v>
      </c>
      <c r="AE59" s="133"/>
      <c r="AF59" s="167"/>
      <c r="AG59" s="133"/>
    </row>
    <row r="60" spans="1:33">
      <c r="A60" s="109">
        <v>54</v>
      </c>
      <c r="B60" s="132" t="str">
        <f>IF(F60="","",基本情報!$C$8)</f>
        <v/>
      </c>
      <c r="C60" s="132"/>
      <c r="D60" s="132"/>
      <c r="E60" s="132"/>
      <c r="F60" s="132"/>
      <c r="G60" s="132" t="str">
        <f t="shared" si="2"/>
        <v/>
      </c>
      <c r="H60" s="132" t="str">
        <f t="shared" si="3"/>
        <v/>
      </c>
      <c r="I60" s="132">
        <v>2</v>
      </c>
      <c r="J60" s="132"/>
      <c r="K60" s="132"/>
      <c r="L60" s="158"/>
      <c r="M60" s="217" t="str">
        <f>基本情報!$C$4</f>
        <v>島根</v>
      </c>
      <c r="N60" s="161"/>
      <c r="O60" s="132"/>
      <c r="P60" s="162"/>
      <c r="Q60" s="132"/>
      <c r="R60" s="158">
        <v>2</v>
      </c>
      <c r="S60" s="159"/>
      <c r="T60" s="205"/>
      <c r="U60" s="161"/>
      <c r="V60" s="132">
        <v>2</v>
      </c>
      <c r="W60" s="132"/>
      <c r="X60" s="205"/>
      <c r="Y60" s="161"/>
      <c r="Z60" s="132">
        <v>2</v>
      </c>
      <c r="AA60" s="132"/>
      <c r="AB60" s="205"/>
      <c r="AC60" s="161"/>
      <c r="AD60" s="132">
        <v>2</v>
      </c>
      <c r="AE60" s="132"/>
      <c r="AF60" s="162"/>
      <c r="AG60" s="132"/>
    </row>
    <row r="61" spans="1:33">
      <c r="A61" s="108">
        <v>55</v>
      </c>
      <c r="B61" s="133" t="str">
        <f>IF(F61="","",基本情報!$C$8)</f>
        <v/>
      </c>
      <c r="C61" s="133"/>
      <c r="D61" s="133"/>
      <c r="E61" s="133"/>
      <c r="F61" s="133"/>
      <c r="G61" s="133" t="str">
        <f t="shared" si="2"/>
        <v/>
      </c>
      <c r="H61" s="133" t="str">
        <f t="shared" si="3"/>
        <v/>
      </c>
      <c r="I61" s="133">
        <v>2</v>
      </c>
      <c r="J61" s="133"/>
      <c r="K61" s="133"/>
      <c r="L61" s="163"/>
      <c r="M61" s="218" t="str">
        <f>基本情報!$C$4</f>
        <v>島根</v>
      </c>
      <c r="N61" s="166"/>
      <c r="O61" s="133"/>
      <c r="P61" s="167"/>
      <c r="Q61" s="133"/>
      <c r="R61" s="163">
        <v>2</v>
      </c>
      <c r="S61" s="164"/>
      <c r="T61" s="204"/>
      <c r="U61" s="166"/>
      <c r="V61" s="133">
        <v>2</v>
      </c>
      <c r="W61" s="133"/>
      <c r="X61" s="204"/>
      <c r="Y61" s="166"/>
      <c r="Z61" s="133">
        <v>2</v>
      </c>
      <c r="AA61" s="133"/>
      <c r="AB61" s="204"/>
      <c r="AC61" s="166"/>
      <c r="AD61" s="133">
        <v>2</v>
      </c>
      <c r="AE61" s="133"/>
      <c r="AF61" s="167"/>
      <c r="AG61" s="133"/>
    </row>
    <row r="62" spans="1:33">
      <c r="A62" s="109">
        <v>56</v>
      </c>
      <c r="B62" s="132" t="str">
        <f>IF(F62="","",基本情報!$C$8)</f>
        <v/>
      </c>
      <c r="C62" s="132"/>
      <c r="D62" s="132"/>
      <c r="E62" s="132"/>
      <c r="F62" s="132"/>
      <c r="G62" s="132" t="str">
        <f t="shared" si="2"/>
        <v/>
      </c>
      <c r="H62" s="132" t="str">
        <f t="shared" si="3"/>
        <v/>
      </c>
      <c r="I62" s="132">
        <v>2</v>
      </c>
      <c r="J62" s="132"/>
      <c r="K62" s="132"/>
      <c r="L62" s="158"/>
      <c r="M62" s="217" t="str">
        <f>基本情報!$C$4</f>
        <v>島根</v>
      </c>
      <c r="N62" s="161"/>
      <c r="O62" s="132"/>
      <c r="P62" s="162"/>
      <c r="Q62" s="132"/>
      <c r="R62" s="158">
        <v>2</v>
      </c>
      <c r="S62" s="159"/>
      <c r="T62" s="205"/>
      <c r="U62" s="161"/>
      <c r="V62" s="132">
        <v>2</v>
      </c>
      <c r="W62" s="132"/>
      <c r="X62" s="205"/>
      <c r="Y62" s="161"/>
      <c r="Z62" s="132">
        <v>2</v>
      </c>
      <c r="AA62" s="132"/>
      <c r="AB62" s="205"/>
      <c r="AC62" s="161"/>
      <c r="AD62" s="132">
        <v>2</v>
      </c>
      <c r="AE62" s="132"/>
      <c r="AF62" s="162"/>
      <c r="AG62" s="132"/>
    </row>
    <row r="63" spans="1:33">
      <c r="A63" s="108">
        <v>57</v>
      </c>
      <c r="B63" s="133" t="str">
        <f>IF(F63="","",基本情報!$C$8)</f>
        <v/>
      </c>
      <c r="C63" s="133"/>
      <c r="D63" s="133"/>
      <c r="E63" s="133"/>
      <c r="F63" s="133"/>
      <c r="G63" s="133" t="str">
        <f t="shared" si="2"/>
        <v/>
      </c>
      <c r="H63" s="133" t="str">
        <f t="shared" si="3"/>
        <v/>
      </c>
      <c r="I63" s="133">
        <v>2</v>
      </c>
      <c r="J63" s="133"/>
      <c r="K63" s="133"/>
      <c r="L63" s="163"/>
      <c r="M63" s="218" t="str">
        <f>基本情報!$C$4</f>
        <v>島根</v>
      </c>
      <c r="N63" s="166"/>
      <c r="O63" s="133"/>
      <c r="P63" s="167"/>
      <c r="Q63" s="133"/>
      <c r="R63" s="163">
        <v>2</v>
      </c>
      <c r="S63" s="164"/>
      <c r="T63" s="204"/>
      <c r="U63" s="166"/>
      <c r="V63" s="133">
        <v>2</v>
      </c>
      <c r="W63" s="133"/>
      <c r="X63" s="204"/>
      <c r="Y63" s="166"/>
      <c r="Z63" s="133">
        <v>2</v>
      </c>
      <c r="AA63" s="133"/>
      <c r="AB63" s="204"/>
      <c r="AC63" s="166"/>
      <c r="AD63" s="133">
        <v>2</v>
      </c>
      <c r="AE63" s="133"/>
      <c r="AF63" s="167"/>
      <c r="AG63" s="133"/>
    </row>
    <row r="64" spans="1:33">
      <c r="A64" s="109">
        <v>58</v>
      </c>
      <c r="B64" s="132" t="str">
        <f>IF(F64="","",基本情報!$C$8)</f>
        <v/>
      </c>
      <c r="C64" s="132"/>
      <c r="D64" s="132"/>
      <c r="E64" s="132"/>
      <c r="F64" s="132"/>
      <c r="G64" s="132" t="str">
        <f t="shared" si="2"/>
        <v/>
      </c>
      <c r="H64" s="132" t="str">
        <f t="shared" si="3"/>
        <v/>
      </c>
      <c r="I64" s="132">
        <v>2</v>
      </c>
      <c r="J64" s="132"/>
      <c r="K64" s="132"/>
      <c r="L64" s="158"/>
      <c r="M64" s="217" t="str">
        <f>基本情報!$C$4</f>
        <v>島根</v>
      </c>
      <c r="N64" s="161"/>
      <c r="O64" s="132"/>
      <c r="P64" s="162"/>
      <c r="Q64" s="132"/>
      <c r="R64" s="158">
        <v>2</v>
      </c>
      <c r="S64" s="159"/>
      <c r="T64" s="205"/>
      <c r="U64" s="161"/>
      <c r="V64" s="132">
        <v>2</v>
      </c>
      <c r="W64" s="132"/>
      <c r="X64" s="205"/>
      <c r="Y64" s="161"/>
      <c r="Z64" s="132">
        <v>2</v>
      </c>
      <c r="AA64" s="132"/>
      <c r="AB64" s="205"/>
      <c r="AC64" s="161"/>
      <c r="AD64" s="132">
        <v>2</v>
      </c>
      <c r="AE64" s="132"/>
      <c r="AF64" s="162"/>
      <c r="AG64" s="132"/>
    </row>
    <row r="65" spans="1:33">
      <c r="A65" s="108">
        <v>59</v>
      </c>
      <c r="B65" s="133" t="str">
        <f>IF(F65="","",基本情報!$C$8)</f>
        <v/>
      </c>
      <c r="C65" s="133"/>
      <c r="D65" s="133"/>
      <c r="E65" s="133"/>
      <c r="F65" s="133"/>
      <c r="G65" s="133" t="str">
        <f t="shared" si="2"/>
        <v/>
      </c>
      <c r="H65" s="133" t="str">
        <f t="shared" si="3"/>
        <v/>
      </c>
      <c r="I65" s="133">
        <v>2</v>
      </c>
      <c r="J65" s="133"/>
      <c r="K65" s="133"/>
      <c r="L65" s="163"/>
      <c r="M65" s="218" t="str">
        <f>基本情報!$C$4</f>
        <v>島根</v>
      </c>
      <c r="N65" s="166"/>
      <c r="O65" s="133"/>
      <c r="P65" s="167"/>
      <c r="Q65" s="133"/>
      <c r="R65" s="163">
        <v>2</v>
      </c>
      <c r="S65" s="164"/>
      <c r="T65" s="204"/>
      <c r="U65" s="166"/>
      <c r="V65" s="133">
        <v>2</v>
      </c>
      <c r="W65" s="133"/>
      <c r="X65" s="204"/>
      <c r="Y65" s="166"/>
      <c r="Z65" s="133">
        <v>2</v>
      </c>
      <c r="AA65" s="133"/>
      <c r="AB65" s="204"/>
      <c r="AC65" s="166"/>
      <c r="AD65" s="133">
        <v>2</v>
      </c>
      <c r="AE65" s="133"/>
      <c r="AF65" s="167"/>
      <c r="AG65" s="133"/>
    </row>
    <row r="66" spans="1:33">
      <c r="A66" s="109">
        <v>60</v>
      </c>
      <c r="B66" s="132" t="str">
        <f>IF(F66="","",基本情報!$C$8)</f>
        <v/>
      </c>
      <c r="C66" s="132"/>
      <c r="D66" s="132"/>
      <c r="E66" s="132"/>
      <c r="F66" s="132"/>
      <c r="G66" s="132" t="str">
        <f t="shared" si="2"/>
        <v/>
      </c>
      <c r="H66" s="132" t="str">
        <f t="shared" si="3"/>
        <v/>
      </c>
      <c r="I66" s="132">
        <v>2</v>
      </c>
      <c r="J66" s="132"/>
      <c r="K66" s="132"/>
      <c r="L66" s="158"/>
      <c r="M66" s="217" t="str">
        <f>基本情報!$C$4</f>
        <v>島根</v>
      </c>
      <c r="N66" s="161"/>
      <c r="O66" s="132"/>
      <c r="P66" s="162"/>
      <c r="Q66" s="132"/>
      <c r="R66" s="158">
        <v>2</v>
      </c>
      <c r="S66" s="159"/>
      <c r="T66" s="205"/>
      <c r="U66" s="161"/>
      <c r="V66" s="132">
        <v>2</v>
      </c>
      <c r="W66" s="132"/>
      <c r="X66" s="205"/>
      <c r="Y66" s="161"/>
      <c r="Z66" s="132">
        <v>2</v>
      </c>
      <c r="AA66" s="132"/>
      <c r="AB66" s="205"/>
      <c r="AC66" s="161"/>
      <c r="AD66" s="132">
        <v>2</v>
      </c>
      <c r="AE66" s="132"/>
      <c r="AF66" s="162"/>
      <c r="AG66" s="132"/>
    </row>
    <row r="67" spans="1:33">
      <c r="A67" s="108">
        <v>61</v>
      </c>
      <c r="B67" s="133" t="str">
        <f>IF(F67="","",基本情報!$C$8)</f>
        <v/>
      </c>
      <c r="C67" s="133"/>
      <c r="D67" s="133"/>
      <c r="E67" s="133"/>
      <c r="F67" s="133"/>
      <c r="G67" s="133" t="str">
        <f t="shared" si="2"/>
        <v/>
      </c>
      <c r="H67" s="133" t="str">
        <f t="shared" si="3"/>
        <v/>
      </c>
      <c r="I67" s="133">
        <v>2</v>
      </c>
      <c r="J67" s="133"/>
      <c r="K67" s="133"/>
      <c r="L67" s="163"/>
      <c r="M67" s="218" t="str">
        <f>基本情報!$C$4</f>
        <v>島根</v>
      </c>
      <c r="N67" s="166"/>
      <c r="O67" s="133"/>
      <c r="P67" s="167"/>
      <c r="Q67" s="133"/>
      <c r="R67" s="163">
        <v>2</v>
      </c>
      <c r="S67" s="164"/>
      <c r="T67" s="204"/>
      <c r="U67" s="166"/>
      <c r="V67" s="133">
        <v>2</v>
      </c>
      <c r="W67" s="133"/>
      <c r="X67" s="204"/>
      <c r="Y67" s="166"/>
      <c r="Z67" s="133">
        <v>2</v>
      </c>
      <c r="AA67" s="133"/>
      <c r="AB67" s="204"/>
      <c r="AC67" s="166"/>
      <c r="AD67" s="133">
        <v>2</v>
      </c>
      <c r="AE67" s="133"/>
      <c r="AF67" s="167"/>
      <c r="AG67" s="133"/>
    </row>
    <row r="68" spans="1:33">
      <c r="A68" s="109">
        <v>62</v>
      </c>
      <c r="B68" s="132" t="str">
        <f>IF(F68="","",基本情報!$C$8)</f>
        <v/>
      </c>
      <c r="C68" s="132"/>
      <c r="D68" s="132"/>
      <c r="E68" s="132"/>
      <c r="F68" s="132"/>
      <c r="G68" s="132" t="str">
        <f t="shared" si="2"/>
        <v/>
      </c>
      <c r="H68" s="132" t="str">
        <f t="shared" si="3"/>
        <v/>
      </c>
      <c r="I68" s="132">
        <v>2</v>
      </c>
      <c r="J68" s="132"/>
      <c r="K68" s="132"/>
      <c r="L68" s="158"/>
      <c r="M68" s="217" t="str">
        <f>基本情報!$C$4</f>
        <v>島根</v>
      </c>
      <c r="N68" s="161"/>
      <c r="O68" s="132"/>
      <c r="P68" s="162"/>
      <c r="Q68" s="132"/>
      <c r="R68" s="158">
        <v>2</v>
      </c>
      <c r="S68" s="159"/>
      <c r="T68" s="205"/>
      <c r="U68" s="161"/>
      <c r="V68" s="132">
        <v>2</v>
      </c>
      <c r="W68" s="132"/>
      <c r="X68" s="205"/>
      <c r="Y68" s="161"/>
      <c r="Z68" s="132">
        <v>2</v>
      </c>
      <c r="AA68" s="132"/>
      <c r="AB68" s="205"/>
      <c r="AC68" s="161"/>
      <c r="AD68" s="132">
        <v>2</v>
      </c>
      <c r="AE68" s="132"/>
      <c r="AF68" s="162"/>
      <c r="AG68" s="132"/>
    </row>
    <row r="69" spans="1:33">
      <c r="A69" s="108">
        <v>63</v>
      </c>
      <c r="B69" s="133" t="str">
        <f>IF(F69="","",基本情報!$C$8)</f>
        <v/>
      </c>
      <c r="C69" s="133"/>
      <c r="D69" s="133"/>
      <c r="E69" s="133"/>
      <c r="F69" s="133"/>
      <c r="G69" s="133" t="str">
        <f t="shared" si="2"/>
        <v/>
      </c>
      <c r="H69" s="133" t="str">
        <f t="shared" si="3"/>
        <v/>
      </c>
      <c r="I69" s="133">
        <v>2</v>
      </c>
      <c r="J69" s="133"/>
      <c r="K69" s="133"/>
      <c r="L69" s="163"/>
      <c r="M69" s="218" t="str">
        <f>基本情報!$C$4</f>
        <v>島根</v>
      </c>
      <c r="N69" s="166"/>
      <c r="O69" s="133"/>
      <c r="P69" s="167"/>
      <c r="Q69" s="133"/>
      <c r="R69" s="163">
        <v>2</v>
      </c>
      <c r="S69" s="164"/>
      <c r="T69" s="204"/>
      <c r="U69" s="166"/>
      <c r="V69" s="133">
        <v>2</v>
      </c>
      <c r="W69" s="133"/>
      <c r="X69" s="204"/>
      <c r="Y69" s="166"/>
      <c r="Z69" s="133">
        <v>2</v>
      </c>
      <c r="AA69" s="133"/>
      <c r="AB69" s="204"/>
      <c r="AC69" s="166"/>
      <c r="AD69" s="133">
        <v>2</v>
      </c>
      <c r="AE69" s="133"/>
      <c r="AF69" s="167"/>
      <c r="AG69" s="133"/>
    </row>
    <row r="70" spans="1:33">
      <c r="A70" s="109">
        <v>64</v>
      </c>
      <c r="B70" s="132" t="str">
        <f>IF(F70="","",基本情報!$C$8)</f>
        <v/>
      </c>
      <c r="C70" s="132"/>
      <c r="D70" s="132"/>
      <c r="E70" s="132"/>
      <c r="F70" s="132"/>
      <c r="G70" s="132" t="str">
        <f t="shared" si="2"/>
        <v/>
      </c>
      <c r="H70" s="132" t="str">
        <f t="shared" si="3"/>
        <v/>
      </c>
      <c r="I70" s="132">
        <v>2</v>
      </c>
      <c r="J70" s="132"/>
      <c r="K70" s="132"/>
      <c r="L70" s="158"/>
      <c r="M70" s="217" t="str">
        <f>基本情報!$C$4</f>
        <v>島根</v>
      </c>
      <c r="N70" s="161"/>
      <c r="O70" s="132"/>
      <c r="P70" s="162"/>
      <c r="Q70" s="132"/>
      <c r="R70" s="158">
        <v>2</v>
      </c>
      <c r="S70" s="159"/>
      <c r="T70" s="205"/>
      <c r="U70" s="161"/>
      <c r="V70" s="132">
        <v>2</v>
      </c>
      <c r="W70" s="132"/>
      <c r="X70" s="205"/>
      <c r="Y70" s="161"/>
      <c r="Z70" s="132">
        <v>2</v>
      </c>
      <c r="AA70" s="132"/>
      <c r="AB70" s="205"/>
      <c r="AC70" s="161"/>
      <c r="AD70" s="132">
        <v>2</v>
      </c>
      <c r="AE70" s="132"/>
      <c r="AF70" s="162"/>
      <c r="AG70" s="132"/>
    </row>
    <row r="71" spans="1:33">
      <c r="A71" s="108">
        <v>65</v>
      </c>
      <c r="B71" s="133" t="str">
        <f>IF(F71="","",基本情報!$C$8)</f>
        <v/>
      </c>
      <c r="C71" s="133"/>
      <c r="D71" s="133"/>
      <c r="E71" s="133"/>
      <c r="F71" s="133"/>
      <c r="G71" s="133" t="str">
        <f t="shared" si="2"/>
        <v/>
      </c>
      <c r="H71" s="133" t="str">
        <f t="shared" si="3"/>
        <v/>
      </c>
      <c r="I71" s="133">
        <v>2</v>
      </c>
      <c r="J71" s="133"/>
      <c r="K71" s="133"/>
      <c r="L71" s="163"/>
      <c r="M71" s="218" t="str">
        <f>基本情報!$C$4</f>
        <v>島根</v>
      </c>
      <c r="N71" s="166"/>
      <c r="O71" s="133"/>
      <c r="P71" s="167"/>
      <c r="Q71" s="133"/>
      <c r="R71" s="163">
        <v>2</v>
      </c>
      <c r="S71" s="164"/>
      <c r="T71" s="204"/>
      <c r="U71" s="166"/>
      <c r="V71" s="133">
        <v>2</v>
      </c>
      <c r="W71" s="133"/>
      <c r="X71" s="204"/>
      <c r="Y71" s="166"/>
      <c r="Z71" s="133">
        <v>2</v>
      </c>
      <c r="AA71" s="133"/>
      <c r="AB71" s="204"/>
      <c r="AC71" s="166"/>
      <c r="AD71" s="133">
        <v>2</v>
      </c>
      <c r="AE71" s="133"/>
      <c r="AF71" s="167"/>
      <c r="AG71" s="133"/>
    </row>
    <row r="72" spans="1:33">
      <c r="A72" s="109">
        <v>66</v>
      </c>
      <c r="B72" s="132" t="str">
        <f>IF(F72="","",基本情報!$C$8)</f>
        <v/>
      </c>
      <c r="C72" s="132"/>
      <c r="D72" s="132"/>
      <c r="E72" s="132"/>
      <c r="F72" s="132"/>
      <c r="G72" s="132" t="str">
        <f>IF(F72="","",ASC(PHONETIC(F72)))</f>
        <v/>
      </c>
      <c r="H72" s="132" t="str">
        <f t="shared" si="3"/>
        <v/>
      </c>
      <c r="I72" s="132">
        <v>2</v>
      </c>
      <c r="J72" s="132"/>
      <c r="K72" s="132"/>
      <c r="L72" s="158"/>
      <c r="M72" s="217" t="str">
        <f>基本情報!$C$4</f>
        <v>島根</v>
      </c>
      <c r="N72" s="161"/>
      <c r="O72" s="132"/>
      <c r="P72" s="162"/>
      <c r="Q72" s="132"/>
      <c r="R72" s="158">
        <v>2</v>
      </c>
      <c r="S72" s="159"/>
      <c r="T72" s="205"/>
      <c r="U72" s="161"/>
      <c r="V72" s="132">
        <v>2</v>
      </c>
      <c r="W72" s="132"/>
      <c r="X72" s="205"/>
      <c r="Y72" s="161"/>
      <c r="Z72" s="132">
        <v>2</v>
      </c>
      <c r="AA72" s="132"/>
      <c r="AB72" s="205"/>
      <c r="AC72" s="161"/>
      <c r="AD72" s="132">
        <v>2</v>
      </c>
      <c r="AE72" s="132"/>
      <c r="AF72" s="162"/>
      <c r="AG72" s="132"/>
    </row>
    <row r="73" spans="1:33">
      <c r="A73" s="108">
        <v>67</v>
      </c>
      <c r="B73" s="133" t="str">
        <f>IF(F73="","",基本情報!$C$8)</f>
        <v/>
      </c>
      <c r="C73" s="133"/>
      <c r="D73" s="133"/>
      <c r="E73" s="133"/>
      <c r="F73" s="133"/>
      <c r="G73" s="133" t="str">
        <f>IF(F73="","",ASC(PHONETIC(F73)))</f>
        <v/>
      </c>
      <c r="H73" s="133" t="str">
        <f t="shared" si="3"/>
        <v/>
      </c>
      <c r="I73" s="133">
        <v>2</v>
      </c>
      <c r="J73" s="133"/>
      <c r="K73" s="133"/>
      <c r="L73" s="163"/>
      <c r="M73" s="218" t="str">
        <f>基本情報!$C$4</f>
        <v>島根</v>
      </c>
      <c r="N73" s="166"/>
      <c r="O73" s="133"/>
      <c r="P73" s="167"/>
      <c r="Q73" s="133"/>
      <c r="R73" s="163">
        <v>2</v>
      </c>
      <c r="S73" s="164"/>
      <c r="T73" s="204"/>
      <c r="U73" s="166"/>
      <c r="V73" s="133">
        <v>2</v>
      </c>
      <c r="W73" s="133"/>
      <c r="X73" s="204"/>
      <c r="Y73" s="166"/>
      <c r="Z73" s="133">
        <v>2</v>
      </c>
      <c r="AA73" s="133"/>
      <c r="AB73" s="204"/>
      <c r="AC73" s="166"/>
      <c r="AD73" s="133">
        <v>2</v>
      </c>
      <c r="AE73" s="133"/>
      <c r="AF73" s="167"/>
      <c r="AG73" s="133"/>
    </row>
    <row r="74" spans="1:33">
      <c r="A74" s="109">
        <v>68</v>
      </c>
      <c r="B74" s="132" t="str">
        <f>IF(F74="","",基本情報!$C$8)</f>
        <v/>
      </c>
      <c r="C74" s="132"/>
      <c r="D74" s="132"/>
      <c r="E74" s="132"/>
      <c r="F74" s="132"/>
      <c r="G74" s="132" t="str">
        <f>IF(F74="","",ASC(PHONETIC(F74)))</f>
        <v/>
      </c>
      <c r="H74" s="132" t="str">
        <f t="shared" si="3"/>
        <v/>
      </c>
      <c r="I74" s="132">
        <v>2</v>
      </c>
      <c r="J74" s="132"/>
      <c r="K74" s="132"/>
      <c r="L74" s="158"/>
      <c r="M74" s="217" t="str">
        <f>基本情報!$C$4</f>
        <v>島根</v>
      </c>
      <c r="N74" s="161"/>
      <c r="O74" s="132"/>
      <c r="P74" s="162"/>
      <c r="Q74" s="132"/>
      <c r="R74" s="158">
        <v>2</v>
      </c>
      <c r="S74" s="159"/>
      <c r="T74" s="205"/>
      <c r="U74" s="161"/>
      <c r="V74" s="132">
        <v>2</v>
      </c>
      <c r="W74" s="132"/>
      <c r="X74" s="205"/>
      <c r="Y74" s="161"/>
      <c r="Z74" s="132">
        <v>2</v>
      </c>
      <c r="AA74" s="132"/>
      <c r="AB74" s="205"/>
      <c r="AC74" s="161"/>
      <c r="AD74" s="132">
        <v>2</v>
      </c>
      <c r="AE74" s="132"/>
      <c r="AF74" s="162"/>
      <c r="AG74" s="132"/>
    </row>
    <row r="75" spans="1:33">
      <c r="A75" s="108">
        <v>69</v>
      </c>
      <c r="B75" s="133" t="str">
        <f>IF(F75="","",基本情報!$C$8)</f>
        <v/>
      </c>
      <c r="C75" s="133"/>
      <c r="D75" s="133"/>
      <c r="E75" s="133"/>
      <c r="F75" s="133"/>
      <c r="G75" s="133" t="str">
        <f>IF(F75="","",ASC(PHONETIC(F75)))</f>
        <v/>
      </c>
      <c r="H75" s="133" t="str">
        <f>IF(F75="","",F75)</f>
        <v/>
      </c>
      <c r="I75" s="133">
        <v>2</v>
      </c>
      <c r="J75" s="133"/>
      <c r="K75" s="133"/>
      <c r="L75" s="163"/>
      <c r="M75" s="218" t="str">
        <f>基本情報!$C$4</f>
        <v>島根</v>
      </c>
      <c r="N75" s="166"/>
      <c r="O75" s="133"/>
      <c r="P75" s="167"/>
      <c r="Q75" s="133"/>
      <c r="R75" s="163">
        <v>2</v>
      </c>
      <c r="S75" s="164"/>
      <c r="T75" s="204"/>
      <c r="U75" s="166"/>
      <c r="V75" s="133">
        <v>2</v>
      </c>
      <c r="W75" s="133"/>
      <c r="X75" s="204"/>
      <c r="Y75" s="166"/>
      <c r="Z75" s="133">
        <v>2</v>
      </c>
      <c r="AA75" s="133"/>
      <c r="AB75" s="204"/>
      <c r="AC75" s="166"/>
      <c r="AD75" s="133">
        <v>2</v>
      </c>
      <c r="AE75" s="133"/>
      <c r="AF75" s="167"/>
      <c r="AG75" s="133"/>
    </row>
    <row r="76" spans="1:33" ht="14.25" thickBot="1">
      <c r="A76" s="110">
        <v>70</v>
      </c>
      <c r="B76" s="134" t="str">
        <f>IF(F76="","",基本情報!$C$8)</f>
        <v/>
      </c>
      <c r="C76" s="134"/>
      <c r="D76" s="134"/>
      <c r="E76" s="134"/>
      <c r="F76" s="134"/>
      <c r="G76" s="134" t="str">
        <f>IF(F76="","",ASC(PHONETIC(F76)))</f>
        <v/>
      </c>
      <c r="H76" s="134" t="str">
        <f>IF(F76="","",F76)</f>
        <v/>
      </c>
      <c r="I76" s="134">
        <v>2</v>
      </c>
      <c r="J76" s="134"/>
      <c r="K76" s="134"/>
      <c r="L76" s="168"/>
      <c r="M76" s="220" t="str">
        <f>基本情報!$C$4</f>
        <v>島根</v>
      </c>
      <c r="N76" s="171"/>
      <c r="O76" s="134"/>
      <c r="P76" s="172"/>
      <c r="Q76" s="134"/>
      <c r="R76" s="168">
        <v>2</v>
      </c>
      <c r="S76" s="169"/>
      <c r="T76" s="206"/>
      <c r="U76" s="171"/>
      <c r="V76" s="134">
        <v>2</v>
      </c>
      <c r="W76" s="134"/>
      <c r="X76" s="206"/>
      <c r="Y76" s="171"/>
      <c r="Z76" s="134">
        <v>2</v>
      </c>
      <c r="AA76" s="134"/>
      <c r="AB76" s="206"/>
      <c r="AC76" s="161"/>
      <c r="AD76" s="132">
        <v>2</v>
      </c>
      <c r="AE76" s="132"/>
      <c r="AF76" s="162"/>
      <c r="AG76" s="132"/>
    </row>
    <row r="77" spans="1:33" hidden="1">
      <c r="B77" s="180"/>
      <c r="C77" s="180"/>
      <c r="D77" s="180"/>
      <c r="E77" s="180"/>
      <c r="F77" s="180"/>
      <c r="G77" s="180"/>
      <c r="H77" s="180"/>
      <c r="I77" s="180"/>
      <c r="J77" s="180"/>
      <c r="K77" s="180"/>
      <c r="L77" s="180"/>
      <c r="M77" s="180"/>
      <c r="N77" s="180"/>
      <c r="O77" s="180">
        <f>COUNTA(O7:O76)</f>
        <v>0</v>
      </c>
      <c r="P77" s="181"/>
      <c r="Q77" s="180"/>
      <c r="R77" s="180"/>
      <c r="S77" s="180">
        <f>COUNTA(S7:S76)</f>
        <v>0</v>
      </c>
      <c r="T77" s="181"/>
      <c r="U77" s="180"/>
      <c r="V77" s="180"/>
      <c r="W77" s="180">
        <f>COUNTA(W7:W76)</f>
        <v>0</v>
      </c>
      <c r="X77" s="180"/>
      <c r="Y77" s="180"/>
      <c r="Z77" s="180"/>
      <c r="AA77" s="180">
        <f>COUNTA(AA7:AA76)</f>
        <v>0</v>
      </c>
      <c r="AB77" s="181"/>
      <c r="AC77" s="180"/>
      <c r="AD77" s="180"/>
      <c r="AE77" s="180"/>
      <c r="AF77" s="181"/>
      <c r="AG77" s="180"/>
    </row>
    <row r="78" spans="1:33" hidden="1">
      <c r="B78" s="180"/>
      <c r="C78" s="180"/>
      <c r="D78" s="180"/>
      <c r="E78" s="180"/>
      <c r="F78" s="180"/>
      <c r="G78" s="180"/>
      <c r="H78" s="180"/>
      <c r="I78" s="180"/>
      <c r="J78" s="180"/>
      <c r="K78" s="180"/>
      <c r="L78" s="180"/>
      <c r="M78" s="180"/>
      <c r="N78" s="180"/>
      <c r="O78" s="180"/>
      <c r="P78" s="181"/>
      <c r="Q78" s="180"/>
      <c r="R78" s="180"/>
      <c r="S78" s="180"/>
      <c r="T78" s="181"/>
      <c r="U78" s="180"/>
      <c r="V78" s="180"/>
      <c r="W78" s="180"/>
      <c r="X78" s="180"/>
      <c r="Y78" s="180"/>
      <c r="Z78" s="180"/>
      <c r="AA78" s="180"/>
      <c r="AB78" s="181"/>
      <c r="AC78" s="180"/>
      <c r="AD78" s="180"/>
      <c r="AE78" s="180"/>
      <c r="AF78" s="181"/>
      <c r="AG78" s="180"/>
    </row>
    <row r="79" spans="1:33" hidden="1">
      <c r="B79" s="180"/>
      <c r="C79" s="180"/>
      <c r="D79" s="180"/>
      <c r="E79" s="180"/>
      <c r="F79" s="180"/>
      <c r="G79" s="180"/>
      <c r="H79" s="180"/>
      <c r="I79" s="180"/>
      <c r="J79" s="180"/>
      <c r="K79" s="180"/>
      <c r="L79" s="180"/>
      <c r="M79" s="180"/>
      <c r="N79" s="180"/>
      <c r="O79" s="180" t="s">
        <v>123</v>
      </c>
      <c r="P79" s="181"/>
      <c r="Q79" s="180">
        <f>O77+S77+W77+AA77</f>
        <v>0</v>
      </c>
      <c r="R79" s="180"/>
      <c r="S79" s="180"/>
      <c r="T79" s="181"/>
      <c r="U79" s="180"/>
      <c r="V79" s="180"/>
      <c r="W79" s="180"/>
      <c r="X79" s="180"/>
      <c r="Y79" s="180"/>
      <c r="Z79" s="180"/>
      <c r="AA79" s="180"/>
      <c r="AB79" s="181"/>
      <c r="AC79" s="180"/>
      <c r="AD79" s="180"/>
      <c r="AE79" s="180"/>
      <c r="AF79" s="181"/>
      <c r="AG79" s="180"/>
    </row>
    <row r="80" spans="1:33">
      <c r="B80" s="180"/>
      <c r="C80" s="180"/>
      <c r="D80" s="180"/>
      <c r="E80" s="180"/>
      <c r="F80" s="180"/>
      <c r="G80" s="180"/>
      <c r="H80" s="180"/>
      <c r="I80" s="180"/>
      <c r="J80" s="180"/>
      <c r="K80" s="180"/>
      <c r="L80" s="180"/>
      <c r="M80" s="180"/>
      <c r="N80" s="180"/>
      <c r="O80" s="180"/>
      <c r="P80" s="181"/>
      <c r="Q80" s="180"/>
      <c r="R80" s="180"/>
      <c r="S80" s="180"/>
      <c r="T80" s="181"/>
      <c r="U80" s="180"/>
      <c r="V80" s="180"/>
      <c r="W80" s="180"/>
      <c r="X80" s="180"/>
      <c r="Y80" s="180"/>
      <c r="Z80" s="180"/>
      <c r="AA80" s="180"/>
      <c r="AB80" s="181"/>
      <c r="AC80" s="180"/>
      <c r="AD80" s="180"/>
      <c r="AE80" s="180"/>
      <c r="AF80" s="181"/>
      <c r="AG80" s="180"/>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Q7:Q76 U7:U76 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O7:O76 S7:S76 W7:W76 AA7:AA76">
      <formula1>女子種目</formula1>
    </dataValidation>
    <dataValidation errorStyle="warning" imeMode="halfAlpha" allowBlank="1" error="_x000a_" sqref="AF7:AF80 P8:P80 T8:T80 AB7:AB80"/>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J7:J76">
      <formula1>"1,2,3"</formula1>
    </dataValidation>
    <dataValidation imeMode="off" allowBlank="1" showInputMessage="1" showErrorMessage="1" sqref="AA78:AA345"/>
  </dataValidations>
  <pageMargins left="0.7" right="0.7" top="0.75" bottom="0.75" header="0.3" footer="0.3"/>
  <pageSetup paperSize="9" scale="59" orientation="portrait" r:id="rId1"/>
  <colBreaks count="1" manualBreakCount="1">
    <brk id="33"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Zeros="0" topLeftCell="A19" workbookViewId="0">
      <selection activeCell="B11" sqref="B11:D11"/>
    </sheetView>
  </sheetViews>
  <sheetFormatPr defaultRowHeight="13.5"/>
  <cols>
    <col min="1" max="1" width="20.625" style="180" customWidth="1"/>
    <col min="2" max="2" width="10" style="180" customWidth="1"/>
    <col min="3" max="3" width="5.625" style="180" customWidth="1"/>
    <col min="4" max="4" width="5" style="180" customWidth="1"/>
    <col min="5" max="5" width="8.125" style="180" customWidth="1"/>
    <col min="6" max="6" width="12.5" style="180" customWidth="1"/>
    <col min="7" max="7" width="10" style="180" customWidth="1"/>
    <col min="8" max="8" width="5.625" style="180" customWidth="1"/>
    <col min="9" max="9" width="5" style="180" customWidth="1"/>
    <col min="10" max="256" width="9" style="180"/>
    <col min="257" max="257" width="20.625" style="180" customWidth="1"/>
    <col min="258" max="258" width="10" style="180" customWidth="1"/>
    <col min="259" max="259" width="5.625" style="180" customWidth="1"/>
    <col min="260" max="260" width="5" style="180" customWidth="1"/>
    <col min="261" max="261" width="8.125" style="180" customWidth="1"/>
    <col min="262" max="262" width="12.5" style="180" customWidth="1"/>
    <col min="263" max="263" width="10" style="180" customWidth="1"/>
    <col min="264" max="264" width="5.625" style="180" customWidth="1"/>
    <col min="265" max="265" width="5" style="180" customWidth="1"/>
    <col min="266" max="512" width="9" style="180"/>
    <col min="513" max="513" width="20.625" style="180" customWidth="1"/>
    <col min="514" max="514" width="10" style="180" customWidth="1"/>
    <col min="515" max="515" width="5.625" style="180" customWidth="1"/>
    <col min="516" max="516" width="5" style="180" customWidth="1"/>
    <col min="517" max="517" width="8.125" style="180" customWidth="1"/>
    <col min="518" max="518" width="12.5" style="180" customWidth="1"/>
    <col min="519" max="519" width="10" style="180" customWidth="1"/>
    <col min="520" max="520" width="5.625" style="180" customWidth="1"/>
    <col min="521" max="521" width="5" style="180" customWidth="1"/>
    <col min="522" max="768" width="9" style="180"/>
    <col min="769" max="769" width="20.625" style="180" customWidth="1"/>
    <col min="770" max="770" width="10" style="180" customWidth="1"/>
    <col min="771" max="771" width="5.625" style="180" customWidth="1"/>
    <col min="772" max="772" width="5" style="180" customWidth="1"/>
    <col min="773" max="773" width="8.125" style="180" customWidth="1"/>
    <col min="774" max="774" width="12.5" style="180" customWidth="1"/>
    <col min="775" max="775" width="10" style="180" customWidth="1"/>
    <col min="776" max="776" width="5.625" style="180" customWidth="1"/>
    <col min="777" max="777" width="5" style="180" customWidth="1"/>
    <col min="778" max="1024" width="9" style="180"/>
    <col min="1025" max="1025" width="20.625" style="180" customWidth="1"/>
    <col min="1026" max="1026" width="10" style="180" customWidth="1"/>
    <col min="1027" max="1027" width="5.625" style="180" customWidth="1"/>
    <col min="1028" max="1028" width="5" style="180" customWidth="1"/>
    <col min="1029" max="1029" width="8.125" style="180" customWidth="1"/>
    <col min="1030" max="1030" width="12.5" style="180" customWidth="1"/>
    <col min="1031" max="1031" width="10" style="180" customWidth="1"/>
    <col min="1032" max="1032" width="5.625" style="180" customWidth="1"/>
    <col min="1033" max="1033" width="5" style="180" customWidth="1"/>
    <col min="1034" max="1280" width="9" style="180"/>
    <col min="1281" max="1281" width="20.625" style="180" customWidth="1"/>
    <col min="1282" max="1282" width="10" style="180" customWidth="1"/>
    <col min="1283" max="1283" width="5.625" style="180" customWidth="1"/>
    <col min="1284" max="1284" width="5" style="180" customWidth="1"/>
    <col min="1285" max="1285" width="8.125" style="180" customWidth="1"/>
    <col min="1286" max="1286" width="12.5" style="180" customWidth="1"/>
    <col min="1287" max="1287" width="10" style="180" customWidth="1"/>
    <col min="1288" max="1288" width="5.625" style="180" customWidth="1"/>
    <col min="1289" max="1289" width="5" style="180" customWidth="1"/>
    <col min="1290" max="1536" width="9" style="180"/>
    <col min="1537" max="1537" width="20.625" style="180" customWidth="1"/>
    <col min="1538" max="1538" width="10" style="180" customWidth="1"/>
    <col min="1539" max="1539" width="5.625" style="180" customWidth="1"/>
    <col min="1540" max="1540" width="5" style="180" customWidth="1"/>
    <col min="1541" max="1541" width="8.125" style="180" customWidth="1"/>
    <col min="1542" max="1542" width="12.5" style="180" customWidth="1"/>
    <col min="1543" max="1543" width="10" style="180" customWidth="1"/>
    <col min="1544" max="1544" width="5.625" style="180" customWidth="1"/>
    <col min="1545" max="1545" width="5" style="180" customWidth="1"/>
    <col min="1546" max="1792" width="9" style="180"/>
    <col min="1793" max="1793" width="20.625" style="180" customWidth="1"/>
    <col min="1794" max="1794" width="10" style="180" customWidth="1"/>
    <col min="1795" max="1795" width="5.625" style="180" customWidth="1"/>
    <col min="1796" max="1796" width="5" style="180" customWidth="1"/>
    <col min="1797" max="1797" width="8.125" style="180" customWidth="1"/>
    <col min="1798" max="1798" width="12.5" style="180" customWidth="1"/>
    <col min="1799" max="1799" width="10" style="180" customWidth="1"/>
    <col min="1800" max="1800" width="5.625" style="180" customWidth="1"/>
    <col min="1801" max="1801" width="5" style="180" customWidth="1"/>
    <col min="1802" max="2048" width="9" style="180"/>
    <col min="2049" max="2049" width="20.625" style="180" customWidth="1"/>
    <col min="2050" max="2050" width="10" style="180" customWidth="1"/>
    <col min="2051" max="2051" width="5.625" style="180" customWidth="1"/>
    <col min="2052" max="2052" width="5" style="180" customWidth="1"/>
    <col min="2053" max="2053" width="8.125" style="180" customWidth="1"/>
    <col min="2054" max="2054" width="12.5" style="180" customWidth="1"/>
    <col min="2055" max="2055" width="10" style="180" customWidth="1"/>
    <col min="2056" max="2056" width="5.625" style="180" customWidth="1"/>
    <col min="2057" max="2057" width="5" style="180" customWidth="1"/>
    <col min="2058" max="2304" width="9" style="180"/>
    <col min="2305" max="2305" width="20.625" style="180" customWidth="1"/>
    <col min="2306" max="2306" width="10" style="180" customWidth="1"/>
    <col min="2307" max="2307" width="5.625" style="180" customWidth="1"/>
    <col min="2308" max="2308" width="5" style="180" customWidth="1"/>
    <col min="2309" max="2309" width="8.125" style="180" customWidth="1"/>
    <col min="2310" max="2310" width="12.5" style="180" customWidth="1"/>
    <col min="2311" max="2311" width="10" style="180" customWidth="1"/>
    <col min="2312" max="2312" width="5.625" style="180" customWidth="1"/>
    <col min="2313" max="2313" width="5" style="180" customWidth="1"/>
    <col min="2314" max="2560" width="9" style="180"/>
    <col min="2561" max="2561" width="20.625" style="180" customWidth="1"/>
    <col min="2562" max="2562" width="10" style="180" customWidth="1"/>
    <col min="2563" max="2563" width="5.625" style="180" customWidth="1"/>
    <col min="2564" max="2564" width="5" style="180" customWidth="1"/>
    <col min="2565" max="2565" width="8.125" style="180" customWidth="1"/>
    <col min="2566" max="2566" width="12.5" style="180" customWidth="1"/>
    <col min="2567" max="2567" width="10" style="180" customWidth="1"/>
    <col min="2568" max="2568" width="5.625" style="180" customWidth="1"/>
    <col min="2569" max="2569" width="5" style="180" customWidth="1"/>
    <col min="2570" max="2816" width="9" style="180"/>
    <col min="2817" max="2817" width="20.625" style="180" customWidth="1"/>
    <col min="2818" max="2818" width="10" style="180" customWidth="1"/>
    <col min="2819" max="2819" width="5.625" style="180" customWidth="1"/>
    <col min="2820" max="2820" width="5" style="180" customWidth="1"/>
    <col min="2821" max="2821" width="8.125" style="180" customWidth="1"/>
    <col min="2822" max="2822" width="12.5" style="180" customWidth="1"/>
    <col min="2823" max="2823" width="10" style="180" customWidth="1"/>
    <col min="2824" max="2824" width="5.625" style="180" customWidth="1"/>
    <col min="2825" max="2825" width="5" style="180" customWidth="1"/>
    <col min="2826" max="3072" width="9" style="180"/>
    <col min="3073" max="3073" width="20.625" style="180" customWidth="1"/>
    <col min="3074" max="3074" width="10" style="180" customWidth="1"/>
    <col min="3075" max="3075" width="5.625" style="180" customWidth="1"/>
    <col min="3076" max="3076" width="5" style="180" customWidth="1"/>
    <col min="3077" max="3077" width="8.125" style="180" customWidth="1"/>
    <col min="3078" max="3078" width="12.5" style="180" customWidth="1"/>
    <col min="3079" max="3079" width="10" style="180" customWidth="1"/>
    <col min="3080" max="3080" width="5.625" style="180" customWidth="1"/>
    <col min="3081" max="3081" width="5" style="180" customWidth="1"/>
    <col min="3082" max="3328" width="9" style="180"/>
    <col min="3329" max="3329" width="20.625" style="180" customWidth="1"/>
    <col min="3330" max="3330" width="10" style="180" customWidth="1"/>
    <col min="3331" max="3331" width="5.625" style="180" customWidth="1"/>
    <col min="3332" max="3332" width="5" style="180" customWidth="1"/>
    <col min="3333" max="3333" width="8.125" style="180" customWidth="1"/>
    <col min="3334" max="3334" width="12.5" style="180" customWidth="1"/>
    <col min="3335" max="3335" width="10" style="180" customWidth="1"/>
    <col min="3336" max="3336" width="5.625" style="180" customWidth="1"/>
    <col min="3337" max="3337" width="5" style="180" customWidth="1"/>
    <col min="3338" max="3584" width="9" style="180"/>
    <col min="3585" max="3585" width="20.625" style="180" customWidth="1"/>
    <col min="3586" max="3586" width="10" style="180" customWidth="1"/>
    <col min="3587" max="3587" width="5.625" style="180" customWidth="1"/>
    <col min="3588" max="3588" width="5" style="180" customWidth="1"/>
    <col min="3589" max="3589" width="8.125" style="180" customWidth="1"/>
    <col min="3590" max="3590" width="12.5" style="180" customWidth="1"/>
    <col min="3591" max="3591" width="10" style="180" customWidth="1"/>
    <col min="3592" max="3592" width="5.625" style="180" customWidth="1"/>
    <col min="3593" max="3593" width="5" style="180" customWidth="1"/>
    <col min="3594" max="3840" width="9" style="180"/>
    <col min="3841" max="3841" width="20.625" style="180" customWidth="1"/>
    <col min="3842" max="3842" width="10" style="180" customWidth="1"/>
    <col min="3843" max="3843" width="5.625" style="180" customWidth="1"/>
    <col min="3844" max="3844" width="5" style="180" customWidth="1"/>
    <col min="3845" max="3845" width="8.125" style="180" customWidth="1"/>
    <col min="3846" max="3846" width="12.5" style="180" customWidth="1"/>
    <col min="3847" max="3847" width="10" style="180" customWidth="1"/>
    <col min="3848" max="3848" width="5.625" style="180" customWidth="1"/>
    <col min="3849" max="3849" width="5" style="180" customWidth="1"/>
    <col min="3850" max="4096" width="9" style="180"/>
    <col min="4097" max="4097" width="20.625" style="180" customWidth="1"/>
    <col min="4098" max="4098" width="10" style="180" customWidth="1"/>
    <col min="4099" max="4099" width="5.625" style="180" customWidth="1"/>
    <col min="4100" max="4100" width="5" style="180" customWidth="1"/>
    <col min="4101" max="4101" width="8.125" style="180" customWidth="1"/>
    <col min="4102" max="4102" width="12.5" style="180" customWidth="1"/>
    <col min="4103" max="4103" width="10" style="180" customWidth="1"/>
    <col min="4104" max="4104" width="5.625" style="180" customWidth="1"/>
    <col min="4105" max="4105" width="5" style="180" customWidth="1"/>
    <col min="4106" max="4352" width="9" style="180"/>
    <col min="4353" max="4353" width="20.625" style="180" customWidth="1"/>
    <col min="4354" max="4354" width="10" style="180" customWidth="1"/>
    <col min="4355" max="4355" width="5.625" style="180" customWidth="1"/>
    <col min="4356" max="4356" width="5" style="180" customWidth="1"/>
    <col min="4357" max="4357" width="8.125" style="180" customWidth="1"/>
    <col min="4358" max="4358" width="12.5" style="180" customWidth="1"/>
    <col min="4359" max="4359" width="10" style="180" customWidth="1"/>
    <col min="4360" max="4360" width="5.625" style="180" customWidth="1"/>
    <col min="4361" max="4361" width="5" style="180" customWidth="1"/>
    <col min="4362" max="4608" width="9" style="180"/>
    <col min="4609" max="4609" width="20.625" style="180" customWidth="1"/>
    <col min="4610" max="4610" width="10" style="180" customWidth="1"/>
    <col min="4611" max="4611" width="5.625" style="180" customWidth="1"/>
    <col min="4612" max="4612" width="5" style="180" customWidth="1"/>
    <col min="4613" max="4613" width="8.125" style="180" customWidth="1"/>
    <col min="4614" max="4614" width="12.5" style="180" customWidth="1"/>
    <col min="4615" max="4615" width="10" style="180" customWidth="1"/>
    <col min="4616" max="4616" width="5.625" style="180" customWidth="1"/>
    <col min="4617" max="4617" width="5" style="180" customWidth="1"/>
    <col min="4618" max="4864" width="9" style="180"/>
    <col min="4865" max="4865" width="20.625" style="180" customWidth="1"/>
    <col min="4866" max="4866" width="10" style="180" customWidth="1"/>
    <col min="4867" max="4867" width="5.625" style="180" customWidth="1"/>
    <col min="4868" max="4868" width="5" style="180" customWidth="1"/>
    <col min="4869" max="4869" width="8.125" style="180" customWidth="1"/>
    <col min="4870" max="4870" width="12.5" style="180" customWidth="1"/>
    <col min="4871" max="4871" width="10" style="180" customWidth="1"/>
    <col min="4872" max="4872" width="5.625" style="180" customWidth="1"/>
    <col min="4873" max="4873" width="5" style="180" customWidth="1"/>
    <col min="4874" max="5120" width="9" style="180"/>
    <col min="5121" max="5121" width="20.625" style="180" customWidth="1"/>
    <col min="5122" max="5122" width="10" style="180" customWidth="1"/>
    <col min="5123" max="5123" width="5.625" style="180" customWidth="1"/>
    <col min="5124" max="5124" width="5" style="180" customWidth="1"/>
    <col min="5125" max="5125" width="8.125" style="180" customWidth="1"/>
    <col min="5126" max="5126" width="12.5" style="180" customWidth="1"/>
    <col min="5127" max="5127" width="10" style="180" customWidth="1"/>
    <col min="5128" max="5128" width="5.625" style="180" customWidth="1"/>
    <col min="5129" max="5129" width="5" style="180" customWidth="1"/>
    <col min="5130" max="5376" width="9" style="180"/>
    <col min="5377" max="5377" width="20.625" style="180" customWidth="1"/>
    <col min="5378" max="5378" width="10" style="180" customWidth="1"/>
    <col min="5379" max="5379" width="5.625" style="180" customWidth="1"/>
    <col min="5380" max="5380" width="5" style="180" customWidth="1"/>
    <col min="5381" max="5381" width="8.125" style="180" customWidth="1"/>
    <col min="5382" max="5382" width="12.5" style="180" customWidth="1"/>
    <col min="5383" max="5383" width="10" style="180" customWidth="1"/>
    <col min="5384" max="5384" width="5.625" style="180" customWidth="1"/>
    <col min="5385" max="5385" width="5" style="180" customWidth="1"/>
    <col min="5386" max="5632" width="9" style="180"/>
    <col min="5633" max="5633" width="20.625" style="180" customWidth="1"/>
    <col min="5634" max="5634" width="10" style="180" customWidth="1"/>
    <col min="5635" max="5635" width="5.625" style="180" customWidth="1"/>
    <col min="5636" max="5636" width="5" style="180" customWidth="1"/>
    <col min="5637" max="5637" width="8.125" style="180" customWidth="1"/>
    <col min="5638" max="5638" width="12.5" style="180" customWidth="1"/>
    <col min="5639" max="5639" width="10" style="180" customWidth="1"/>
    <col min="5640" max="5640" width="5.625" style="180" customWidth="1"/>
    <col min="5641" max="5641" width="5" style="180" customWidth="1"/>
    <col min="5642" max="5888" width="9" style="180"/>
    <col min="5889" max="5889" width="20.625" style="180" customWidth="1"/>
    <col min="5890" max="5890" width="10" style="180" customWidth="1"/>
    <col min="5891" max="5891" width="5.625" style="180" customWidth="1"/>
    <col min="5892" max="5892" width="5" style="180" customWidth="1"/>
    <col min="5893" max="5893" width="8.125" style="180" customWidth="1"/>
    <col min="5894" max="5894" width="12.5" style="180" customWidth="1"/>
    <col min="5895" max="5895" width="10" style="180" customWidth="1"/>
    <col min="5896" max="5896" width="5.625" style="180" customWidth="1"/>
    <col min="5897" max="5897" width="5" style="180" customWidth="1"/>
    <col min="5898" max="6144" width="9" style="180"/>
    <col min="6145" max="6145" width="20.625" style="180" customWidth="1"/>
    <col min="6146" max="6146" width="10" style="180" customWidth="1"/>
    <col min="6147" max="6147" width="5.625" style="180" customWidth="1"/>
    <col min="6148" max="6148" width="5" style="180" customWidth="1"/>
    <col min="6149" max="6149" width="8.125" style="180" customWidth="1"/>
    <col min="6150" max="6150" width="12.5" style="180" customWidth="1"/>
    <col min="6151" max="6151" width="10" style="180" customWidth="1"/>
    <col min="6152" max="6152" width="5.625" style="180" customWidth="1"/>
    <col min="6153" max="6153" width="5" style="180" customWidth="1"/>
    <col min="6154" max="6400" width="9" style="180"/>
    <col min="6401" max="6401" width="20.625" style="180" customWidth="1"/>
    <col min="6402" max="6402" width="10" style="180" customWidth="1"/>
    <col min="6403" max="6403" width="5.625" style="180" customWidth="1"/>
    <col min="6404" max="6404" width="5" style="180" customWidth="1"/>
    <col min="6405" max="6405" width="8.125" style="180" customWidth="1"/>
    <col min="6406" max="6406" width="12.5" style="180" customWidth="1"/>
    <col min="6407" max="6407" width="10" style="180" customWidth="1"/>
    <col min="6408" max="6408" width="5.625" style="180" customWidth="1"/>
    <col min="6409" max="6409" width="5" style="180" customWidth="1"/>
    <col min="6410" max="6656" width="9" style="180"/>
    <col min="6657" max="6657" width="20.625" style="180" customWidth="1"/>
    <col min="6658" max="6658" width="10" style="180" customWidth="1"/>
    <col min="6659" max="6659" width="5.625" style="180" customWidth="1"/>
    <col min="6660" max="6660" width="5" style="180" customWidth="1"/>
    <col min="6661" max="6661" width="8.125" style="180" customWidth="1"/>
    <col min="6662" max="6662" width="12.5" style="180" customWidth="1"/>
    <col min="6663" max="6663" width="10" style="180" customWidth="1"/>
    <col min="6664" max="6664" width="5.625" style="180" customWidth="1"/>
    <col min="6665" max="6665" width="5" style="180" customWidth="1"/>
    <col min="6666" max="6912" width="9" style="180"/>
    <col min="6913" max="6913" width="20.625" style="180" customWidth="1"/>
    <col min="6914" max="6914" width="10" style="180" customWidth="1"/>
    <col min="6915" max="6915" width="5.625" style="180" customWidth="1"/>
    <col min="6916" max="6916" width="5" style="180" customWidth="1"/>
    <col min="6917" max="6917" width="8.125" style="180" customWidth="1"/>
    <col min="6918" max="6918" width="12.5" style="180" customWidth="1"/>
    <col min="6919" max="6919" width="10" style="180" customWidth="1"/>
    <col min="6920" max="6920" width="5.625" style="180" customWidth="1"/>
    <col min="6921" max="6921" width="5" style="180" customWidth="1"/>
    <col min="6922" max="7168" width="9" style="180"/>
    <col min="7169" max="7169" width="20.625" style="180" customWidth="1"/>
    <col min="7170" max="7170" width="10" style="180" customWidth="1"/>
    <col min="7171" max="7171" width="5.625" style="180" customWidth="1"/>
    <col min="7172" max="7172" width="5" style="180" customWidth="1"/>
    <col min="7173" max="7173" width="8.125" style="180" customWidth="1"/>
    <col min="7174" max="7174" width="12.5" style="180" customWidth="1"/>
    <col min="7175" max="7175" width="10" style="180" customWidth="1"/>
    <col min="7176" max="7176" width="5.625" style="180" customWidth="1"/>
    <col min="7177" max="7177" width="5" style="180" customWidth="1"/>
    <col min="7178" max="7424" width="9" style="180"/>
    <col min="7425" max="7425" width="20.625" style="180" customWidth="1"/>
    <col min="7426" max="7426" width="10" style="180" customWidth="1"/>
    <col min="7427" max="7427" width="5.625" style="180" customWidth="1"/>
    <col min="7428" max="7428" width="5" style="180" customWidth="1"/>
    <col min="7429" max="7429" width="8.125" style="180" customWidth="1"/>
    <col min="7430" max="7430" width="12.5" style="180" customWidth="1"/>
    <col min="7431" max="7431" width="10" style="180" customWidth="1"/>
    <col min="7432" max="7432" width="5.625" style="180" customWidth="1"/>
    <col min="7433" max="7433" width="5" style="180" customWidth="1"/>
    <col min="7434" max="7680" width="9" style="180"/>
    <col min="7681" max="7681" width="20.625" style="180" customWidth="1"/>
    <col min="7682" max="7682" width="10" style="180" customWidth="1"/>
    <col min="7683" max="7683" width="5.625" style="180" customWidth="1"/>
    <col min="7684" max="7684" width="5" style="180" customWidth="1"/>
    <col min="7685" max="7685" width="8.125" style="180" customWidth="1"/>
    <col min="7686" max="7686" width="12.5" style="180" customWidth="1"/>
    <col min="7687" max="7687" width="10" style="180" customWidth="1"/>
    <col min="7688" max="7688" width="5.625" style="180" customWidth="1"/>
    <col min="7689" max="7689" width="5" style="180" customWidth="1"/>
    <col min="7690" max="7936" width="9" style="180"/>
    <col min="7937" max="7937" width="20.625" style="180" customWidth="1"/>
    <col min="7938" max="7938" width="10" style="180" customWidth="1"/>
    <col min="7939" max="7939" width="5.625" style="180" customWidth="1"/>
    <col min="7940" max="7940" width="5" style="180" customWidth="1"/>
    <col min="7941" max="7941" width="8.125" style="180" customWidth="1"/>
    <col min="7942" max="7942" width="12.5" style="180" customWidth="1"/>
    <col min="7943" max="7943" width="10" style="180" customWidth="1"/>
    <col min="7944" max="7944" width="5.625" style="180" customWidth="1"/>
    <col min="7945" max="7945" width="5" style="180" customWidth="1"/>
    <col min="7946" max="8192" width="9" style="180"/>
    <col min="8193" max="8193" width="20.625" style="180" customWidth="1"/>
    <col min="8194" max="8194" width="10" style="180" customWidth="1"/>
    <col min="8195" max="8195" width="5.625" style="180" customWidth="1"/>
    <col min="8196" max="8196" width="5" style="180" customWidth="1"/>
    <col min="8197" max="8197" width="8.125" style="180" customWidth="1"/>
    <col min="8198" max="8198" width="12.5" style="180" customWidth="1"/>
    <col min="8199" max="8199" width="10" style="180" customWidth="1"/>
    <col min="8200" max="8200" width="5.625" style="180" customWidth="1"/>
    <col min="8201" max="8201" width="5" style="180" customWidth="1"/>
    <col min="8202" max="8448" width="9" style="180"/>
    <col min="8449" max="8449" width="20.625" style="180" customWidth="1"/>
    <col min="8450" max="8450" width="10" style="180" customWidth="1"/>
    <col min="8451" max="8451" width="5.625" style="180" customWidth="1"/>
    <col min="8452" max="8452" width="5" style="180" customWidth="1"/>
    <col min="8453" max="8453" width="8.125" style="180" customWidth="1"/>
    <col min="8454" max="8454" width="12.5" style="180" customWidth="1"/>
    <col min="8455" max="8455" width="10" style="180" customWidth="1"/>
    <col min="8456" max="8456" width="5.625" style="180" customWidth="1"/>
    <col min="8457" max="8457" width="5" style="180" customWidth="1"/>
    <col min="8458" max="8704" width="9" style="180"/>
    <col min="8705" max="8705" width="20.625" style="180" customWidth="1"/>
    <col min="8706" max="8706" width="10" style="180" customWidth="1"/>
    <col min="8707" max="8707" width="5.625" style="180" customWidth="1"/>
    <col min="8708" max="8708" width="5" style="180" customWidth="1"/>
    <col min="8709" max="8709" width="8.125" style="180" customWidth="1"/>
    <col min="8710" max="8710" width="12.5" style="180" customWidth="1"/>
    <col min="8711" max="8711" width="10" style="180" customWidth="1"/>
    <col min="8712" max="8712" width="5.625" style="180" customWidth="1"/>
    <col min="8713" max="8713" width="5" style="180" customWidth="1"/>
    <col min="8714" max="8960" width="9" style="180"/>
    <col min="8961" max="8961" width="20.625" style="180" customWidth="1"/>
    <col min="8962" max="8962" width="10" style="180" customWidth="1"/>
    <col min="8963" max="8963" width="5.625" style="180" customWidth="1"/>
    <col min="8964" max="8964" width="5" style="180" customWidth="1"/>
    <col min="8965" max="8965" width="8.125" style="180" customWidth="1"/>
    <col min="8966" max="8966" width="12.5" style="180" customWidth="1"/>
    <col min="8967" max="8967" width="10" style="180" customWidth="1"/>
    <col min="8968" max="8968" width="5.625" style="180" customWidth="1"/>
    <col min="8969" max="8969" width="5" style="180" customWidth="1"/>
    <col min="8970" max="9216" width="9" style="180"/>
    <col min="9217" max="9217" width="20.625" style="180" customWidth="1"/>
    <col min="9218" max="9218" width="10" style="180" customWidth="1"/>
    <col min="9219" max="9219" width="5.625" style="180" customWidth="1"/>
    <col min="9220" max="9220" width="5" style="180" customWidth="1"/>
    <col min="9221" max="9221" width="8.125" style="180" customWidth="1"/>
    <col min="9222" max="9222" width="12.5" style="180" customWidth="1"/>
    <col min="9223" max="9223" width="10" style="180" customWidth="1"/>
    <col min="9224" max="9224" width="5.625" style="180" customWidth="1"/>
    <col min="9225" max="9225" width="5" style="180" customWidth="1"/>
    <col min="9226" max="9472" width="9" style="180"/>
    <col min="9473" max="9473" width="20.625" style="180" customWidth="1"/>
    <col min="9474" max="9474" width="10" style="180" customWidth="1"/>
    <col min="9475" max="9475" width="5.625" style="180" customWidth="1"/>
    <col min="9476" max="9476" width="5" style="180" customWidth="1"/>
    <col min="9477" max="9477" width="8.125" style="180" customWidth="1"/>
    <col min="9478" max="9478" width="12.5" style="180" customWidth="1"/>
    <col min="9479" max="9479" width="10" style="180" customWidth="1"/>
    <col min="9480" max="9480" width="5.625" style="180" customWidth="1"/>
    <col min="9481" max="9481" width="5" style="180" customWidth="1"/>
    <col min="9482" max="9728" width="9" style="180"/>
    <col min="9729" max="9729" width="20.625" style="180" customWidth="1"/>
    <col min="9730" max="9730" width="10" style="180" customWidth="1"/>
    <col min="9731" max="9731" width="5.625" style="180" customWidth="1"/>
    <col min="9732" max="9732" width="5" style="180" customWidth="1"/>
    <col min="9733" max="9733" width="8.125" style="180" customWidth="1"/>
    <col min="9734" max="9734" width="12.5" style="180" customWidth="1"/>
    <col min="9735" max="9735" width="10" style="180" customWidth="1"/>
    <col min="9736" max="9736" width="5.625" style="180" customWidth="1"/>
    <col min="9737" max="9737" width="5" style="180" customWidth="1"/>
    <col min="9738" max="9984" width="9" style="180"/>
    <col min="9985" max="9985" width="20.625" style="180" customWidth="1"/>
    <col min="9986" max="9986" width="10" style="180" customWidth="1"/>
    <col min="9987" max="9987" width="5.625" style="180" customWidth="1"/>
    <col min="9988" max="9988" width="5" style="180" customWidth="1"/>
    <col min="9989" max="9989" width="8.125" style="180" customWidth="1"/>
    <col min="9990" max="9990" width="12.5" style="180" customWidth="1"/>
    <col min="9991" max="9991" width="10" style="180" customWidth="1"/>
    <col min="9992" max="9992" width="5.625" style="180" customWidth="1"/>
    <col min="9993" max="9993" width="5" style="180" customWidth="1"/>
    <col min="9994" max="10240" width="9" style="180"/>
    <col min="10241" max="10241" width="20.625" style="180" customWidth="1"/>
    <col min="10242" max="10242" width="10" style="180" customWidth="1"/>
    <col min="10243" max="10243" width="5.625" style="180" customWidth="1"/>
    <col min="10244" max="10244" width="5" style="180" customWidth="1"/>
    <col min="10245" max="10245" width="8.125" style="180" customWidth="1"/>
    <col min="10246" max="10246" width="12.5" style="180" customWidth="1"/>
    <col min="10247" max="10247" width="10" style="180" customWidth="1"/>
    <col min="10248" max="10248" width="5.625" style="180" customWidth="1"/>
    <col min="10249" max="10249" width="5" style="180" customWidth="1"/>
    <col min="10250" max="10496" width="9" style="180"/>
    <col min="10497" max="10497" width="20.625" style="180" customWidth="1"/>
    <col min="10498" max="10498" width="10" style="180" customWidth="1"/>
    <col min="10499" max="10499" width="5.625" style="180" customWidth="1"/>
    <col min="10500" max="10500" width="5" style="180" customWidth="1"/>
    <col min="10501" max="10501" width="8.125" style="180" customWidth="1"/>
    <col min="10502" max="10502" width="12.5" style="180" customWidth="1"/>
    <col min="10503" max="10503" width="10" style="180" customWidth="1"/>
    <col min="10504" max="10504" width="5.625" style="180" customWidth="1"/>
    <col min="10505" max="10505" width="5" style="180" customWidth="1"/>
    <col min="10506" max="10752" width="9" style="180"/>
    <col min="10753" max="10753" width="20.625" style="180" customWidth="1"/>
    <col min="10754" max="10754" width="10" style="180" customWidth="1"/>
    <col min="10755" max="10755" width="5.625" style="180" customWidth="1"/>
    <col min="10756" max="10756" width="5" style="180" customWidth="1"/>
    <col min="10757" max="10757" width="8.125" style="180" customWidth="1"/>
    <col min="10758" max="10758" width="12.5" style="180" customWidth="1"/>
    <col min="10759" max="10759" width="10" style="180" customWidth="1"/>
    <col min="10760" max="10760" width="5.625" style="180" customWidth="1"/>
    <col min="10761" max="10761" width="5" style="180" customWidth="1"/>
    <col min="10762" max="11008" width="9" style="180"/>
    <col min="11009" max="11009" width="20.625" style="180" customWidth="1"/>
    <col min="11010" max="11010" width="10" style="180" customWidth="1"/>
    <col min="11011" max="11011" width="5.625" style="180" customWidth="1"/>
    <col min="11012" max="11012" width="5" style="180" customWidth="1"/>
    <col min="11013" max="11013" width="8.125" style="180" customWidth="1"/>
    <col min="11014" max="11014" width="12.5" style="180" customWidth="1"/>
    <col min="11015" max="11015" width="10" style="180" customWidth="1"/>
    <col min="11016" max="11016" width="5.625" style="180" customWidth="1"/>
    <col min="11017" max="11017" width="5" style="180" customWidth="1"/>
    <col min="11018" max="11264" width="9" style="180"/>
    <col min="11265" max="11265" width="20.625" style="180" customWidth="1"/>
    <col min="11266" max="11266" width="10" style="180" customWidth="1"/>
    <col min="11267" max="11267" width="5.625" style="180" customWidth="1"/>
    <col min="11268" max="11268" width="5" style="180" customWidth="1"/>
    <col min="11269" max="11269" width="8.125" style="180" customWidth="1"/>
    <col min="11270" max="11270" width="12.5" style="180" customWidth="1"/>
    <col min="11271" max="11271" width="10" style="180" customWidth="1"/>
    <col min="11272" max="11272" width="5.625" style="180" customWidth="1"/>
    <col min="11273" max="11273" width="5" style="180" customWidth="1"/>
    <col min="11274" max="11520" width="9" style="180"/>
    <col min="11521" max="11521" width="20.625" style="180" customWidth="1"/>
    <col min="11522" max="11522" width="10" style="180" customWidth="1"/>
    <col min="11523" max="11523" width="5.625" style="180" customWidth="1"/>
    <col min="11524" max="11524" width="5" style="180" customWidth="1"/>
    <col min="11525" max="11525" width="8.125" style="180" customWidth="1"/>
    <col min="11526" max="11526" width="12.5" style="180" customWidth="1"/>
    <col min="11527" max="11527" width="10" style="180" customWidth="1"/>
    <col min="11528" max="11528" width="5.625" style="180" customWidth="1"/>
    <col min="11529" max="11529" width="5" style="180" customWidth="1"/>
    <col min="11530" max="11776" width="9" style="180"/>
    <col min="11777" max="11777" width="20.625" style="180" customWidth="1"/>
    <col min="11778" max="11778" width="10" style="180" customWidth="1"/>
    <col min="11779" max="11779" width="5.625" style="180" customWidth="1"/>
    <col min="11780" max="11780" width="5" style="180" customWidth="1"/>
    <col min="11781" max="11781" width="8.125" style="180" customWidth="1"/>
    <col min="11782" max="11782" width="12.5" style="180" customWidth="1"/>
    <col min="11783" max="11783" width="10" style="180" customWidth="1"/>
    <col min="11784" max="11784" width="5.625" style="180" customWidth="1"/>
    <col min="11785" max="11785" width="5" style="180" customWidth="1"/>
    <col min="11786" max="12032" width="9" style="180"/>
    <col min="12033" max="12033" width="20.625" style="180" customWidth="1"/>
    <col min="12034" max="12034" width="10" style="180" customWidth="1"/>
    <col min="12035" max="12035" width="5.625" style="180" customWidth="1"/>
    <col min="12036" max="12036" width="5" style="180" customWidth="1"/>
    <col min="12037" max="12037" width="8.125" style="180" customWidth="1"/>
    <col min="12038" max="12038" width="12.5" style="180" customWidth="1"/>
    <col min="12039" max="12039" width="10" style="180" customWidth="1"/>
    <col min="12040" max="12040" width="5.625" style="180" customWidth="1"/>
    <col min="12041" max="12041" width="5" style="180" customWidth="1"/>
    <col min="12042" max="12288" width="9" style="180"/>
    <col min="12289" max="12289" width="20.625" style="180" customWidth="1"/>
    <col min="12290" max="12290" width="10" style="180" customWidth="1"/>
    <col min="12291" max="12291" width="5.625" style="180" customWidth="1"/>
    <col min="12292" max="12292" width="5" style="180" customWidth="1"/>
    <col min="12293" max="12293" width="8.125" style="180" customWidth="1"/>
    <col min="12294" max="12294" width="12.5" style="180" customWidth="1"/>
    <col min="12295" max="12295" width="10" style="180" customWidth="1"/>
    <col min="12296" max="12296" width="5.625" style="180" customWidth="1"/>
    <col min="12297" max="12297" width="5" style="180" customWidth="1"/>
    <col min="12298" max="12544" width="9" style="180"/>
    <col min="12545" max="12545" width="20.625" style="180" customWidth="1"/>
    <col min="12546" max="12546" width="10" style="180" customWidth="1"/>
    <col min="12547" max="12547" width="5.625" style="180" customWidth="1"/>
    <col min="12548" max="12548" width="5" style="180" customWidth="1"/>
    <col min="12549" max="12549" width="8.125" style="180" customWidth="1"/>
    <col min="12550" max="12550" width="12.5" style="180" customWidth="1"/>
    <col min="12551" max="12551" width="10" style="180" customWidth="1"/>
    <col min="12552" max="12552" width="5.625" style="180" customWidth="1"/>
    <col min="12553" max="12553" width="5" style="180" customWidth="1"/>
    <col min="12554" max="12800" width="9" style="180"/>
    <col min="12801" max="12801" width="20.625" style="180" customWidth="1"/>
    <col min="12802" max="12802" width="10" style="180" customWidth="1"/>
    <col min="12803" max="12803" width="5.625" style="180" customWidth="1"/>
    <col min="12804" max="12804" width="5" style="180" customWidth="1"/>
    <col min="12805" max="12805" width="8.125" style="180" customWidth="1"/>
    <col min="12806" max="12806" width="12.5" style="180" customWidth="1"/>
    <col min="12807" max="12807" width="10" style="180" customWidth="1"/>
    <col min="12808" max="12808" width="5.625" style="180" customWidth="1"/>
    <col min="12809" max="12809" width="5" style="180" customWidth="1"/>
    <col min="12810" max="13056" width="9" style="180"/>
    <col min="13057" max="13057" width="20.625" style="180" customWidth="1"/>
    <col min="13058" max="13058" width="10" style="180" customWidth="1"/>
    <col min="13059" max="13059" width="5.625" style="180" customWidth="1"/>
    <col min="13060" max="13060" width="5" style="180" customWidth="1"/>
    <col min="13061" max="13061" width="8.125" style="180" customWidth="1"/>
    <col min="13062" max="13062" width="12.5" style="180" customWidth="1"/>
    <col min="13063" max="13063" width="10" style="180" customWidth="1"/>
    <col min="13064" max="13064" width="5.625" style="180" customWidth="1"/>
    <col min="13065" max="13065" width="5" style="180" customWidth="1"/>
    <col min="13066" max="13312" width="9" style="180"/>
    <col min="13313" max="13313" width="20.625" style="180" customWidth="1"/>
    <col min="13314" max="13314" width="10" style="180" customWidth="1"/>
    <col min="13315" max="13315" width="5.625" style="180" customWidth="1"/>
    <col min="13316" max="13316" width="5" style="180" customWidth="1"/>
    <col min="13317" max="13317" width="8.125" style="180" customWidth="1"/>
    <col min="13318" max="13318" width="12.5" style="180" customWidth="1"/>
    <col min="13319" max="13319" width="10" style="180" customWidth="1"/>
    <col min="13320" max="13320" width="5.625" style="180" customWidth="1"/>
    <col min="13321" max="13321" width="5" style="180" customWidth="1"/>
    <col min="13322" max="13568" width="9" style="180"/>
    <col min="13569" max="13569" width="20.625" style="180" customWidth="1"/>
    <col min="13570" max="13570" width="10" style="180" customWidth="1"/>
    <col min="13571" max="13571" width="5.625" style="180" customWidth="1"/>
    <col min="13572" max="13572" width="5" style="180" customWidth="1"/>
    <col min="13573" max="13573" width="8.125" style="180" customWidth="1"/>
    <col min="13574" max="13574" width="12.5" style="180" customWidth="1"/>
    <col min="13575" max="13575" width="10" style="180" customWidth="1"/>
    <col min="13576" max="13576" width="5.625" style="180" customWidth="1"/>
    <col min="13577" max="13577" width="5" style="180" customWidth="1"/>
    <col min="13578" max="13824" width="9" style="180"/>
    <col min="13825" max="13825" width="20.625" style="180" customWidth="1"/>
    <col min="13826" max="13826" width="10" style="180" customWidth="1"/>
    <col min="13827" max="13827" width="5.625" style="180" customWidth="1"/>
    <col min="13828" max="13828" width="5" style="180" customWidth="1"/>
    <col min="13829" max="13829" width="8.125" style="180" customWidth="1"/>
    <col min="13830" max="13830" width="12.5" style="180" customWidth="1"/>
    <col min="13831" max="13831" width="10" style="180" customWidth="1"/>
    <col min="13832" max="13832" width="5.625" style="180" customWidth="1"/>
    <col min="13833" max="13833" width="5" style="180" customWidth="1"/>
    <col min="13834" max="14080" width="9" style="180"/>
    <col min="14081" max="14081" width="20.625" style="180" customWidth="1"/>
    <col min="14082" max="14082" width="10" style="180" customWidth="1"/>
    <col min="14083" max="14083" width="5.625" style="180" customWidth="1"/>
    <col min="14084" max="14084" width="5" style="180" customWidth="1"/>
    <col min="14085" max="14085" width="8.125" style="180" customWidth="1"/>
    <col min="14086" max="14086" width="12.5" style="180" customWidth="1"/>
    <col min="14087" max="14087" width="10" style="180" customWidth="1"/>
    <col min="14088" max="14088" width="5.625" style="180" customWidth="1"/>
    <col min="14089" max="14089" width="5" style="180" customWidth="1"/>
    <col min="14090" max="14336" width="9" style="180"/>
    <col min="14337" max="14337" width="20.625" style="180" customWidth="1"/>
    <col min="14338" max="14338" width="10" style="180" customWidth="1"/>
    <col min="14339" max="14339" width="5.625" style="180" customWidth="1"/>
    <col min="14340" max="14340" width="5" style="180" customWidth="1"/>
    <col min="14341" max="14341" width="8.125" style="180" customWidth="1"/>
    <col min="14342" max="14342" width="12.5" style="180" customWidth="1"/>
    <col min="14343" max="14343" width="10" style="180" customWidth="1"/>
    <col min="14344" max="14344" width="5.625" style="180" customWidth="1"/>
    <col min="14345" max="14345" width="5" style="180" customWidth="1"/>
    <col min="14346" max="14592" width="9" style="180"/>
    <col min="14593" max="14593" width="20.625" style="180" customWidth="1"/>
    <col min="14594" max="14594" width="10" style="180" customWidth="1"/>
    <col min="14595" max="14595" width="5.625" style="180" customWidth="1"/>
    <col min="14596" max="14596" width="5" style="180" customWidth="1"/>
    <col min="14597" max="14597" width="8.125" style="180" customWidth="1"/>
    <col min="14598" max="14598" width="12.5" style="180" customWidth="1"/>
    <col min="14599" max="14599" width="10" style="180" customWidth="1"/>
    <col min="14600" max="14600" width="5.625" style="180" customWidth="1"/>
    <col min="14601" max="14601" width="5" style="180" customWidth="1"/>
    <col min="14602" max="14848" width="9" style="180"/>
    <col min="14849" max="14849" width="20.625" style="180" customWidth="1"/>
    <col min="14850" max="14850" width="10" style="180" customWidth="1"/>
    <col min="14851" max="14851" width="5.625" style="180" customWidth="1"/>
    <col min="14852" max="14852" width="5" style="180" customWidth="1"/>
    <col min="14853" max="14853" width="8.125" style="180" customWidth="1"/>
    <col min="14854" max="14854" width="12.5" style="180" customWidth="1"/>
    <col min="14855" max="14855" width="10" style="180" customWidth="1"/>
    <col min="14856" max="14856" width="5.625" style="180" customWidth="1"/>
    <col min="14857" max="14857" width="5" style="180" customWidth="1"/>
    <col min="14858" max="15104" width="9" style="180"/>
    <col min="15105" max="15105" width="20.625" style="180" customWidth="1"/>
    <col min="15106" max="15106" width="10" style="180" customWidth="1"/>
    <col min="15107" max="15107" width="5.625" style="180" customWidth="1"/>
    <col min="15108" max="15108" width="5" style="180" customWidth="1"/>
    <col min="15109" max="15109" width="8.125" style="180" customWidth="1"/>
    <col min="15110" max="15110" width="12.5" style="180" customWidth="1"/>
    <col min="15111" max="15111" width="10" style="180" customWidth="1"/>
    <col min="15112" max="15112" width="5.625" style="180" customWidth="1"/>
    <col min="15113" max="15113" width="5" style="180" customWidth="1"/>
    <col min="15114" max="15360" width="9" style="180"/>
    <col min="15361" max="15361" width="20.625" style="180" customWidth="1"/>
    <col min="15362" max="15362" width="10" style="180" customWidth="1"/>
    <col min="15363" max="15363" width="5.625" style="180" customWidth="1"/>
    <col min="15364" max="15364" width="5" style="180" customWidth="1"/>
    <col min="15365" max="15365" width="8.125" style="180" customWidth="1"/>
    <col min="15366" max="15366" width="12.5" style="180" customWidth="1"/>
    <col min="15367" max="15367" width="10" style="180" customWidth="1"/>
    <col min="15368" max="15368" width="5.625" style="180" customWidth="1"/>
    <col min="15369" max="15369" width="5" style="180" customWidth="1"/>
    <col min="15370" max="15616" width="9" style="180"/>
    <col min="15617" max="15617" width="20.625" style="180" customWidth="1"/>
    <col min="15618" max="15618" width="10" style="180" customWidth="1"/>
    <col min="15619" max="15619" width="5.625" style="180" customWidth="1"/>
    <col min="15620" max="15620" width="5" style="180" customWidth="1"/>
    <col min="15621" max="15621" width="8.125" style="180" customWidth="1"/>
    <col min="15622" max="15622" width="12.5" style="180" customWidth="1"/>
    <col min="15623" max="15623" width="10" style="180" customWidth="1"/>
    <col min="15624" max="15624" width="5.625" style="180" customWidth="1"/>
    <col min="15625" max="15625" width="5" style="180" customWidth="1"/>
    <col min="15626" max="15872" width="9" style="180"/>
    <col min="15873" max="15873" width="20.625" style="180" customWidth="1"/>
    <col min="15874" max="15874" width="10" style="180" customWidth="1"/>
    <col min="15875" max="15875" width="5.625" style="180" customWidth="1"/>
    <col min="15876" max="15876" width="5" style="180" customWidth="1"/>
    <col min="15877" max="15877" width="8.125" style="180" customWidth="1"/>
    <col min="15878" max="15878" width="12.5" style="180" customWidth="1"/>
    <col min="15879" max="15879" width="10" style="180" customWidth="1"/>
    <col min="15880" max="15880" width="5.625" style="180" customWidth="1"/>
    <col min="15881" max="15881" width="5" style="180" customWidth="1"/>
    <col min="15882" max="16128" width="9" style="180"/>
    <col min="16129" max="16129" width="20.625" style="180" customWidth="1"/>
    <col min="16130" max="16130" width="10" style="180" customWidth="1"/>
    <col min="16131" max="16131" width="5.625" style="180" customWidth="1"/>
    <col min="16132" max="16132" width="5" style="180" customWidth="1"/>
    <col min="16133" max="16133" width="8.125" style="180" customWidth="1"/>
    <col min="16134" max="16134" width="12.5" style="180" customWidth="1"/>
    <col min="16135" max="16135" width="10" style="180" customWidth="1"/>
    <col min="16136" max="16136" width="5.625" style="180" customWidth="1"/>
    <col min="16137" max="16137" width="5" style="180" customWidth="1"/>
    <col min="16138" max="16384" width="9" style="180"/>
  </cols>
  <sheetData>
    <row r="1" spans="1:9" ht="32.25" customHeight="1">
      <c r="A1" s="333" t="str">
        <f>管理者シート!C3</f>
        <v>第25回　島根県中学生混成競技大会　兼国体予選大会（東部会場）　兼第17回島根県中学生陸上記録会</v>
      </c>
      <c r="B1" s="333"/>
      <c r="C1" s="333"/>
      <c r="D1" s="333"/>
      <c r="E1" s="333"/>
      <c r="F1" s="333"/>
      <c r="G1" s="333"/>
      <c r="H1" s="333"/>
      <c r="I1" s="333"/>
    </row>
    <row r="2" spans="1:9" ht="19.5" thickBot="1">
      <c r="A2" s="344" t="s">
        <v>218</v>
      </c>
      <c r="B2" s="344"/>
      <c r="C2" s="344"/>
      <c r="D2" s="344"/>
      <c r="E2" s="344"/>
      <c r="F2" s="344"/>
      <c r="G2" s="344"/>
      <c r="H2" s="344"/>
      <c r="I2" s="344"/>
    </row>
    <row r="3" spans="1:9" ht="22.5" customHeight="1">
      <c r="A3" s="223" t="s">
        <v>200</v>
      </c>
      <c r="B3" s="334"/>
      <c r="C3" s="335"/>
      <c r="D3" s="335"/>
      <c r="E3" s="335"/>
      <c r="F3" s="335"/>
      <c r="G3" s="335"/>
      <c r="H3" s="335"/>
      <c r="I3" s="336"/>
    </row>
    <row r="4" spans="1:9" ht="22.5" customHeight="1">
      <c r="A4" s="224" t="s">
        <v>201</v>
      </c>
      <c r="B4" s="337"/>
      <c r="C4" s="338"/>
      <c r="D4" s="338"/>
      <c r="E4" s="338"/>
      <c r="F4" s="338"/>
      <c r="G4" s="338"/>
      <c r="H4" s="338"/>
      <c r="I4" s="339"/>
    </row>
    <row r="5" spans="1:9" ht="22.5" customHeight="1">
      <c r="A5" s="224" t="s">
        <v>202</v>
      </c>
      <c r="B5" s="337"/>
      <c r="C5" s="338"/>
      <c r="D5" s="338"/>
      <c r="E5" s="338"/>
      <c r="F5" s="338"/>
      <c r="G5" s="338"/>
      <c r="H5" s="338"/>
      <c r="I5" s="339"/>
    </row>
    <row r="6" spans="1:9" ht="22.5" customHeight="1">
      <c r="A6" s="260" t="s">
        <v>203</v>
      </c>
      <c r="B6" s="340"/>
      <c r="C6" s="341"/>
      <c r="D6" s="341"/>
      <c r="E6" s="341"/>
      <c r="F6" s="261" t="s">
        <v>204</v>
      </c>
      <c r="G6" s="342"/>
      <c r="H6" s="342"/>
      <c r="I6" s="343"/>
    </row>
    <row r="7" spans="1:9" ht="22.5" customHeight="1" thickBot="1">
      <c r="A7" s="258" t="s">
        <v>219</v>
      </c>
      <c r="B7" s="280"/>
      <c r="C7" s="281"/>
      <c r="D7" s="281"/>
      <c r="E7" s="282"/>
      <c r="F7" s="259" t="s">
        <v>220</v>
      </c>
      <c r="G7" s="280"/>
      <c r="H7" s="281"/>
      <c r="I7" s="283"/>
    </row>
    <row r="8" spans="1:9" ht="18" thickBot="1">
      <c r="A8" s="225"/>
      <c r="B8" s="225"/>
    </row>
    <row r="9" spans="1:9" ht="20.100000000000001" customHeight="1">
      <c r="A9" s="226" t="s">
        <v>205</v>
      </c>
      <c r="B9" s="317" t="s">
        <v>206</v>
      </c>
      <c r="C9" s="318"/>
      <c r="D9" s="319"/>
      <c r="E9" s="317" t="s">
        <v>205</v>
      </c>
      <c r="F9" s="319"/>
      <c r="G9" s="317" t="s">
        <v>206</v>
      </c>
      <c r="H9" s="318"/>
      <c r="I9" s="323"/>
    </row>
    <row r="10" spans="1:9" ht="14.25" thickBot="1">
      <c r="A10" s="227" t="s">
        <v>207</v>
      </c>
      <c r="B10" s="320"/>
      <c r="C10" s="321"/>
      <c r="D10" s="322"/>
      <c r="E10" s="325" t="s">
        <v>208</v>
      </c>
      <c r="F10" s="326"/>
      <c r="G10" s="320"/>
      <c r="H10" s="321"/>
      <c r="I10" s="324"/>
    </row>
    <row r="11" spans="1:9" ht="20.100000000000001" customHeight="1" thickTop="1">
      <c r="A11" s="228" t="s">
        <v>184</v>
      </c>
      <c r="B11" s="327">
        <f>COUNTIF(男子名簿!$O$7:$AB$76,A11)</f>
        <v>0</v>
      </c>
      <c r="C11" s="328"/>
      <c r="D11" s="329"/>
      <c r="E11" s="229"/>
      <c r="F11" s="230" t="s">
        <v>184</v>
      </c>
      <c r="G11" s="330">
        <f>COUNTIF(女子名簿!$O$7:$AB$76,F11)</f>
        <v>0</v>
      </c>
      <c r="H11" s="331"/>
      <c r="I11" s="332"/>
    </row>
    <row r="12" spans="1:9" ht="20.100000000000001" customHeight="1">
      <c r="A12" s="231" t="s">
        <v>185</v>
      </c>
      <c r="B12" s="308">
        <f>COUNTIF(男子名簿!$O$7:$AB$76,A12)</f>
        <v>0</v>
      </c>
      <c r="C12" s="309"/>
      <c r="D12" s="310"/>
      <c r="E12" s="232"/>
      <c r="F12" s="233" t="s">
        <v>185</v>
      </c>
      <c r="G12" s="314">
        <f>COUNTIF(女子名簿!$O$7:$AB$76,F12)</f>
        <v>0</v>
      </c>
      <c r="H12" s="315"/>
      <c r="I12" s="316"/>
    </row>
    <row r="13" spans="1:9" ht="20.100000000000001" customHeight="1">
      <c r="A13" s="231" t="s">
        <v>186</v>
      </c>
      <c r="B13" s="308">
        <f>COUNTIF(男子名簿!$O$7:$AB$76,A13)</f>
        <v>0</v>
      </c>
      <c r="C13" s="309"/>
      <c r="D13" s="310"/>
      <c r="E13" s="232"/>
      <c r="F13" s="233" t="s">
        <v>187</v>
      </c>
      <c r="G13" s="314">
        <f>COUNTIF(女子名簿!$O$7:$AB$76,F13)</f>
        <v>0</v>
      </c>
      <c r="H13" s="315"/>
      <c r="I13" s="316"/>
    </row>
    <row r="14" spans="1:9" ht="20.100000000000001" customHeight="1">
      <c r="A14" s="231" t="s">
        <v>187</v>
      </c>
      <c r="B14" s="308">
        <f>COUNTIF(男子名簿!$O$7:$AB$76,A14)</f>
        <v>0</v>
      </c>
      <c r="C14" s="309"/>
      <c r="D14" s="310"/>
      <c r="E14" s="232"/>
      <c r="F14" s="233" t="s">
        <v>189</v>
      </c>
      <c r="G14" s="314">
        <f>COUNTIF(女子名簿!$O$7:$AB$76,F14)</f>
        <v>0</v>
      </c>
      <c r="H14" s="315"/>
      <c r="I14" s="316"/>
    </row>
    <row r="15" spans="1:9" ht="20.100000000000001" customHeight="1">
      <c r="A15" s="231" t="s">
        <v>188</v>
      </c>
      <c r="B15" s="308">
        <f>COUNTIF(男子名簿!$O$7:$AB$76,A15)</f>
        <v>0</v>
      </c>
      <c r="C15" s="309"/>
      <c r="D15" s="310"/>
      <c r="E15" s="232"/>
      <c r="F15" s="233" t="s">
        <v>195</v>
      </c>
      <c r="G15" s="314">
        <f>COUNTIF(女子名簿!$O$7:$AB$76,F15)</f>
        <v>0</v>
      </c>
      <c r="H15" s="315"/>
      <c r="I15" s="316"/>
    </row>
    <row r="16" spans="1:9" ht="20.100000000000001" customHeight="1">
      <c r="A16" s="231" t="s">
        <v>195</v>
      </c>
      <c r="B16" s="308">
        <f>COUNTIF(男子名簿!$O$7:$AB$76,A16)</f>
        <v>0</v>
      </c>
      <c r="C16" s="309"/>
      <c r="D16" s="310"/>
      <c r="E16" s="232"/>
      <c r="F16" s="233" t="s">
        <v>197</v>
      </c>
      <c r="G16" s="314">
        <f>COUNTIF(女子名簿!$O$7:$AB$76,F16)</f>
        <v>0</v>
      </c>
      <c r="H16" s="315"/>
      <c r="I16" s="316"/>
    </row>
    <row r="17" spans="1:9" ht="20.100000000000001" customHeight="1">
      <c r="A17" s="231" t="s">
        <v>196</v>
      </c>
      <c r="B17" s="308">
        <f>COUNTIF(男子名簿!$O$7:$AB$76,A17)</f>
        <v>0</v>
      </c>
      <c r="C17" s="309"/>
      <c r="D17" s="310"/>
      <c r="E17" s="232"/>
      <c r="F17" s="233" t="s">
        <v>198</v>
      </c>
      <c r="G17" s="314">
        <f>COUNTIF(女子名簿!$O$7:$AB$76,F17)</f>
        <v>0</v>
      </c>
      <c r="H17" s="315"/>
      <c r="I17" s="316"/>
    </row>
    <row r="18" spans="1:9" ht="20.100000000000001" customHeight="1">
      <c r="A18" s="231" t="s">
        <v>197</v>
      </c>
      <c r="B18" s="308">
        <f>COUNTIF(男子名簿!$O$7:$AB$76,A18)</f>
        <v>0</v>
      </c>
      <c r="C18" s="309"/>
      <c r="D18" s="310"/>
      <c r="E18" s="302" t="s">
        <v>209</v>
      </c>
      <c r="F18" s="303"/>
      <c r="G18" s="303"/>
      <c r="H18" s="303"/>
      <c r="I18" s="304"/>
    </row>
    <row r="19" spans="1:9" ht="20.100000000000001" customHeight="1" thickBot="1">
      <c r="A19" s="234" t="s">
        <v>198</v>
      </c>
      <c r="B19" s="311">
        <f>COUNTIF(男子名簿!$O$7:$AB$76,A19)</f>
        <v>0</v>
      </c>
      <c r="C19" s="312"/>
      <c r="D19" s="313"/>
      <c r="E19" s="305"/>
      <c r="F19" s="306"/>
      <c r="G19" s="306"/>
      <c r="H19" s="306"/>
      <c r="I19" s="307"/>
    </row>
    <row r="20" spans="1:9" ht="14.25" thickBot="1">
      <c r="A20" s="235"/>
      <c r="B20" s="235"/>
      <c r="F20" s="235"/>
      <c r="G20" s="235"/>
      <c r="H20" s="235"/>
    </row>
    <row r="21" spans="1:9" ht="19.5" customHeight="1">
      <c r="A21" s="294" t="s">
        <v>221</v>
      </c>
      <c r="B21" s="236" t="s">
        <v>210</v>
      </c>
      <c r="C21" s="237">
        <f>SUM($B$11:$D$19)</f>
        <v>0</v>
      </c>
      <c r="D21" s="238" t="s">
        <v>205</v>
      </c>
      <c r="E21" s="296" t="s">
        <v>211</v>
      </c>
      <c r="F21" s="298">
        <f>$C$21+$C$22</f>
        <v>0</v>
      </c>
      <c r="G21" s="300" t="s">
        <v>205</v>
      </c>
      <c r="H21" s="239"/>
      <c r="I21" s="240"/>
    </row>
    <row r="22" spans="1:9" ht="19.5" customHeight="1" thickBot="1">
      <c r="A22" s="295"/>
      <c r="B22" s="241" t="s">
        <v>212</v>
      </c>
      <c r="C22" s="242">
        <f>SUM($G$11:$I$17)</f>
        <v>0</v>
      </c>
      <c r="D22" s="243" t="s">
        <v>205</v>
      </c>
      <c r="E22" s="297"/>
      <c r="F22" s="299"/>
      <c r="G22" s="301"/>
      <c r="H22" s="244"/>
      <c r="I22" s="245"/>
    </row>
    <row r="23" spans="1:9" s="251" customFormat="1" ht="19.5" customHeight="1">
      <c r="A23" s="246"/>
      <c r="B23" s="246"/>
      <c r="C23" s="247"/>
      <c r="D23" s="246"/>
      <c r="E23" s="246"/>
      <c r="F23" s="248"/>
      <c r="G23" s="246"/>
      <c r="H23" s="249"/>
      <c r="I23" s="250"/>
    </row>
    <row r="24" spans="1:9" s="252" customFormat="1" ht="19.5" thickBot="1">
      <c r="A24" s="262" t="s">
        <v>222</v>
      </c>
      <c r="B24" s="263">
        <v>500</v>
      </c>
      <c r="C24" s="264" t="s">
        <v>213</v>
      </c>
      <c r="D24" s="264" t="s">
        <v>214</v>
      </c>
      <c r="E24" s="265">
        <f>$F$21</f>
        <v>0</v>
      </c>
      <c r="F24" s="266" t="s">
        <v>215</v>
      </c>
      <c r="G24" s="284">
        <f>$B$24*$E$24</f>
        <v>0</v>
      </c>
      <c r="H24" s="284"/>
      <c r="I24" s="267" t="s">
        <v>213</v>
      </c>
    </row>
    <row r="25" spans="1:9" ht="19.5" customHeight="1">
      <c r="A25" s="285" t="s">
        <v>223</v>
      </c>
      <c r="B25" s="286"/>
      <c r="C25" s="286"/>
      <c r="D25" s="286"/>
      <c r="E25" s="286"/>
      <c r="F25" s="286"/>
      <c r="G25" s="286"/>
      <c r="H25" s="286"/>
      <c r="I25" s="286"/>
    </row>
    <row r="26" spans="1:9" ht="64.5" customHeight="1" thickBot="1">
      <c r="A26" s="287" t="s">
        <v>216</v>
      </c>
      <c r="B26" s="287"/>
      <c r="C26" s="287"/>
      <c r="D26" s="287"/>
      <c r="E26" s="287"/>
      <c r="F26" s="287"/>
      <c r="G26" s="287"/>
      <c r="H26" s="287"/>
      <c r="I26" s="287"/>
    </row>
    <row r="27" spans="1:9">
      <c r="A27" s="253" t="s">
        <v>217</v>
      </c>
      <c r="B27" s="254"/>
      <c r="C27" s="254"/>
      <c r="D27" s="254"/>
      <c r="E27" s="254"/>
      <c r="F27" s="254"/>
      <c r="G27" s="254"/>
      <c r="H27" s="254"/>
      <c r="I27" s="255"/>
    </row>
    <row r="28" spans="1:9" ht="22.5" customHeight="1">
      <c r="A28" s="288"/>
      <c r="B28" s="289"/>
      <c r="C28" s="289"/>
      <c r="D28" s="289"/>
      <c r="E28" s="289"/>
      <c r="F28" s="289"/>
      <c r="G28" s="289"/>
      <c r="H28" s="289"/>
      <c r="I28" s="290"/>
    </row>
    <row r="29" spans="1:9" ht="114" customHeight="1" thickBot="1">
      <c r="A29" s="291"/>
      <c r="B29" s="292"/>
      <c r="C29" s="292"/>
      <c r="D29" s="292"/>
      <c r="E29" s="292"/>
      <c r="F29" s="292"/>
      <c r="G29" s="292"/>
      <c r="H29" s="292"/>
      <c r="I29" s="293"/>
    </row>
    <row r="30" spans="1:9" ht="22.5" customHeight="1">
      <c r="A30" s="256"/>
      <c r="B30" s="256"/>
      <c r="C30" s="256"/>
      <c r="D30" s="256"/>
      <c r="E30" s="256"/>
      <c r="F30" s="256"/>
      <c r="G30" s="256"/>
      <c r="H30" s="256"/>
      <c r="I30" s="256"/>
    </row>
    <row r="31" spans="1:9" ht="22.5" customHeight="1">
      <c r="A31" s="257"/>
      <c r="B31" s="257"/>
      <c r="C31" s="257"/>
      <c r="D31" s="257"/>
      <c r="E31" s="257"/>
      <c r="F31" s="257"/>
      <c r="G31" s="257"/>
      <c r="H31" s="257"/>
      <c r="I31" s="257"/>
    </row>
    <row r="32" spans="1:9" ht="22.5" customHeight="1">
      <c r="A32" s="257"/>
      <c r="B32" s="257"/>
      <c r="C32" s="257"/>
      <c r="D32" s="257"/>
      <c r="E32" s="257"/>
      <c r="F32" s="257"/>
      <c r="G32" s="257"/>
      <c r="H32" s="257"/>
      <c r="I32" s="257"/>
    </row>
  </sheetData>
  <sheetProtection sheet="1" objects="1" scenarios="1"/>
  <mergeCells count="38">
    <mergeCell ref="A1:I1"/>
    <mergeCell ref="B3:I3"/>
    <mergeCell ref="B4:I4"/>
    <mergeCell ref="B5:I5"/>
    <mergeCell ref="B6:E6"/>
    <mergeCell ref="G6:I6"/>
    <mergeCell ref="A2:I2"/>
    <mergeCell ref="B13:D13"/>
    <mergeCell ref="G13:I13"/>
    <mergeCell ref="B14:D14"/>
    <mergeCell ref="G14:I14"/>
    <mergeCell ref="B9:D10"/>
    <mergeCell ref="E9:F9"/>
    <mergeCell ref="G9:I10"/>
    <mergeCell ref="E10:F10"/>
    <mergeCell ref="B11:D11"/>
    <mergeCell ref="G11:I11"/>
    <mergeCell ref="A28:I29"/>
    <mergeCell ref="A21:A22"/>
    <mergeCell ref="E21:E22"/>
    <mergeCell ref="F21:F22"/>
    <mergeCell ref="G21:G22"/>
    <mergeCell ref="B7:E7"/>
    <mergeCell ref="G7:I7"/>
    <mergeCell ref="G24:H24"/>
    <mergeCell ref="A25:I25"/>
    <mergeCell ref="A26:I26"/>
    <mergeCell ref="E18:I19"/>
    <mergeCell ref="B18:D18"/>
    <mergeCell ref="B19:D19"/>
    <mergeCell ref="B15:D15"/>
    <mergeCell ref="G15:I15"/>
    <mergeCell ref="B16:D16"/>
    <mergeCell ref="G16:I16"/>
    <mergeCell ref="B17:D17"/>
    <mergeCell ref="G17:I17"/>
    <mergeCell ref="B12:D12"/>
    <mergeCell ref="G12:I12"/>
  </mergeCells>
  <phoneticPr fontId="4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E1" workbookViewId="0">
      <selection activeCell="S19" sqref="S19"/>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147</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4">
      <c r="A6" s="99" t="s">
        <v>0</v>
      </c>
      <c r="B6" s="99" t="s">
        <v>1</v>
      </c>
      <c r="C6" s="99" t="s">
        <v>2</v>
      </c>
      <c r="D6" s="99" t="s">
        <v>3</v>
      </c>
      <c r="E6" s="99" t="s">
        <v>4</v>
      </c>
      <c r="F6" s="99" t="s">
        <v>5</v>
      </c>
      <c r="G6" s="99" t="s">
        <v>6</v>
      </c>
      <c r="H6" s="99" t="s">
        <v>7</v>
      </c>
      <c r="I6" s="99" t="s">
        <v>8</v>
      </c>
      <c r="J6" s="99" t="s">
        <v>9</v>
      </c>
      <c r="K6" s="99" t="s">
        <v>10</v>
      </c>
      <c r="L6" s="99" t="s">
        <v>11</v>
      </c>
      <c r="M6" s="99" t="s">
        <v>12</v>
      </c>
      <c r="N6" s="99" t="s">
        <v>13</v>
      </c>
      <c r="O6" s="99" t="s">
        <v>14</v>
      </c>
      <c r="P6" s="99" t="s">
        <v>15</v>
      </c>
      <c r="Q6" s="99" t="s">
        <v>16</v>
      </c>
      <c r="R6" s="99" t="s">
        <v>17</v>
      </c>
      <c r="S6" s="99" t="s">
        <v>18</v>
      </c>
      <c r="T6" s="99" t="s">
        <v>19</v>
      </c>
      <c r="U6" s="99" t="s">
        <v>20</v>
      </c>
      <c r="V6" s="99" t="s">
        <v>21</v>
      </c>
      <c r="W6" s="99" t="s">
        <v>22</v>
      </c>
      <c r="X6" s="99" t="s">
        <v>23</v>
      </c>
      <c r="Y6" s="99" t="s">
        <v>24</v>
      </c>
      <c r="Z6" s="99" t="s">
        <v>25</v>
      </c>
      <c r="AA6" s="99" t="s">
        <v>26</v>
      </c>
      <c r="AB6" s="99" t="s">
        <v>27</v>
      </c>
      <c r="AC6" s="99" t="s">
        <v>28</v>
      </c>
      <c r="AD6" s="99" t="s">
        <v>29</v>
      </c>
      <c r="AE6" s="99" t="s">
        <v>30</v>
      </c>
      <c r="AF6" s="99" t="s">
        <v>31</v>
      </c>
      <c r="AG6" s="99" t="s">
        <v>32</v>
      </c>
      <c r="AH6" s="99" t="s">
        <v>33</v>
      </c>
    </row>
    <row r="7" spans="1:34">
      <c r="A7" s="99"/>
      <c r="B7" s="119" t="str">
        <f>IF(男子名簿!B7="","",男子名簿!B7)</f>
        <v/>
      </c>
      <c r="C7" s="99"/>
      <c r="D7" s="119" t="str">
        <f>IF(男子名簿!D7="","",男子名簿!D7)</f>
        <v/>
      </c>
      <c r="E7" s="119" t="str">
        <f>IF(男子名簿!E7="","",男子名簿!E7)</f>
        <v/>
      </c>
      <c r="F7" s="119" t="str">
        <f>IF(男子名簿!F7="","",男子名簿!F7)</f>
        <v/>
      </c>
      <c r="G7" s="119" t="str">
        <f>IF(男子名簿!G7="","",男子名簿!G7)</f>
        <v/>
      </c>
      <c r="H7" s="119" t="str">
        <f>IF(男子名簿!H7="","",男子名簿!H7)</f>
        <v/>
      </c>
      <c r="I7" s="119">
        <f>IF(男子名簿!I7="","",男子名簿!I7)</f>
        <v>1</v>
      </c>
      <c r="J7" s="179" t="str">
        <f>IF(男子名簿!J7="","",男子名簿!J7)</f>
        <v/>
      </c>
      <c r="K7" s="119"/>
      <c r="L7" s="119"/>
      <c r="M7" s="119" t="str">
        <f>男子名簿!M7</f>
        <v>島根</v>
      </c>
      <c r="N7" s="119"/>
      <c r="O7" s="119" t="str">
        <f>IF(男子名簿!O7="","",VLOOKUP(男子名簿!O7,管理者シート!$B$9:$C$44,2,FALSE))</f>
        <v/>
      </c>
      <c r="P7" s="119" t="str">
        <f>IF(男子名簿!P7="","",男子名簿!P7)</f>
        <v/>
      </c>
      <c r="Q7" s="119">
        <v>0</v>
      </c>
      <c r="R7" s="119">
        <v>2</v>
      </c>
      <c r="S7" s="119" t="str">
        <f>IF(男子名簿!S7="","",VLOOKUP(男子名簿!S7,管理者シート!$B$9:$C$44,2,FALSE))</f>
        <v/>
      </c>
      <c r="T7" s="119" t="str">
        <f>IF(男子名簿!T7="","",男子名簿!T7)</f>
        <v/>
      </c>
      <c r="U7" s="119">
        <v>0</v>
      </c>
      <c r="V7" s="119">
        <v>2</v>
      </c>
      <c r="W7" s="119" t="str">
        <f>IF(男子名簿!W7="","",VLOOKUP(男子名簿!W7,管理者シート!$B$9:$C$27,2,FALSE))</f>
        <v/>
      </c>
      <c r="X7" s="119" t="str">
        <f>IF(男子名簿!X7="","",男子名簿!X7)</f>
        <v/>
      </c>
      <c r="Y7" s="119">
        <v>0</v>
      </c>
      <c r="Z7" s="119">
        <v>2</v>
      </c>
      <c r="AA7" s="119" t="str">
        <f>IF(男子名簿!AA7="","",VLOOKUP(男子名簿!AA7,管理者シート!$B$9:$C$27,2,FALSE))</f>
        <v/>
      </c>
      <c r="AB7" s="119" t="str">
        <f>IF(男子名簿!AB7="","",男子名簿!AB7)</f>
        <v/>
      </c>
      <c r="AC7" s="119">
        <v>0</v>
      </c>
      <c r="AD7" s="119">
        <v>2</v>
      </c>
      <c r="AE7" s="119" t="str">
        <f>IF(男子名簿!AE7="","",40)</f>
        <v/>
      </c>
      <c r="AF7" s="119" t="str">
        <f>IF(男子名簿!AF7="","",男子名簿!AF7)</f>
        <v/>
      </c>
      <c r="AG7" s="119">
        <v>0</v>
      </c>
      <c r="AH7" s="119">
        <v>2</v>
      </c>
    </row>
    <row r="8" spans="1:34">
      <c r="A8" s="99"/>
      <c r="B8" s="119" t="str">
        <f>IF(男子名簿!B8="","",男子名簿!B8)</f>
        <v/>
      </c>
      <c r="C8" s="99"/>
      <c r="D8" s="99" t="str">
        <f>IF(男子名簿!D8="","",男子名簿!D8)</f>
        <v/>
      </c>
      <c r="E8" s="119" t="str">
        <f>IF(男子名簿!E8="","",男子名簿!E8)</f>
        <v/>
      </c>
      <c r="F8" s="119" t="str">
        <f>IF(男子名簿!F8="","",男子名簿!F8)</f>
        <v/>
      </c>
      <c r="G8" s="119" t="str">
        <f>IF(男子名簿!G8="","",男子名簿!G8)</f>
        <v/>
      </c>
      <c r="H8" s="119" t="str">
        <f>IF(男子名簿!H8="","",男子名簿!H8)</f>
        <v/>
      </c>
      <c r="I8" s="119">
        <f>IF(男子名簿!I8="","",男子名簿!I8)</f>
        <v>1</v>
      </c>
      <c r="J8" s="179" t="str">
        <f>IF(男子名簿!J8="","",男子名簿!J8)</f>
        <v/>
      </c>
      <c r="K8" s="119"/>
      <c r="L8" s="119"/>
      <c r="M8" s="119" t="str">
        <f>男子名簿!M8</f>
        <v>島根</v>
      </c>
      <c r="N8" s="119"/>
      <c r="O8" s="119" t="str">
        <f>IF(男子名簿!O8="","",VLOOKUP(男子名簿!O8,管理者シート!$B$9:$C$44,2,FALSE))</f>
        <v/>
      </c>
      <c r="P8" s="119" t="str">
        <f>IF(男子名簿!P8="","",男子名簿!P8)</f>
        <v/>
      </c>
      <c r="Q8" s="119">
        <v>0</v>
      </c>
      <c r="R8" s="119">
        <v>2</v>
      </c>
      <c r="S8" s="119" t="str">
        <f>IF(男子名簿!S8="","",VLOOKUP(男子名簿!S8,管理者シート!$B$9:$C$44,2,FALSE))</f>
        <v/>
      </c>
      <c r="T8" s="119" t="str">
        <f>IF(男子名簿!T8="","",男子名簿!T8)</f>
        <v/>
      </c>
      <c r="U8" s="119">
        <v>0</v>
      </c>
      <c r="V8" s="119">
        <v>2</v>
      </c>
      <c r="W8" s="119" t="str">
        <f>IF(男子名簿!W8="","",VLOOKUP(男子名簿!W8,管理者シート!$B$9:$C$27,2,FALSE))</f>
        <v/>
      </c>
      <c r="X8" s="119" t="str">
        <f>IF(男子名簿!X8="","",男子名簿!X8)</f>
        <v/>
      </c>
      <c r="Y8" s="119">
        <v>0</v>
      </c>
      <c r="Z8" s="119">
        <v>2</v>
      </c>
      <c r="AA8" s="119" t="str">
        <f>IF(男子名簿!AA8="","",VLOOKUP(男子名簿!AA8,管理者シート!$B$9:$C$27,2,FALSE))</f>
        <v/>
      </c>
      <c r="AB8" s="119" t="str">
        <f>IF(男子名簿!AB8="","",男子名簿!AB8)</f>
        <v/>
      </c>
      <c r="AC8" s="119">
        <v>0</v>
      </c>
      <c r="AD8" s="119">
        <v>2</v>
      </c>
      <c r="AE8" s="119" t="str">
        <f>IF(男子名簿!AE8="","",40)</f>
        <v/>
      </c>
      <c r="AF8" s="119" t="str">
        <f>IF(男子名簿!AF8="","",男子名簿!AF8)</f>
        <v/>
      </c>
      <c r="AG8" s="119">
        <v>0</v>
      </c>
      <c r="AH8" s="119">
        <v>2</v>
      </c>
    </row>
    <row r="9" spans="1:34">
      <c r="A9" s="99"/>
      <c r="B9" s="119" t="str">
        <f>IF(男子名簿!B9="","",男子名簿!B9)</f>
        <v/>
      </c>
      <c r="C9" s="99"/>
      <c r="D9" s="99" t="str">
        <f>IF(男子名簿!D9="","",男子名簿!D9)</f>
        <v/>
      </c>
      <c r="E9" s="119" t="str">
        <f>IF(男子名簿!E9="","",男子名簿!E9)</f>
        <v/>
      </c>
      <c r="F9" s="119" t="str">
        <f>IF(男子名簿!F9="","",男子名簿!F9)</f>
        <v/>
      </c>
      <c r="G9" s="119" t="str">
        <f>IF(男子名簿!G9="","",男子名簿!G9)</f>
        <v/>
      </c>
      <c r="H9" s="119" t="str">
        <f>IF(男子名簿!H9="","",男子名簿!H9)</f>
        <v/>
      </c>
      <c r="I9" s="119">
        <f>IF(男子名簿!I9="","",男子名簿!I9)</f>
        <v>1</v>
      </c>
      <c r="J9" s="179" t="str">
        <f>IF(男子名簿!J9="","",男子名簿!J9)</f>
        <v/>
      </c>
      <c r="K9" s="119"/>
      <c r="L9" s="119"/>
      <c r="M9" s="119" t="str">
        <f>男子名簿!M9</f>
        <v>島根</v>
      </c>
      <c r="N9" s="119"/>
      <c r="O9" s="119" t="str">
        <f>IF(男子名簿!O9="","",VLOOKUP(男子名簿!O9,管理者シート!$B$9:$C$44,2,FALSE))</f>
        <v/>
      </c>
      <c r="P9" s="119" t="str">
        <f>IF(男子名簿!P9="","",男子名簿!P9)</f>
        <v/>
      </c>
      <c r="Q9" s="119">
        <v>0</v>
      </c>
      <c r="R9" s="119">
        <v>2</v>
      </c>
      <c r="S9" s="119" t="str">
        <f>IF(男子名簿!S9="","",VLOOKUP(男子名簿!S9,管理者シート!$B$9:$C$44,2,FALSE))</f>
        <v/>
      </c>
      <c r="T9" s="119" t="str">
        <f>IF(男子名簿!T9="","",男子名簿!T9)</f>
        <v/>
      </c>
      <c r="U9" s="119">
        <v>0</v>
      </c>
      <c r="V9" s="119">
        <v>2</v>
      </c>
      <c r="W9" s="119" t="str">
        <f>IF(男子名簿!W9="","",VLOOKUP(男子名簿!W9,管理者シート!$B$9:$C$27,2,FALSE))</f>
        <v/>
      </c>
      <c r="X9" s="119" t="str">
        <f>IF(男子名簿!X9="","",男子名簿!X9)</f>
        <v/>
      </c>
      <c r="Y9" s="119">
        <v>0</v>
      </c>
      <c r="Z9" s="119">
        <v>2</v>
      </c>
      <c r="AA9" s="119" t="str">
        <f>IF(男子名簿!AA9="","",VLOOKUP(男子名簿!AA9,管理者シート!$B$9:$C$27,2,FALSE))</f>
        <v/>
      </c>
      <c r="AB9" s="119" t="str">
        <f>IF(男子名簿!AB9="","",男子名簿!AB9)</f>
        <v/>
      </c>
      <c r="AC9" s="119">
        <v>0</v>
      </c>
      <c r="AD9" s="119">
        <v>2</v>
      </c>
      <c r="AE9" s="119" t="str">
        <f>IF(男子名簿!AE9="","",40)</f>
        <v/>
      </c>
      <c r="AF9" s="119" t="str">
        <f>IF(男子名簿!AF9="","",男子名簿!AF9)</f>
        <v/>
      </c>
      <c r="AG9" s="119">
        <v>0</v>
      </c>
      <c r="AH9" s="119">
        <v>2</v>
      </c>
    </row>
    <row r="10" spans="1:34">
      <c r="A10" s="99"/>
      <c r="B10" s="119" t="str">
        <f>IF(男子名簿!B10="","",男子名簿!B10)</f>
        <v/>
      </c>
      <c r="C10" s="99"/>
      <c r="D10" s="99" t="str">
        <f>IF(男子名簿!D10="","",男子名簿!D10)</f>
        <v/>
      </c>
      <c r="E10" s="119" t="str">
        <f>IF(男子名簿!E10="","",男子名簿!E10)</f>
        <v/>
      </c>
      <c r="F10" s="119" t="str">
        <f>IF(男子名簿!F10="","",男子名簿!F10)</f>
        <v/>
      </c>
      <c r="G10" s="119" t="str">
        <f>IF(男子名簿!G10="","",男子名簿!G10)</f>
        <v/>
      </c>
      <c r="H10" s="119" t="str">
        <f>IF(男子名簿!H10="","",男子名簿!H10)</f>
        <v/>
      </c>
      <c r="I10" s="119">
        <f>IF(男子名簿!I10="","",男子名簿!I10)</f>
        <v>1</v>
      </c>
      <c r="J10" s="179" t="str">
        <f>IF(男子名簿!J10="","",男子名簿!J10)</f>
        <v/>
      </c>
      <c r="K10" s="119"/>
      <c r="L10" s="119"/>
      <c r="M10" s="119" t="str">
        <f>男子名簿!M10</f>
        <v>島根</v>
      </c>
      <c r="N10" s="119"/>
      <c r="O10" s="119" t="str">
        <f>IF(男子名簿!O10="","",VLOOKUP(男子名簿!O10,管理者シート!$B$9:$C$44,2,FALSE))</f>
        <v/>
      </c>
      <c r="P10" s="119" t="str">
        <f>IF(男子名簿!P10="","",男子名簿!P10)</f>
        <v/>
      </c>
      <c r="Q10" s="119">
        <v>0</v>
      </c>
      <c r="R10" s="119">
        <v>2</v>
      </c>
      <c r="S10" s="119" t="str">
        <f>IF(男子名簿!S10="","",VLOOKUP(男子名簿!S10,管理者シート!$B$9:$C$44,2,FALSE))</f>
        <v/>
      </c>
      <c r="T10" s="119" t="str">
        <f>IF(男子名簿!T10="","",男子名簿!T10)</f>
        <v/>
      </c>
      <c r="U10" s="119">
        <v>0</v>
      </c>
      <c r="V10" s="119">
        <v>2</v>
      </c>
      <c r="W10" s="119" t="str">
        <f>IF(男子名簿!W10="","",VLOOKUP(男子名簿!W10,管理者シート!$B$9:$C$27,2,FALSE))</f>
        <v/>
      </c>
      <c r="X10" s="119" t="str">
        <f>IF(男子名簿!X10="","",男子名簿!X10)</f>
        <v/>
      </c>
      <c r="Y10" s="119">
        <v>0</v>
      </c>
      <c r="Z10" s="119">
        <v>2</v>
      </c>
      <c r="AA10" s="119" t="str">
        <f>IF(男子名簿!AA10="","",VLOOKUP(男子名簿!AA10,管理者シート!$B$9:$C$27,2,FALSE))</f>
        <v/>
      </c>
      <c r="AB10" s="119" t="str">
        <f>IF(男子名簿!AB10="","",男子名簿!AB10)</f>
        <v/>
      </c>
      <c r="AC10" s="119">
        <v>0</v>
      </c>
      <c r="AD10" s="119">
        <v>2</v>
      </c>
      <c r="AE10" s="119" t="str">
        <f>IF(男子名簿!AE10="","",40)</f>
        <v/>
      </c>
      <c r="AF10" s="119" t="str">
        <f>IF(男子名簿!AF10="","",男子名簿!AF10)</f>
        <v/>
      </c>
      <c r="AG10" s="119">
        <v>0</v>
      </c>
      <c r="AH10" s="119">
        <v>2</v>
      </c>
    </row>
    <row r="11" spans="1:34">
      <c r="A11" s="99"/>
      <c r="B11" s="119" t="str">
        <f>IF(男子名簿!B11="","",男子名簿!B11)</f>
        <v/>
      </c>
      <c r="C11" s="99"/>
      <c r="D11" s="99" t="str">
        <f>IF(男子名簿!D11="","",男子名簿!D11)</f>
        <v/>
      </c>
      <c r="E11" s="119" t="str">
        <f>IF(男子名簿!E11="","",男子名簿!E11)</f>
        <v/>
      </c>
      <c r="F11" s="119" t="str">
        <f>IF(男子名簿!F11="","",男子名簿!F11)</f>
        <v/>
      </c>
      <c r="G11" s="119" t="str">
        <f>IF(男子名簿!G11="","",男子名簿!G11)</f>
        <v/>
      </c>
      <c r="H11" s="119" t="str">
        <f>IF(男子名簿!H11="","",男子名簿!H11)</f>
        <v/>
      </c>
      <c r="I11" s="119">
        <f>IF(男子名簿!I11="","",男子名簿!I11)</f>
        <v>1</v>
      </c>
      <c r="J11" s="179" t="str">
        <f>IF(男子名簿!J11="","",男子名簿!J11)</f>
        <v/>
      </c>
      <c r="K11" s="119"/>
      <c r="L11" s="119"/>
      <c r="M11" s="119" t="str">
        <f>男子名簿!M11</f>
        <v>島根</v>
      </c>
      <c r="N11" s="119"/>
      <c r="O11" s="119" t="str">
        <f>IF(男子名簿!O11="","",VLOOKUP(男子名簿!O11,管理者シート!$B$9:$C$44,2,FALSE))</f>
        <v/>
      </c>
      <c r="P11" s="119" t="str">
        <f>IF(男子名簿!P11="","",男子名簿!P11)</f>
        <v/>
      </c>
      <c r="Q11" s="119">
        <v>0</v>
      </c>
      <c r="R11" s="119">
        <v>2</v>
      </c>
      <c r="S11" s="119" t="str">
        <f>IF(男子名簿!S11="","",VLOOKUP(男子名簿!S11,管理者シート!$B$9:$C$44,2,FALSE))</f>
        <v/>
      </c>
      <c r="T11" s="119" t="str">
        <f>IF(男子名簿!T11="","",男子名簿!T11)</f>
        <v/>
      </c>
      <c r="U11" s="119">
        <v>0</v>
      </c>
      <c r="V11" s="119">
        <v>2</v>
      </c>
      <c r="W11" s="119" t="str">
        <f>IF(男子名簿!W11="","",VLOOKUP(男子名簿!W11,管理者シート!$B$9:$C$27,2,FALSE))</f>
        <v/>
      </c>
      <c r="X11" s="119" t="str">
        <f>IF(男子名簿!X11="","",男子名簿!X11)</f>
        <v/>
      </c>
      <c r="Y11" s="119">
        <v>0</v>
      </c>
      <c r="Z11" s="119">
        <v>2</v>
      </c>
      <c r="AA11" s="119" t="str">
        <f>IF(男子名簿!AA11="","",VLOOKUP(男子名簿!AA11,管理者シート!$B$9:$C$27,2,FALSE))</f>
        <v/>
      </c>
      <c r="AB11" s="119" t="str">
        <f>IF(男子名簿!AB11="","",男子名簿!AB11)</f>
        <v/>
      </c>
      <c r="AC11" s="119">
        <v>0</v>
      </c>
      <c r="AD11" s="119">
        <v>2</v>
      </c>
      <c r="AE11" s="119" t="str">
        <f>IF(男子名簿!AE11="","",40)</f>
        <v/>
      </c>
      <c r="AF11" s="119" t="str">
        <f>IF(男子名簿!AF11="","",男子名簿!AF11)</f>
        <v/>
      </c>
      <c r="AG11" s="119">
        <v>0</v>
      </c>
      <c r="AH11" s="119">
        <v>2</v>
      </c>
    </row>
    <row r="12" spans="1:34">
      <c r="A12" s="99"/>
      <c r="B12" s="119" t="str">
        <f>IF(男子名簿!B12="","",男子名簿!B12)</f>
        <v/>
      </c>
      <c r="C12" s="99"/>
      <c r="D12" s="99" t="str">
        <f>IF(男子名簿!D12="","",男子名簿!D12)</f>
        <v/>
      </c>
      <c r="E12" s="119" t="str">
        <f>IF(男子名簿!E12="","",男子名簿!E12)</f>
        <v/>
      </c>
      <c r="F12" s="119" t="str">
        <f>IF(男子名簿!F12="","",男子名簿!F12)</f>
        <v/>
      </c>
      <c r="G12" s="119" t="str">
        <f>IF(男子名簿!G12="","",男子名簿!G12)</f>
        <v/>
      </c>
      <c r="H12" s="119" t="str">
        <f>IF(男子名簿!H12="","",男子名簿!H12)</f>
        <v/>
      </c>
      <c r="I12" s="119">
        <f>IF(男子名簿!I12="","",男子名簿!I12)</f>
        <v>1</v>
      </c>
      <c r="J12" s="179" t="str">
        <f>IF(男子名簿!J12="","",男子名簿!J12)</f>
        <v/>
      </c>
      <c r="K12" s="119"/>
      <c r="L12" s="119"/>
      <c r="M12" s="119" t="str">
        <f>男子名簿!M12</f>
        <v>島根</v>
      </c>
      <c r="N12" s="119"/>
      <c r="O12" s="119" t="str">
        <f>IF(男子名簿!O12="","",VLOOKUP(男子名簿!O12,管理者シート!$B$9:$C$44,2,FALSE))</f>
        <v/>
      </c>
      <c r="P12" s="119" t="str">
        <f>IF(男子名簿!P12="","",男子名簿!P12)</f>
        <v/>
      </c>
      <c r="Q12" s="119">
        <v>0</v>
      </c>
      <c r="R12" s="119">
        <v>2</v>
      </c>
      <c r="S12" s="119" t="str">
        <f>IF(男子名簿!S12="","",VLOOKUP(男子名簿!S12,管理者シート!$B$9:$C$44,2,FALSE))</f>
        <v/>
      </c>
      <c r="T12" s="119" t="str">
        <f>IF(男子名簿!T12="","",男子名簿!T12)</f>
        <v/>
      </c>
      <c r="U12" s="119">
        <v>0</v>
      </c>
      <c r="V12" s="119">
        <v>2</v>
      </c>
      <c r="W12" s="119" t="str">
        <f>IF(男子名簿!W12="","",VLOOKUP(男子名簿!W12,管理者シート!$B$9:$C$27,2,FALSE))</f>
        <v/>
      </c>
      <c r="X12" s="119" t="str">
        <f>IF(男子名簿!X12="","",男子名簿!X12)</f>
        <v/>
      </c>
      <c r="Y12" s="119">
        <v>0</v>
      </c>
      <c r="Z12" s="119">
        <v>2</v>
      </c>
      <c r="AA12" s="119" t="str">
        <f>IF(男子名簿!AA12="","",VLOOKUP(男子名簿!AA12,管理者シート!$B$9:$C$27,2,FALSE))</f>
        <v/>
      </c>
      <c r="AB12" s="119" t="str">
        <f>IF(男子名簿!AB12="","",男子名簿!AB12)</f>
        <v/>
      </c>
      <c r="AC12" s="119">
        <v>0</v>
      </c>
      <c r="AD12" s="119">
        <v>2</v>
      </c>
      <c r="AE12" s="119" t="str">
        <f>IF(男子名簿!AE12="","",40)</f>
        <v/>
      </c>
      <c r="AF12" s="119" t="str">
        <f>IF(男子名簿!AF12="","",男子名簿!AF12)</f>
        <v/>
      </c>
      <c r="AG12" s="119">
        <v>0</v>
      </c>
      <c r="AH12" s="119">
        <v>2</v>
      </c>
    </row>
    <row r="13" spans="1:34">
      <c r="A13" s="99"/>
      <c r="B13" s="119" t="str">
        <f>IF(男子名簿!B13="","",男子名簿!B13)</f>
        <v/>
      </c>
      <c r="C13" s="99"/>
      <c r="D13" s="99" t="str">
        <f>IF(男子名簿!D13="","",男子名簿!D13)</f>
        <v/>
      </c>
      <c r="E13" s="119" t="str">
        <f>IF(男子名簿!E13="","",男子名簿!E13)</f>
        <v/>
      </c>
      <c r="F13" s="119" t="str">
        <f>IF(男子名簿!F13="","",男子名簿!F13)</f>
        <v/>
      </c>
      <c r="G13" s="119" t="str">
        <f>IF(男子名簿!G13="","",男子名簿!G13)</f>
        <v/>
      </c>
      <c r="H13" s="119" t="str">
        <f>IF(男子名簿!H13="","",男子名簿!H13)</f>
        <v/>
      </c>
      <c r="I13" s="119">
        <f>IF(男子名簿!I13="","",男子名簿!I13)</f>
        <v>1</v>
      </c>
      <c r="J13" s="179" t="str">
        <f>IF(男子名簿!J13="","",男子名簿!J13)</f>
        <v/>
      </c>
      <c r="K13" s="119"/>
      <c r="L13" s="119"/>
      <c r="M13" s="119" t="str">
        <f>男子名簿!M13</f>
        <v>島根</v>
      </c>
      <c r="N13" s="119"/>
      <c r="O13" s="119" t="str">
        <f>IF(男子名簿!O13="","",VLOOKUP(男子名簿!O13,管理者シート!$B$9:$C$44,2,FALSE))</f>
        <v/>
      </c>
      <c r="P13" s="119" t="str">
        <f>IF(男子名簿!P13="","",男子名簿!P13)</f>
        <v/>
      </c>
      <c r="Q13" s="119">
        <v>0</v>
      </c>
      <c r="R13" s="119">
        <v>2</v>
      </c>
      <c r="S13" s="119" t="str">
        <f>IF(男子名簿!S13="","",VLOOKUP(男子名簿!S13,管理者シート!$B$9:$C$44,2,FALSE))</f>
        <v/>
      </c>
      <c r="T13" s="119" t="str">
        <f>IF(男子名簿!T13="","",男子名簿!T13)</f>
        <v/>
      </c>
      <c r="U13" s="119">
        <v>0</v>
      </c>
      <c r="V13" s="119">
        <v>2</v>
      </c>
      <c r="W13" s="119" t="str">
        <f>IF(男子名簿!W13="","",VLOOKUP(男子名簿!W13,管理者シート!$B$9:$C$27,2,FALSE))</f>
        <v/>
      </c>
      <c r="X13" s="119" t="str">
        <f>IF(男子名簿!X13="","",男子名簿!X13)</f>
        <v/>
      </c>
      <c r="Y13" s="119">
        <v>0</v>
      </c>
      <c r="Z13" s="119">
        <v>2</v>
      </c>
      <c r="AA13" s="119" t="str">
        <f>IF(男子名簿!AA13="","",VLOOKUP(男子名簿!AA13,管理者シート!$B$9:$C$27,2,FALSE))</f>
        <v/>
      </c>
      <c r="AB13" s="119" t="str">
        <f>IF(男子名簿!AB13="","",男子名簿!AB13)</f>
        <v/>
      </c>
      <c r="AC13" s="119">
        <v>0</v>
      </c>
      <c r="AD13" s="119">
        <v>2</v>
      </c>
      <c r="AE13" s="119" t="str">
        <f>IF(男子名簿!AE13="","",40)</f>
        <v/>
      </c>
      <c r="AF13" s="119" t="str">
        <f>IF(男子名簿!AF13="","",男子名簿!AF13)</f>
        <v/>
      </c>
      <c r="AG13" s="119">
        <v>0</v>
      </c>
      <c r="AH13" s="119">
        <v>2</v>
      </c>
    </row>
    <row r="14" spans="1:34">
      <c r="A14" s="99"/>
      <c r="B14" s="119" t="str">
        <f>IF(男子名簿!B14="","",男子名簿!B14)</f>
        <v/>
      </c>
      <c r="C14" s="99"/>
      <c r="D14" s="99" t="str">
        <f>IF(男子名簿!D14="","",男子名簿!D14)</f>
        <v/>
      </c>
      <c r="E14" s="119" t="str">
        <f>IF(男子名簿!E14="","",男子名簿!E14)</f>
        <v/>
      </c>
      <c r="F14" s="119" t="str">
        <f>IF(男子名簿!F14="","",男子名簿!F14)</f>
        <v/>
      </c>
      <c r="G14" s="119" t="str">
        <f>IF(男子名簿!G14="","",男子名簿!G14)</f>
        <v/>
      </c>
      <c r="H14" s="119" t="str">
        <f>IF(男子名簿!H14="","",男子名簿!H14)</f>
        <v/>
      </c>
      <c r="I14" s="119">
        <f>IF(男子名簿!I14="","",男子名簿!I14)</f>
        <v>1</v>
      </c>
      <c r="J14" s="179" t="str">
        <f>IF(男子名簿!J14="","",男子名簿!J14)</f>
        <v/>
      </c>
      <c r="K14" s="119"/>
      <c r="L14" s="119"/>
      <c r="M14" s="119" t="str">
        <f>男子名簿!M14</f>
        <v>島根</v>
      </c>
      <c r="N14" s="119"/>
      <c r="O14" s="119" t="str">
        <f>IF(男子名簿!O14="","",VLOOKUP(男子名簿!O14,管理者シート!$B$9:$C$44,2,FALSE))</f>
        <v/>
      </c>
      <c r="P14" s="119" t="str">
        <f>IF(男子名簿!P14="","",男子名簿!P14)</f>
        <v/>
      </c>
      <c r="Q14" s="119">
        <v>0</v>
      </c>
      <c r="R14" s="119">
        <v>2</v>
      </c>
      <c r="S14" s="119" t="str">
        <f>IF(男子名簿!S14="","",VLOOKUP(男子名簿!S14,管理者シート!$B$9:$C$44,2,FALSE))</f>
        <v/>
      </c>
      <c r="T14" s="119" t="str">
        <f>IF(男子名簿!T14="","",男子名簿!T14)</f>
        <v/>
      </c>
      <c r="U14" s="119">
        <v>0</v>
      </c>
      <c r="V14" s="119">
        <v>2</v>
      </c>
      <c r="W14" s="119" t="str">
        <f>IF(男子名簿!W14="","",VLOOKUP(男子名簿!W14,管理者シート!$B$9:$C$27,2,FALSE))</f>
        <v/>
      </c>
      <c r="X14" s="119" t="str">
        <f>IF(男子名簿!X14="","",男子名簿!X14)</f>
        <v/>
      </c>
      <c r="Y14" s="119">
        <v>0</v>
      </c>
      <c r="Z14" s="119">
        <v>2</v>
      </c>
      <c r="AA14" s="119" t="str">
        <f>IF(男子名簿!AA14="","",VLOOKUP(男子名簿!AA14,管理者シート!$B$9:$C$27,2,FALSE))</f>
        <v/>
      </c>
      <c r="AB14" s="119" t="str">
        <f>IF(男子名簿!AB14="","",男子名簿!AB14)</f>
        <v/>
      </c>
      <c r="AC14" s="119">
        <v>0</v>
      </c>
      <c r="AD14" s="119">
        <v>2</v>
      </c>
      <c r="AE14" s="119" t="str">
        <f>IF(男子名簿!AE14="","",40)</f>
        <v/>
      </c>
      <c r="AF14" s="119" t="str">
        <f>IF(男子名簿!AF14="","",男子名簿!AF14)</f>
        <v/>
      </c>
      <c r="AG14" s="119">
        <v>0</v>
      </c>
      <c r="AH14" s="119">
        <v>2</v>
      </c>
    </row>
    <row r="15" spans="1:34">
      <c r="A15" s="99"/>
      <c r="B15" s="119" t="str">
        <f>IF(男子名簿!B15="","",男子名簿!B15)</f>
        <v/>
      </c>
      <c r="C15" s="99"/>
      <c r="D15" s="99" t="str">
        <f>IF(男子名簿!D15="","",男子名簿!D15)</f>
        <v/>
      </c>
      <c r="E15" s="119" t="str">
        <f>IF(男子名簿!E15="","",男子名簿!E15)</f>
        <v/>
      </c>
      <c r="F15" s="119" t="str">
        <f>IF(男子名簿!F15="","",男子名簿!F15)</f>
        <v/>
      </c>
      <c r="G15" s="119" t="str">
        <f>IF(男子名簿!G15="","",男子名簿!G15)</f>
        <v/>
      </c>
      <c r="H15" s="119" t="str">
        <f>IF(男子名簿!H15="","",男子名簿!H15)</f>
        <v/>
      </c>
      <c r="I15" s="119">
        <f>IF(男子名簿!I15="","",男子名簿!I15)</f>
        <v>1</v>
      </c>
      <c r="J15" s="179" t="str">
        <f>IF(男子名簿!J15="","",男子名簿!J15)</f>
        <v/>
      </c>
      <c r="K15" s="119"/>
      <c r="L15" s="119"/>
      <c r="M15" s="119" t="str">
        <f>男子名簿!M15</f>
        <v>島根</v>
      </c>
      <c r="N15" s="119"/>
      <c r="O15" s="119" t="str">
        <f>IF(男子名簿!O15="","",VLOOKUP(男子名簿!O15,管理者シート!$B$9:$C$44,2,FALSE))</f>
        <v/>
      </c>
      <c r="P15" s="119" t="str">
        <f>IF(男子名簿!P15="","",男子名簿!P15)</f>
        <v/>
      </c>
      <c r="Q15" s="119">
        <v>0</v>
      </c>
      <c r="R15" s="119">
        <v>2</v>
      </c>
      <c r="S15" s="119" t="str">
        <f>IF(男子名簿!S15="","",VLOOKUP(男子名簿!S15,管理者シート!$B$9:$C$44,2,FALSE))</f>
        <v/>
      </c>
      <c r="T15" s="119" t="str">
        <f>IF(男子名簿!T15="","",男子名簿!T15)</f>
        <v/>
      </c>
      <c r="U15" s="119">
        <v>0</v>
      </c>
      <c r="V15" s="119">
        <v>2</v>
      </c>
      <c r="W15" s="119" t="str">
        <f>IF(男子名簿!W15="","",VLOOKUP(男子名簿!W15,管理者シート!$B$9:$C$27,2,FALSE))</f>
        <v/>
      </c>
      <c r="X15" s="119" t="str">
        <f>IF(男子名簿!X15="","",男子名簿!X15)</f>
        <v/>
      </c>
      <c r="Y15" s="119">
        <v>0</v>
      </c>
      <c r="Z15" s="119">
        <v>2</v>
      </c>
      <c r="AA15" s="119" t="str">
        <f>IF(男子名簿!AA15="","",VLOOKUP(男子名簿!AA15,管理者シート!$B$9:$C$27,2,FALSE))</f>
        <v/>
      </c>
      <c r="AB15" s="119" t="str">
        <f>IF(男子名簿!AB15="","",男子名簿!AB15)</f>
        <v/>
      </c>
      <c r="AC15" s="119">
        <v>0</v>
      </c>
      <c r="AD15" s="119">
        <v>2</v>
      </c>
      <c r="AE15" s="119" t="str">
        <f>IF(男子名簿!AE15="","",40)</f>
        <v/>
      </c>
      <c r="AF15" s="119" t="str">
        <f>IF(男子名簿!AF15="","",男子名簿!AF15)</f>
        <v/>
      </c>
      <c r="AG15" s="119">
        <v>0</v>
      </c>
      <c r="AH15" s="119">
        <v>2</v>
      </c>
    </row>
    <row r="16" spans="1:34">
      <c r="A16" s="99"/>
      <c r="B16" s="119" t="str">
        <f>IF(男子名簿!B16="","",男子名簿!B16)</f>
        <v/>
      </c>
      <c r="C16" s="99"/>
      <c r="D16" s="99" t="str">
        <f>IF(男子名簿!D16="","",男子名簿!D16)</f>
        <v/>
      </c>
      <c r="E16" s="119" t="str">
        <f>IF(男子名簿!E16="","",男子名簿!E16)</f>
        <v/>
      </c>
      <c r="F16" s="119" t="str">
        <f>IF(男子名簿!F16="","",男子名簿!F16)</f>
        <v/>
      </c>
      <c r="G16" s="119" t="str">
        <f>IF(男子名簿!G16="","",男子名簿!G16)</f>
        <v/>
      </c>
      <c r="H16" s="119" t="str">
        <f>IF(男子名簿!H16="","",男子名簿!H16)</f>
        <v/>
      </c>
      <c r="I16" s="119">
        <f>IF(男子名簿!I16="","",男子名簿!I16)</f>
        <v>1</v>
      </c>
      <c r="J16" s="179" t="str">
        <f>IF(男子名簿!J16="","",男子名簿!J16)</f>
        <v/>
      </c>
      <c r="K16" s="119"/>
      <c r="L16" s="119"/>
      <c r="M16" s="119" t="str">
        <f>男子名簿!M16</f>
        <v>島根</v>
      </c>
      <c r="N16" s="119"/>
      <c r="O16" s="119" t="str">
        <f>IF(男子名簿!O16="","",VLOOKUP(男子名簿!O16,管理者シート!$B$9:$C$44,2,FALSE))</f>
        <v/>
      </c>
      <c r="P16" s="119" t="str">
        <f>IF(男子名簿!P16="","",男子名簿!P16)</f>
        <v/>
      </c>
      <c r="Q16" s="119">
        <v>0</v>
      </c>
      <c r="R16" s="119">
        <v>2</v>
      </c>
      <c r="S16" s="119" t="str">
        <f>IF(男子名簿!S16="","",VLOOKUP(男子名簿!S16,管理者シート!$B$9:$C$44,2,FALSE))</f>
        <v/>
      </c>
      <c r="T16" s="119" t="str">
        <f>IF(男子名簿!T16="","",男子名簿!T16)</f>
        <v/>
      </c>
      <c r="U16" s="119">
        <v>0</v>
      </c>
      <c r="V16" s="119">
        <v>2</v>
      </c>
      <c r="W16" s="119" t="str">
        <f>IF(男子名簿!W16="","",VLOOKUP(男子名簿!W16,管理者シート!$B$9:$C$27,2,FALSE))</f>
        <v/>
      </c>
      <c r="X16" s="119" t="str">
        <f>IF(男子名簿!X16="","",男子名簿!X16)</f>
        <v/>
      </c>
      <c r="Y16" s="119">
        <v>0</v>
      </c>
      <c r="Z16" s="119">
        <v>2</v>
      </c>
      <c r="AA16" s="119" t="str">
        <f>IF(男子名簿!AA16="","",VLOOKUP(男子名簿!AA16,管理者シート!$B$9:$C$27,2,FALSE))</f>
        <v/>
      </c>
      <c r="AB16" s="119" t="str">
        <f>IF(男子名簿!AB16="","",男子名簿!AB16)</f>
        <v/>
      </c>
      <c r="AC16" s="119">
        <v>0</v>
      </c>
      <c r="AD16" s="119">
        <v>2</v>
      </c>
      <c r="AE16" s="119" t="str">
        <f>IF(男子名簿!AE16="","",40)</f>
        <v/>
      </c>
      <c r="AF16" s="119" t="str">
        <f>IF(男子名簿!AF16="","",男子名簿!AF16)</f>
        <v/>
      </c>
      <c r="AG16" s="119">
        <v>0</v>
      </c>
      <c r="AH16" s="119">
        <v>2</v>
      </c>
    </row>
    <row r="17" spans="1:34">
      <c r="A17" s="99"/>
      <c r="B17" s="119" t="str">
        <f>IF(男子名簿!B17="","",男子名簿!B17)</f>
        <v/>
      </c>
      <c r="C17" s="99"/>
      <c r="D17" s="99" t="str">
        <f>IF(男子名簿!D17="","",男子名簿!D17)</f>
        <v/>
      </c>
      <c r="E17" s="119" t="str">
        <f>IF(男子名簿!E17="","",男子名簿!E17)</f>
        <v/>
      </c>
      <c r="F17" s="119" t="str">
        <f>IF(男子名簿!F17="","",男子名簿!F17)</f>
        <v/>
      </c>
      <c r="G17" s="119" t="str">
        <f>IF(男子名簿!G17="","",男子名簿!G17)</f>
        <v/>
      </c>
      <c r="H17" s="119" t="str">
        <f>IF(男子名簿!H17="","",男子名簿!H17)</f>
        <v/>
      </c>
      <c r="I17" s="119">
        <f>IF(男子名簿!I17="","",男子名簿!I17)</f>
        <v>1</v>
      </c>
      <c r="J17" s="179" t="str">
        <f>IF(男子名簿!J17="","",男子名簿!J17)</f>
        <v/>
      </c>
      <c r="K17" s="119"/>
      <c r="L17" s="119"/>
      <c r="M17" s="119" t="str">
        <f>男子名簿!M17</f>
        <v>島根</v>
      </c>
      <c r="N17" s="119"/>
      <c r="O17" s="119" t="str">
        <f>IF(男子名簿!O17="","",VLOOKUP(男子名簿!O17,管理者シート!$B$9:$C$44,2,FALSE))</f>
        <v/>
      </c>
      <c r="P17" s="119" t="str">
        <f>IF(男子名簿!P17="","",男子名簿!P17)</f>
        <v/>
      </c>
      <c r="Q17" s="119">
        <v>0</v>
      </c>
      <c r="R17" s="119">
        <v>2</v>
      </c>
      <c r="S17" s="119" t="str">
        <f>IF(男子名簿!S17="","",VLOOKUP(男子名簿!S17,管理者シート!$B$9:$C$44,2,FALSE))</f>
        <v/>
      </c>
      <c r="T17" s="119" t="str">
        <f>IF(男子名簿!T17="","",男子名簿!T17)</f>
        <v/>
      </c>
      <c r="U17" s="119">
        <v>0</v>
      </c>
      <c r="V17" s="119">
        <v>2</v>
      </c>
      <c r="W17" s="119" t="str">
        <f>IF(男子名簿!W17="","",VLOOKUP(男子名簿!W17,管理者シート!$B$9:$C$27,2,FALSE))</f>
        <v/>
      </c>
      <c r="X17" s="119" t="str">
        <f>IF(男子名簿!X17="","",男子名簿!X17)</f>
        <v/>
      </c>
      <c r="Y17" s="119">
        <v>0</v>
      </c>
      <c r="Z17" s="119">
        <v>2</v>
      </c>
      <c r="AA17" s="119" t="str">
        <f>IF(男子名簿!AA17="","",VLOOKUP(男子名簿!AA17,管理者シート!$B$9:$C$27,2,FALSE))</f>
        <v/>
      </c>
      <c r="AB17" s="119" t="str">
        <f>IF(男子名簿!AB17="","",男子名簿!AB17)</f>
        <v/>
      </c>
      <c r="AC17" s="119">
        <v>0</v>
      </c>
      <c r="AD17" s="119">
        <v>2</v>
      </c>
      <c r="AE17" s="119" t="str">
        <f>IF(男子名簿!AE17="","",40)</f>
        <v/>
      </c>
      <c r="AF17" s="119" t="str">
        <f>IF(男子名簿!AF17="","",男子名簿!AF17)</f>
        <v/>
      </c>
      <c r="AG17" s="119">
        <v>0</v>
      </c>
      <c r="AH17" s="119">
        <v>2</v>
      </c>
    </row>
    <row r="18" spans="1:34">
      <c r="A18" s="99"/>
      <c r="B18" s="119" t="str">
        <f>IF(男子名簿!B18="","",男子名簿!B18)</f>
        <v/>
      </c>
      <c r="C18" s="99"/>
      <c r="D18" s="99" t="str">
        <f>IF(男子名簿!D18="","",男子名簿!D18)</f>
        <v/>
      </c>
      <c r="E18" s="119" t="str">
        <f>IF(男子名簿!E18="","",男子名簿!E18)</f>
        <v/>
      </c>
      <c r="F18" s="119" t="str">
        <f>IF(男子名簿!F18="","",男子名簿!F18)</f>
        <v/>
      </c>
      <c r="G18" s="119" t="str">
        <f>IF(男子名簿!G18="","",男子名簿!G18)</f>
        <v/>
      </c>
      <c r="H18" s="119" t="str">
        <f>IF(男子名簿!H18="","",男子名簿!H18)</f>
        <v/>
      </c>
      <c r="I18" s="119">
        <f>IF(男子名簿!I18="","",男子名簿!I18)</f>
        <v>1</v>
      </c>
      <c r="J18" s="179" t="str">
        <f>IF(男子名簿!J18="","",男子名簿!J18)</f>
        <v/>
      </c>
      <c r="K18" s="119"/>
      <c r="L18" s="119"/>
      <c r="M18" s="119" t="str">
        <f>男子名簿!M18</f>
        <v>島根</v>
      </c>
      <c r="N18" s="119"/>
      <c r="O18" s="119" t="str">
        <f>IF(男子名簿!O18="","",VLOOKUP(男子名簿!O18,管理者シート!$B$9:$C$44,2,FALSE))</f>
        <v/>
      </c>
      <c r="P18" s="119" t="str">
        <f>IF(男子名簿!P18="","",男子名簿!P18)</f>
        <v/>
      </c>
      <c r="Q18" s="119">
        <v>0</v>
      </c>
      <c r="R18" s="119">
        <v>2</v>
      </c>
      <c r="S18" s="119" t="str">
        <f>IF(男子名簿!S18="","",VLOOKUP(男子名簿!S18,管理者シート!$B$9:$C$44,2,FALSE))</f>
        <v/>
      </c>
      <c r="T18" s="119" t="str">
        <f>IF(男子名簿!T18="","",男子名簿!T18)</f>
        <v/>
      </c>
      <c r="U18" s="119">
        <v>0</v>
      </c>
      <c r="V18" s="119">
        <v>2</v>
      </c>
      <c r="W18" s="119" t="str">
        <f>IF(男子名簿!W18="","",VLOOKUP(男子名簿!W18,管理者シート!$B$9:$C$27,2,FALSE))</f>
        <v/>
      </c>
      <c r="X18" s="119" t="str">
        <f>IF(男子名簿!X18="","",男子名簿!X18)</f>
        <v/>
      </c>
      <c r="Y18" s="119">
        <v>0</v>
      </c>
      <c r="Z18" s="119">
        <v>2</v>
      </c>
      <c r="AA18" s="119" t="str">
        <f>IF(男子名簿!AA18="","",VLOOKUP(男子名簿!AA18,管理者シート!$B$9:$C$27,2,FALSE))</f>
        <v/>
      </c>
      <c r="AB18" s="119" t="str">
        <f>IF(男子名簿!AB18="","",男子名簿!AB18)</f>
        <v/>
      </c>
      <c r="AC18" s="119">
        <v>0</v>
      </c>
      <c r="AD18" s="119">
        <v>2</v>
      </c>
      <c r="AE18" s="119" t="str">
        <f>IF(男子名簿!AE18="","",40)</f>
        <v/>
      </c>
      <c r="AF18" s="119" t="str">
        <f>IF(男子名簿!AF18="","",男子名簿!AF18)</f>
        <v/>
      </c>
      <c r="AG18" s="119">
        <v>0</v>
      </c>
      <c r="AH18" s="119">
        <v>2</v>
      </c>
    </row>
    <row r="19" spans="1:34">
      <c r="A19" s="99"/>
      <c r="B19" s="119" t="str">
        <f>IF(男子名簿!B19="","",男子名簿!B19)</f>
        <v/>
      </c>
      <c r="C19" s="99"/>
      <c r="D19" s="99" t="str">
        <f>IF(男子名簿!D19="","",男子名簿!D19)</f>
        <v/>
      </c>
      <c r="E19" s="119" t="str">
        <f>IF(男子名簿!E19="","",男子名簿!E19)</f>
        <v/>
      </c>
      <c r="F19" s="119" t="str">
        <f>IF(男子名簿!F19="","",男子名簿!F19)</f>
        <v/>
      </c>
      <c r="G19" s="119" t="str">
        <f>IF(男子名簿!G19="","",男子名簿!G19)</f>
        <v/>
      </c>
      <c r="H19" s="119" t="str">
        <f>IF(男子名簿!H19="","",男子名簿!H19)</f>
        <v/>
      </c>
      <c r="I19" s="119">
        <f>IF(男子名簿!I19="","",男子名簿!I19)</f>
        <v>1</v>
      </c>
      <c r="J19" s="179" t="str">
        <f>IF(男子名簿!J19="","",男子名簿!J19)</f>
        <v/>
      </c>
      <c r="K19" s="119"/>
      <c r="L19" s="119"/>
      <c r="M19" s="119" t="str">
        <f>男子名簿!M19</f>
        <v>島根</v>
      </c>
      <c r="N19" s="119"/>
      <c r="O19" s="119" t="str">
        <f>IF(男子名簿!O19="","",VLOOKUP(男子名簿!O19,管理者シート!$B$9:$C$44,2,FALSE))</f>
        <v/>
      </c>
      <c r="P19" s="119" t="str">
        <f>IF(男子名簿!P19="","",男子名簿!P19)</f>
        <v/>
      </c>
      <c r="Q19" s="119">
        <v>0</v>
      </c>
      <c r="R19" s="119">
        <v>2</v>
      </c>
      <c r="S19" s="119" t="str">
        <f>IF(男子名簿!S19="","",VLOOKUP(男子名簿!S19,管理者シート!$B$9:$C$44,2,FALSE))</f>
        <v/>
      </c>
      <c r="T19" s="119" t="str">
        <f>IF(男子名簿!T19="","",男子名簿!T19)</f>
        <v/>
      </c>
      <c r="U19" s="119">
        <v>0</v>
      </c>
      <c r="V19" s="119">
        <v>2</v>
      </c>
      <c r="W19" s="119" t="str">
        <f>IF(男子名簿!W19="","",VLOOKUP(男子名簿!W19,管理者シート!$B$9:$C$27,2,FALSE))</f>
        <v/>
      </c>
      <c r="X19" s="119" t="str">
        <f>IF(男子名簿!X19="","",男子名簿!X19)</f>
        <v/>
      </c>
      <c r="Y19" s="119">
        <v>0</v>
      </c>
      <c r="Z19" s="119">
        <v>2</v>
      </c>
      <c r="AA19" s="119" t="str">
        <f>IF(男子名簿!AA19="","",VLOOKUP(男子名簿!AA19,管理者シート!$B$9:$C$27,2,FALSE))</f>
        <v/>
      </c>
      <c r="AB19" s="119" t="str">
        <f>IF(男子名簿!AB19="","",男子名簿!AB19)</f>
        <v/>
      </c>
      <c r="AC19" s="119">
        <v>0</v>
      </c>
      <c r="AD19" s="119">
        <v>2</v>
      </c>
      <c r="AE19" s="119" t="str">
        <f>IF(男子名簿!AE19="","",40)</f>
        <v/>
      </c>
      <c r="AF19" s="119" t="str">
        <f>IF(男子名簿!AF19="","",男子名簿!AF19)</f>
        <v/>
      </c>
      <c r="AG19" s="119">
        <v>0</v>
      </c>
      <c r="AH19" s="119">
        <v>2</v>
      </c>
    </row>
    <row r="20" spans="1:34">
      <c r="A20" s="99"/>
      <c r="B20" s="119" t="str">
        <f>IF(男子名簿!B20="","",男子名簿!B20)</f>
        <v/>
      </c>
      <c r="C20" s="99"/>
      <c r="D20" s="99" t="str">
        <f>IF(男子名簿!D20="","",男子名簿!D20)</f>
        <v/>
      </c>
      <c r="E20" s="119" t="str">
        <f>IF(男子名簿!E20="","",男子名簿!E20)</f>
        <v/>
      </c>
      <c r="F20" s="119" t="str">
        <f>IF(男子名簿!F20="","",男子名簿!F20)</f>
        <v/>
      </c>
      <c r="G20" s="119" t="str">
        <f>IF(男子名簿!G20="","",男子名簿!G20)</f>
        <v/>
      </c>
      <c r="H20" s="119" t="str">
        <f>IF(男子名簿!H20="","",男子名簿!H20)</f>
        <v/>
      </c>
      <c r="I20" s="119">
        <f>IF(男子名簿!I20="","",男子名簿!I20)</f>
        <v>1</v>
      </c>
      <c r="J20" s="179" t="str">
        <f>IF(男子名簿!J20="","",男子名簿!J20)</f>
        <v/>
      </c>
      <c r="K20" s="119"/>
      <c r="L20" s="119"/>
      <c r="M20" s="119" t="str">
        <f>男子名簿!M20</f>
        <v>島根</v>
      </c>
      <c r="N20" s="119"/>
      <c r="O20" s="119" t="str">
        <f>IF(男子名簿!O20="","",VLOOKUP(男子名簿!O20,管理者シート!$B$9:$C$44,2,FALSE))</f>
        <v/>
      </c>
      <c r="P20" s="119" t="str">
        <f>IF(男子名簿!P20="","",男子名簿!P20)</f>
        <v/>
      </c>
      <c r="Q20" s="119">
        <v>0</v>
      </c>
      <c r="R20" s="119">
        <v>2</v>
      </c>
      <c r="S20" s="119" t="str">
        <f>IF(男子名簿!S20="","",VLOOKUP(男子名簿!S20,管理者シート!$B$9:$C$44,2,FALSE))</f>
        <v/>
      </c>
      <c r="T20" s="119" t="str">
        <f>IF(男子名簿!T20="","",男子名簿!T20)</f>
        <v/>
      </c>
      <c r="U20" s="119">
        <v>0</v>
      </c>
      <c r="V20" s="119">
        <v>2</v>
      </c>
      <c r="W20" s="119" t="str">
        <f>IF(男子名簿!W20="","",VLOOKUP(男子名簿!W20,管理者シート!$B$9:$C$27,2,FALSE))</f>
        <v/>
      </c>
      <c r="X20" s="119" t="str">
        <f>IF(男子名簿!X20="","",男子名簿!X20)</f>
        <v/>
      </c>
      <c r="Y20" s="119">
        <v>0</v>
      </c>
      <c r="Z20" s="119">
        <v>2</v>
      </c>
      <c r="AA20" s="119" t="str">
        <f>IF(男子名簿!AA20="","",VLOOKUP(男子名簿!AA20,管理者シート!$B$9:$C$27,2,FALSE))</f>
        <v/>
      </c>
      <c r="AB20" s="119" t="str">
        <f>IF(男子名簿!AB20="","",男子名簿!AB20)</f>
        <v/>
      </c>
      <c r="AC20" s="119">
        <v>0</v>
      </c>
      <c r="AD20" s="119">
        <v>2</v>
      </c>
      <c r="AE20" s="119" t="str">
        <f>IF(男子名簿!AE20="","",40)</f>
        <v/>
      </c>
      <c r="AF20" s="119" t="str">
        <f>IF(男子名簿!AF20="","",男子名簿!AF20)</f>
        <v/>
      </c>
      <c r="AG20" s="119">
        <v>0</v>
      </c>
      <c r="AH20" s="119">
        <v>2</v>
      </c>
    </row>
    <row r="21" spans="1:34">
      <c r="A21" s="99"/>
      <c r="B21" s="119" t="str">
        <f>IF(男子名簿!B21="","",男子名簿!B21)</f>
        <v/>
      </c>
      <c r="C21" s="99"/>
      <c r="D21" s="99" t="str">
        <f>IF(男子名簿!D21="","",男子名簿!D21)</f>
        <v/>
      </c>
      <c r="E21" s="119" t="str">
        <f>IF(男子名簿!E21="","",男子名簿!E21)</f>
        <v/>
      </c>
      <c r="F21" s="119" t="str">
        <f>IF(男子名簿!F21="","",男子名簿!F21)</f>
        <v/>
      </c>
      <c r="G21" s="119" t="str">
        <f>IF(男子名簿!G21="","",男子名簿!G21)</f>
        <v/>
      </c>
      <c r="H21" s="119" t="str">
        <f>IF(男子名簿!H21="","",男子名簿!H21)</f>
        <v/>
      </c>
      <c r="I21" s="119">
        <f>IF(男子名簿!I21="","",男子名簿!I21)</f>
        <v>1</v>
      </c>
      <c r="J21" s="179" t="str">
        <f>IF(男子名簿!J21="","",男子名簿!J21)</f>
        <v/>
      </c>
      <c r="K21" s="119"/>
      <c r="L21" s="119"/>
      <c r="M21" s="119" t="str">
        <f>男子名簿!M21</f>
        <v>島根</v>
      </c>
      <c r="N21" s="119"/>
      <c r="O21" s="119" t="str">
        <f>IF(男子名簿!O21="","",VLOOKUP(男子名簿!O21,管理者シート!$B$9:$C$44,2,FALSE))</f>
        <v/>
      </c>
      <c r="P21" s="119" t="str">
        <f>IF(男子名簿!P21="","",男子名簿!P21)</f>
        <v/>
      </c>
      <c r="Q21" s="119">
        <v>0</v>
      </c>
      <c r="R21" s="119">
        <v>2</v>
      </c>
      <c r="S21" s="119" t="str">
        <f>IF(男子名簿!S21="","",VLOOKUP(男子名簿!S21,管理者シート!$B$9:$C$44,2,FALSE))</f>
        <v/>
      </c>
      <c r="T21" s="119" t="str">
        <f>IF(男子名簿!T21="","",男子名簿!T21)</f>
        <v/>
      </c>
      <c r="U21" s="119">
        <v>0</v>
      </c>
      <c r="V21" s="119">
        <v>2</v>
      </c>
      <c r="W21" s="119" t="str">
        <f>IF(男子名簿!W21="","",VLOOKUP(男子名簿!W21,管理者シート!$B$9:$C$27,2,FALSE))</f>
        <v/>
      </c>
      <c r="X21" s="119" t="str">
        <f>IF(男子名簿!X21="","",男子名簿!X21)</f>
        <v/>
      </c>
      <c r="Y21" s="119">
        <v>0</v>
      </c>
      <c r="Z21" s="119">
        <v>2</v>
      </c>
      <c r="AA21" s="119" t="str">
        <f>IF(男子名簿!AA21="","",VLOOKUP(男子名簿!AA21,管理者シート!$B$9:$C$27,2,FALSE))</f>
        <v/>
      </c>
      <c r="AB21" s="119" t="str">
        <f>IF(男子名簿!AB21="","",男子名簿!AB21)</f>
        <v/>
      </c>
      <c r="AC21" s="119">
        <v>0</v>
      </c>
      <c r="AD21" s="119">
        <v>2</v>
      </c>
      <c r="AE21" s="119" t="str">
        <f>IF(男子名簿!AE21="","",40)</f>
        <v/>
      </c>
      <c r="AF21" s="119" t="str">
        <f>IF(男子名簿!AF21="","",男子名簿!AF21)</f>
        <v/>
      </c>
      <c r="AG21" s="119">
        <v>0</v>
      </c>
      <c r="AH21" s="119">
        <v>2</v>
      </c>
    </row>
    <row r="22" spans="1:34">
      <c r="A22" s="99"/>
      <c r="B22" s="119" t="str">
        <f>IF(男子名簿!B22="","",男子名簿!B22)</f>
        <v/>
      </c>
      <c r="C22" s="99"/>
      <c r="D22" s="99" t="str">
        <f>IF(男子名簿!D22="","",男子名簿!D22)</f>
        <v/>
      </c>
      <c r="E22" s="119" t="str">
        <f>IF(男子名簿!E22="","",男子名簿!E22)</f>
        <v/>
      </c>
      <c r="F22" s="119" t="str">
        <f>IF(男子名簿!F22="","",男子名簿!F22)</f>
        <v/>
      </c>
      <c r="G22" s="119" t="str">
        <f>IF(男子名簿!G22="","",男子名簿!G22)</f>
        <v/>
      </c>
      <c r="H22" s="119" t="str">
        <f>IF(男子名簿!H22="","",男子名簿!H22)</f>
        <v/>
      </c>
      <c r="I22" s="119">
        <f>IF(男子名簿!I22="","",男子名簿!I22)</f>
        <v>1</v>
      </c>
      <c r="J22" s="179" t="str">
        <f>IF(男子名簿!J22="","",男子名簿!J22)</f>
        <v/>
      </c>
      <c r="K22" s="119"/>
      <c r="L22" s="119"/>
      <c r="M22" s="119" t="str">
        <f>男子名簿!M22</f>
        <v>島根</v>
      </c>
      <c r="N22" s="119"/>
      <c r="O22" s="119" t="str">
        <f>IF(男子名簿!O22="","",VLOOKUP(男子名簿!O22,管理者シート!$B$9:$C$44,2,FALSE))</f>
        <v/>
      </c>
      <c r="P22" s="119" t="str">
        <f>IF(男子名簿!P22="","",男子名簿!P22)</f>
        <v/>
      </c>
      <c r="Q22" s="119">
        <v>0</v>
      </c>
      <c r="R22" s="119">
        <v>2</v>
      </c>
      <c r="S22" s="119" t="str">
        <f>IF(男子名簿!S22="","",VLOOKUP(男子名簿!S22,管理者シート!$B$9:$C$44,2,FALSE))</f>
        <v/>
      </c>
      <c r="T22" s="119" t="str">
        <f>IF(男子名簿!T22="","",男子名簿!T22)</f>
        <v/>
      </c>
      <c r="U22" s="119">
        <v>0</v>
      </c>
      <c r="V22" s="119">
        <v>2</v>
      </c>
      <c r="W22" s="119" t="str">
        <f>IF(男子名簿!W22="","",VLOOKUP(男子名簿!W22,管理者シート!$B$9:$C$27,2,FALSE))</f>
        <v/>
      </c>
      <c r="X22" s="119" t="str">
        <f>IF(男子名簿!X22="","",男子名簿!X22)</f>
        <v/>
      </c>
      <c r="Y22" s="119">
        <v>0</v>
      </c>
      <c r="Z22" s="119">
        <v>2</v>
      </c>
      <c r="AA22" s="119" t="str">
        <f>IF(男子名簿!AA22="","",VLOOKUP(男子名簿!AA22,管理者シート!$B$9:$C$27,2,FALSE))</f>
        <v/>
      </c>
      <c r="AB22" s="119" t="str">
        <f>IF(男子名簿!AB22="","",男子名簿!AB22)</f>
        <v/>
      </c>
      <c r="AC22" s="119">
        <v>0</v>
      </c>
      <c r="AD22" s="119">
        <v>2</v>
      </c>
      <c r="AE22" s="119" t="str">
        <f>IF(男子名簿!AE22="","",40)</f>
        <v/>
      </c>
      <c r="AF22" s="119" t="str">
        <f>IF(男子名簿!AF22="","",男子名簿!AF22)</f>
        <v/>
      </c>
      <c r="AG22" s="119">
        <v>0</v>
      </c>
      <c r="AH22" s="119">
        <v>2</v>
      </c>
    </row>
    <row r="23" spans="1:34">
      <c r="A23" s="99"/>
      <c r="B23" s="119" t="str">
        <f>IF(男子名簿!B23="","",男子名簿!B23)</f>
        <v/>
      </c>
      <c r="C23" s="99"/>
      <c r="D23" s="99" t="str">
        <f>IF(男子名簿!D23="","",男子名簿!D23)</f>
        <v/>
      </c>
      <c r="E23" s="119" t="str">
        <f>IF(男子名簿!E23="","",男子名簿!E23)</f>
        <v/>
      </c>
      <c r="F23" s="119" t="str">
        <f>IF(男子名簿!F23="","",男子名簿!F23)</f>
        <v/>
      </c>
      <c r="G23" s="119" t="str">
        <f>IF(男子名簿!G23="","",男子名簿!G23)</f>
        <v/>
      </c>
      <c r="H23" s="119" t="str">
        <f>IF(男子名簿!H23="","",男子名簿!H23)</f>
        <v/>
      </c>
      <c r="I23" s="119">
        <f>IF(男子名簿!I23="","",男子名簿!I23)</f>
        <v>1</v>
      </c>
      <c r="J23" s="179" t="str">
        <f>IF(男子名簿!J23="","",男子名簿!J23)</f>
        <v/>
      </c>
      <c r="K23" s="119"/>
      <c r="L23" s="119"/>
      <c r="M23" s="119" t="str">
        <f>男子名簿!M23</f>
        <v>島根</v>
      </c>
      <c r="N23" s="119"/>
      <c r="O23" s="119" t="str">
        <f>IF(男子名簿!O23="","",VLOOKUP(男子名簿!O23,管理者シート!$B$9:$C$44,2,FALSE))</f>
        <v/>
      </c>
      <c r="P23" s="119" t="str">
        <f>IF(男子名簿!P23="","",男子名簿!P23)</f>
        <v/>
      </c>
      <c r="Q23" s="119">
        <v>0</v>
      </c>
      <c r="R23" s="119">
        <v>2</v>
      </c>
      <c r="S23" s="119" t="str">
        <f>IF(男子名簿!S23="","",VLOOKUP(男子名簿!S23,管理者シート!$B$9:$C$44,2,FALSE))</f>
        <v/>
      </c>
      <c r="T23" s="119" t="str">
        <f>IF(男子名簿!T23="","",男子名簿!T23)</f>
        <v/>
      </c>
      <c r="U23" s="119">
        <v>0</v>
      </c>
      <c r="V23" s="119">
        <v>2</v>
      </c>
      <c r="W23" s="119" t="str">
        <f>IF(男子名簿!W23="","",VLOOKUP(男子名簿!W23,管理者シート!$B$9:$C$27,2,FALSE))</f>
        <v/>
      </c>
      <c r="X23" s="119" t="str">
        <f>IF(男子名簿!X23="","",男子名簿!X23)</f>
        <v/>
      </c>
      <c r="Y23" s="119">
        <v>0</v>
      </c>
      <c r="Z23" s="119">
        <v>2</v>
      </c>
      <c r="AA23" s="119" t="str">
        <f>IF(男子名簿!AA23="","",VLOOKUP(男子名簿!AA23,管理者シート!$B$9:$C$27,2,FALSE))</f>
        <v/>
      </c>
      <c r="AB23" s="119" t="str">
        <f>IF(男子名簿!AB23="","",男子名簿!AB23)</f>
        <v/>
      </c>
      <c r="AC23" s="119">
        <v>0</v>
      </c>
      <c r="AD23" s="119">
        <v>2</v>
      </c>
      <c r="AE23" s="119" t="str">
        <f>IF(男子名簿!AE23="","",40)</f>
        <v/>
      </c>
      <c r="AF23" s="119" t="str">
        <f>IF(男子名簿!AF23="","",男子名簿!AF23)</f>
        <v/>
      </c>
      <c r="AG23" s="119">
        <v>0</v>
      </c>
      <c r="AH23" s="119">
        <v>2</v>
      </c>
    </row>
    <row r="24" spans="1:34">
      <c r="A24" s="99"/>
      <c r="B24" s="119" t="str">
        <f>IF(男子名簿!B24="","",男子名簿!B24)</f>
        <v/>
      </c>
      <c r="C24" s="99"/>
      <c r="D24" s="99" t="str">
        <f>IF(男子名簿!D24="","",男子名簿!D24)</f>
        <v/>
      </c>
      <c r="E24" s="119" t="str">
        <f>IF(男子名簿!E24="","",男子名簿!E24)</f>
        <v/>
      </c>
      <c r="F24" s="119" t="str">
        <f>IF(男子名簿!F24="","",男子名簿!F24)</f>
        <v/>
      </c>
      <c r="G24" s="119" t="str">
        <f>IF(男子名簿!G24="","",男子名簿!G24)</f>
        <v/>
      </c>
      <c r="H24" s="119" t="str">
        <f>IF(男子名簿!H24="","",男子名簿!H24)</f>
        <v/>
      </c>
      <c r="I24" s="119">
        <f>IF(男子名簿!I24="","",男子名簿!I24)</f>
        <v>1</v>
      </c>
      <c r="J24" s="179" t="str">
        <f>IF(男子名簿!J24="","",男子名簿!J24)</f>
        <v/>
      </c>
      <c r="K24" s="119"/>
      <c r="L24" s="119"/>
      <c r="M24" s="119" t="str">
        <f>男子名簿!M24</f>
        <v>島根</v>
      </c>
      <c r="N24" s="119"/>
      <c r="O24" s="119" t="str">
        <f>IF(男子名簿!O24="","",VLOOKUP(男子名簿!O24,管理者シート!$B$9:$C$44,2,FALSE))</f>
        <v/>
      </c>
      <c r="P24" s="119" t="str">
        <f>IF(男子名簿!P24="","",男子名簿!P24)</f>
        <v/>
      </c>
      <c r="Q24" s="119">
        <v>0</v>
      </c>
      <c r="R24" s="119">
        <v>2</v>
      </c>
      <c r="S24" s="119" t="str">
        <f>IF(男子名簿!S24="","",VLOOKUP(男子名簿!S24,管理者シート!$B$9:$C$44,2,FALSE))</f>
        <v/>
      </c>
      <c r="T24" s="119" t="str">
        <f>IF(男子名簿!T24="","",男子名簿!T24)</f>
        <v/>
      </c>
      <c r="U24" s="119">
        <v>0</v>
      </c>
      <c r="V24" s="119">
        <v>2</v>
      </c>
      <c r="W24" s="119" t="str">
        <f>IF(男子名簿!W24="","",VLOOKUP(男子名簿!W24,管理者シート!$B$9:$C$27,2,FALSE))</f>
        <v/>
      </c>
      <c r="X24" s="119" t="str">
        <f>IF(男子名簿!X24="","",男子名簿!X24)</f>
        <v/>
      </c>
      <c r="Y24" s="119">
        <v>0</v>
      </c>
      <c r="Z24" s="119">
        <v>2</v>
      </c>
      <c r="AA24" s="119" t="str">
        <f>IF(男子名簿!AA24="","",VLOOKUP(男子名簿!AA24,管理者シート!$B$9:$C$27,2,FALSE))</f>
        <v/>
      </c>
      <c r="AB24" s="119" t="str">
        <f>IF(男子名簿!AB24="","",男子名簿!AB24)</f>
        <v/>
      </c>
      <c r="AC24" s="119">
        <v>0</v>
      </c>
      <c r="AD24" s="119">
        <v>2</v>
      </c>
      <c r="AE24" s="119" t="str">
        <f>IF(男子名簿!AE24="","",40)</f>
        <v/>
      </c>
      <c r="AF24" s="119" t="str">
        <f>IF(男子名簿!AF24="","",男子名簿!AF24)</f>
        <v/>
      </c>
      <c r="AG24" s="119">
        <v>0</v>
      </c>
      <c r="AH24" s="119">
        <v>2</v>
      </c>
    </row>
    <row r="25" spans="1:34">
      <c r="A25" s="99"/>
      <c r="B25" s="119" t="str">
        <f>IF(男子名簿!B25="","",男子名簿!B25)</f>
        <v/>
      </c>
      <c r="C25" s="99"/>
      <c r="D25" s="99" t="str">
        <f>IF(男子名簿!D25="","",男子名簿!D25)</f>
        <v/>
      </c>
      <c r="E25" s="119" t="str">
        <f>IF(男子名簿!E25="","",男子名簿!E25)</f>
        <v/>
      </c>
      <c r="F25" s="119" t="str">
        <f>IF(男子名簿!F25="","",男子名簿!F25)</f>
        <v/>
      </c>
      <c r="G25" s="119" t="str">
        <f>IF(男子名簿!G25="","",男子名簿!G25)</f>
        <v/>
      </c>
      <c r="H25" s="119" t="str">
        <f>IF(男子名簿!H25="","",男子名簿!H25)</f>
        <v/>
      </c>
      <c r="I25" s="119">
        <f>IF(男子名簿!I25="","",男子名簿!I25)</f>
        <v>1</v>
      </c>
      <c r="J25" s="119" t="str">
        <f>IF(男子名簿!J25="","",男子名簿!J25)</f>
        <v/>
      </c>
      <c r="K25" s="119"/>
      <c r="L25" s="119"/>
      <c r="M25" s="119" t="str">
        <f>男子名簿!M25</f>
        <v>島根</v>
      </c>
      <c r="N25" s="119"/>
      <c r="O25" s="119" t="str">
        <f>IF(男子名簿!O25="","",VLOOKUP(男子名簿!O25,管理者シート!$B$9:$C$44,2,FALSE))</f>
        <v/>
      </c>
      <c r="P25" s="119" t="str">
        <f>IF(男子名簿!P25="","",男子名簿!P25)</f>
        <v/>
      </c>
      <c r="Q25" s="119">
        <v>0</v>
      </c>
      <c r="R25" s="119">
        <v>2</v>
      </c>
      <c r="S25" s="119" t="str">
        <f>IF(男子名簿!S25="","",VLOOKUP(男子名簿!S25,管理者シート!$B$9:$C$44,2,FALSE))</f>
        <v/>
      </c>
      <c r="T25" s="119" t="str">
        <f>IF(男子名簿!T25="","",男子名簿!T25)</f>
        <v/>
      </c>
      <c r="U25" s="119">
        <v>0</v>
      </c>
      <c r="V25" s="119">
        <v>2</v>
      </c>
      <c r="W25" s="119" t="str">
        <f>IF(男子名簿!W25="","",VLOOKUP(男子名簿!W25,管理者シート!$B$9:$C$27,2,FALSE))</f>
        <v/>
      </c>
      <c r="X25" s="119" t="str">
        <f>IF(男子名簿!X25="","",男子名簿!X25)</f>
        <v/>
      </c>
      <c r="Y25" s="119">
        <v>0</v>
      </c>
      <c r="Z25" s="119">
        <v>2</v>
      </c>
      <c r="AA25" s="119" t="str">
        <f>IF(男子名簿!AA25="","",VLOOKUP(男子名簿!AA25,管理者シート!$B$9:$C$27,2,FALSE))</f>
        <v/>
      </c>
      <c r="AB25" s="119" t="str">
        <f>IF(男子名簿!AB25="","",男子名簿!AB25)</f>
        <v/>
      </c>
      <c r="AC25" s="119">
        <v>0</v>
      </c>
      <c r="AD25" s="119">
        <v>2</v>
      </c>
      <c r="AE25" s="119" t="str">
        <f>IF(男子名簿!AE25="","",40)</f>
        <v/>
      </c>
      <c r="AF25" s="119" t="str">
        <f>IF(男子名簿!AF25="","",男子名簿!AF25)</f>
        <v/>
      </c>
      <c r="AG25" s="119">
        <v>0</v>
      </c>
      <c r="AH25" s="119">
        <v>2</v>
      </c>
    </row>
    <row r="26" spans="1:34">
      <c r="A26" s="99"/>
      <c r="B26" s="119" t="str">
        <f>IF(男子名簿!B26="","",男子名簿!B26)</f>
        <v/>
      </c>
      <c r="C26" s="99"/>
      <c r="D26" s="99" t="str">
        <f>IF(男子名簿!D26="","",男子名簿!D26)</f>
        <v/>
      </c>
      <c r="E26" s="119" t="str">
        <f>IF(男子名簿!E26="","",男子名簿!E26)</f>
        <v/>
      </c>
      <c r="F26" s="119" t="str">
        <f>IF(男子名簿!F26="","",男子名簿!F26)</f>
        <v/>
      </c>
      <c r="G26" s="119" t="str">
        <f>IF(男子名簿!G26="","",男子名簿!G26)</f>
        <v/>
      </c>
      <c r="H26" s="119" t="str">
        <f>IF(男子名簿!H26="","",男子名簿!H26)</f>
        <v/>
      </c>
      <c r="I26" s="119">
        <f>IF(男子名簿!I26="","",男子名簿!I26)</f>
        <v>1</v>
      </c>
      <c r="J26" s="119" t="str">
        <f>IF(男子名簿!J26="","",男子名簿!J26)</f>
        <v/>
      </c>
      <c r="K26" s="119"/>
      <c r="L26" s="119"/>
      <c r="M26" s="119" t="str">
        <f>男子名簿!M26</f>
        <v>島根</v>
      </c>
      <c r="N26" s="119"/>
      <c r="O26" s="119" t="str">
        <f>IF(男子名簿!O26="","",VLOOKUP(男子名簿!O26,管理者シート!$B$9:$C$44,2,FALSE))</f>
        <v/>
      </c>
      <c r="P26" s="119" t="str">
        <f>IF(男子名簿!P26="","",男子名簿!P26)</f>
        <v/>
      </c>
      <c r="Q26" s="119">
        <v>0</v>
      </c>
      <c r="R26" s="119">
        <v>2</v>
      </c>
      <c r="S26" s="119" t="str">
        <f>IF(男子名簿!S26="","",VLOOKUP(男子名簿!S26,管理者シート!$B$9:$C$44,2,FALSE))</f>
        <v/>
      </c>
      <c r="T26" s="119" t="str">
        <f>IF(男子名簿!T26="","",男子名簿!T26)</f>
        <v/>
      </c>
      <c r="U26" s="119">
        <v>0</v>
      </c>
      <c r="V26" s="119">
        <v>2</v>
      </c>
      <c r="W26" s="119" t="str">
        <f>IF(男子名簿!W26="","",VLOOKUP(男子名簿!W26,管理者シート!$B$9:$C$27,2,FALSE))</f>
        <v/>
      </c>
      <c r="X26" s="119" t="str">
        <f>IF(男子名簿!X26="","",男子名簿!X26)</f>
        <v/>
      </c>
      <c r="Y26" s="119">
        <v>0</v>
      </c>
      <c r="Z26" s="119">
        <v>2</v>
      </c>
      <c r="AA26" s="119" t="str">
        <f>IF(男子名簿!AA26="","",VLOOKUP(男子名簿!AA26,管理者シート!$B$9:$C$27,2,FALSE))</f>
        <v/>
      </c>
      <c r="AB26" s="119" t="str">
        <f>IF(男子名簿!AB26="","",男子名簿!AB26)</f>
        <v/>
      </c>
      <c r="AC26" s="119">
        <v>0</v>
      </c>
      <c r="AD26" s="119">
        <v>2</v>
      </c>
      <c r="AE26" s="119" t="str">
        <f>IF(男子名簿!AE26="","",40)</f>
        <v/>
      </c>
      <c r="AF26" s="119" t="str">
        <f>IF(男子名簿!AF26="","",男子名簿!AF26)</f>
        <v/>
      </c>
      <c r="AG26" s="119">
        <v>0</v>
      </c>
      <c r="AH26" s="119">
        <v>2</v>
      </c>
    </row>
    <row r="27" spans="1:34">
      <c r="A27" s="99"/>
      <c r="B27" s="119" t="str">
        <f>IF(男子名簿!B27="","",男子名簿!B27)</f>
        <v/>
      </c>
      <c r="C27" s="99"/>
      <c r="D27" s="99" t="str">
        <f>IF(男子名簿!D27="","",男子名簿!D27)</f>
        <v/>
      </c>
      <c r="E27" s="119" t="str">
        <f>IF(男子名簿!E27="","",男子名簿!E27)</f>
        <v/>
      </c>
      <c r="F27" s="119" t="str">
        <f>IF(男子名簿!F27="","",男子名簿!F27)</f>
        <v/>
      </c>
      <c r="G27" s="119" t="str">
        <f>IF(男子名簿!G27="","",男子名簿!G27)</f>
        <v/>
      </c>
      <c r="H27" s="119" t="str">
        <f>IF(男子名簿!H27="","",男子名簿!H27)</f>
        <v/>
      </c>
      <c r="I27" s="119">
        <f>IF(男子名簿!I27="","",男子名簿!I27)</f>
        <v>1</v>
      </c>
      <c r="J27" s="119" t="str">
        <f>IF(男子名簿!J27="","",男子名簿!J27)</f>
        <v/>
      </c>
      <c r="K27" s="119"/>
      <c r="L27" s="119"/>
      <c r="M27" s="119" t="str">
        <f>男子名簿!M27</f>
        <v>島根</v>
      </c>
      <c r="N27" s="119"/>
      <c r="O27" s="119" t="str">
        <f>IF(男子名簿!O27="","",VLOOKUP(男子名簿!O27,管理者シート!$B$9:$C$44,2,FALSE))</f>
        <v/>
      </c>
      <c r="P27" s="119" t="str">
        <f>IF(男子名簿!P27="","",男子名簿!P27)</f>
        <v/>
      </c>
      <c r="Q27" s="119">
        <v>0</v>
      </c>
      <c r="R27" s="119">
        <v>2</v>
      </c>
      <c r="S27" s="119" t="str">
        <f>IF(男子名簿!S27="","",VLOOKUP(男子名簿!S27,管理者シート!$B$9:$C$44,2,FALSE))</f>
        <v/>
      </c>
      <c r="T27" s="119" t="str">
        <f>IF(男子名簿!T27="","",男子名簿!T27)</f>
        <v/>
      </c>
      <c r="U27" s="119">
        <v>0</v>
      </c>
      <c r="V27" s="119">
        <v>2</v>
      </c>
      <c r="W27" s="119" t="str">
        <f>IF(男子名簿!W27="","",VLOOKUP(男子名簿!W27,管理者シート!$B$9:$C$27,2,FALSE))</f>
        <v/>
      </c>
      <c r="X27" s="119" t="str">
        <f>IF(男子名簿!X27="","",男子名簿!X27)</f>
        <v/>
      </c>
      <c r="Y27" s="119">
        <v>0</v>
      </c>
      <c r="Z27" s="119">
        <v>2</v>
      </c>
      <c r="AA27" s="119" t="str">
        <f>IF(男子名簿!AA27="","",VLOOKUP(男子名簿!AA27,管理者シート!$B$9:$C$27,2,FALSE))</f>
        <v/>
      </c>
      <c r="AB27" s="119" t="str">
        <f>IF(男子名簿!AB27="","",男子名簿!AB27)</f>
        <v/>
      </c>
      <c r="AC27" s="119">
        <v>0</v>
      </c>
      <c r="AD27" s="119">
        <v>2</v>
      </c>
      <c r="AE27" s="119" t="str">
        <f>IF(男子名簿!AE27="","",40)</f>
        <v/>
      </c>
      <c r="AF27" s="119" t="str">
        <f>IF(男子名簿!AF27="","",男子名簿!AF27)</f>
        <v/>
      </c>
      <c r="AG27" s="119">
        <v>0</v>
      </c>
      <c r="AH27" s="119">
        <v>2</v>
      </c>
    </row>
    <row r="28" spans="1:34">
      <c r="A28" s="99"/>
      <c r="B28" s="119" t="str">
        <f>IF(男子名簿!B28="","",男子名簿!B28)</f>
        <v/>
      </c>
      <c r="C28" s="99"/>
      <c r="D28" s="99" t="str">
        <f>IF(男子名簿!D28="","",男子名簿!D28)</f>
        <v/>
      </c>
      <c r="E28" s="119" t="str">
        <f>IF(男子名簿!E28="","",男子名簿!E28)</f>
        <v/>
      </c>
      <c r="F28" s="119" t="str">
        <f>IF(男子名簿!F28="","",男子名簿!F28)</f>
        <v/>
      </c>
      <c r="G28" s="119" t="str">
        <f>IF(男子名簿!G28="","",男子名簿!G28)</f>
        <v/>
      </c>
      <c r="H28" s="119" t="str">
        <f>IF(男子名簿!H28="","",男子名簿!H28)</f>
        <v/>
      </c>
      <c r="I28" s="119">
        <f>IF(男子名簿!I28="","",男子名簿!I28)</f>
        <v>1</v>
      </c>
      <c r="J28" s="119" t="str">
        <f>IF(男子名簿!J28="","",男子名簿!J28)</f>
        <v/>
      </c>
      <c r="K28" s="119"/>
      <c r="L28" s="119"/>
      <c r="M28" s="119" t="str">
        <f>男子名簿!M28</f>
        <v>島根</v>
      </c>
      <c r="N28" s="119"/>
      <c r="O28" s="119" t="str">
        <f>IF(男子名簿!O28="","",VLOOKUP(男子名簿!O28,管理者シート!$B$9:$C$44,2,FALSE))</f>
        <v/>
      </c>
      <c r="P28" s="119" t="str">
        <f>IF(男子名簿!P28="","",男子名簿!P28)</f>
        <v/>
      </c>
      <c r="Q28" s="119">
        <v>0</v>
      </c>
      <c r="R28" s="119">
        <v>2</v>
      </c>
      <c r="S28" s="119" t="str">
        <f>IF(男子名簿!S28="","",VLOOKUP(男子名簿!S28,管理者シート!$B$9:$C$44,2,FALSE))</f>
        <v/>
      </c>
      <c r="T28" s="119" t="str">
        <f>IF(男子名簿!T28="","",男子名簿!T28)</f>
        <v/>
      </c>
      <c r="U28" s="119">
        <v>0</v>
      </c>
      <c r="V28" s="119">
        <v>2</v>
      </c>
      <c r="W28" s="119" t="str">
        <f>IF(男子名簿!W28="","",VLOOKUP(男子名簿!W28,管理者シート!$B$9:$C$27,2,FALSE))</f>
        <v/>
      </c>
      <c r="X28" s="119" t="str">
        <f>IF(男子名簿!X28="","",男子名簿!X28)</f>
        <v/>
      </c>
      <c r="Y28" s="119">
        <v>0</v>
      </c>
      <c r="Z28" s="119">
        <v>2</v>
      </c>
      <c r="AA28" s="119" t="str">
        <f>IF(男子名簿!AA28="","",VLOOKUP(男子名簿!AA28,管理者シート!$B$9:$C$27,2,FALSE))</f>
        <v/>
      </c>
      <c r="AB28" s="119" t="str">
        <f>IF(男子名簿!AB28="","",男子名簿!AB28)</f>
        <v/>
      </c>
      <c r="AC28" s="119">
        <v>0</v>
      </c>
      <c r="AD28" s="119">
        <v>2</v>
      </c>
      <c r="AE28" s="119" t="str">
        <f>IF(男子名簿!AE28="","",40)</f>
        <v/>
      </c>
      <c r="AF28" s="119" t="str">
        <f>IF(男子名簿!AF28="","",男子名簿!AF28)</f>
        <v/>
      </c>
      <c r="AG28" s="119">
        <v>0</v>
      </c>
      <c r="AH28" s="119">
        <v>2</v>
      </c>
    </row>
    <row r="29" spans="1:34">
      <c r="A29" s="99"/>
      <c r="B29" s="119" t="str">
        <f>IF(男子名簿!B29="","",男子名簿!B29)</f>
        <v/>
      </c>
      <c r="C29" s="99"/>
      <c r="D29" s="99" t="str">
        <f>IF(男子名簿!D29="","",男子名簿!D29)</f>
        <v/>
      </c>
      <c r="E29" s="119" t="str">
        <f>IF(男子名簿!E29="","",男子名簿!E29)</f>
        <v/>
      </c>
      <c r="F29" s="119" t="str">
        <f>IF(男子名簿!F29="","",男子名簿!F29)</f>
        <v/>
      </c>
      <c r="G29" s="119" t="str">
        <f>IF(男子名簿!G29="","",男子名簿!G29)</f>
        <v/>
      </c>
      <c r="H29" s="119" t="str">
        <f>IF(男子名簿!H29="","",男子名簿!H29)</f>
        <v/>
      </c>
      <c r="I29" s="119">
        <f>IF(男子名簿!I29="","",男子名簿!I29)</f>
        <v>1</v>
      </c>
      <c r="J29" s="119" t="str">
        <f>IF(男子名簿!J29="","",男子名簿!J29)</f>
        <v/>
      </c>
      <c r="K29" s="119"/>
      <c r="L29" s="119"/>
      <c r="M29" s="119" t="str">
        <f>男子名簿!M29</f>
        <v>島根</v>
      </c>
      <c r="N29" s="119"/>
      <c r="O29" s="119" t="str">
        <f>IF(男子名簿!O29="","",VLOOKUP(男子名簿!O29,管理者シート!$B$9:$C$44,2,FALSE))</f>
        <v/>
      </c>
      <c r="P29" s="119" t="str">
        <f>IF(男子名簿!P29="","",男子名簿!P29)</f>
        <v/>
      </c>
      <c r="Q29" s="119">
        <v>0</v>
      </c>
      <c r="R29" s="119">
        <v>2</v>
      </c>
      <c r="S29" s="119" t="str">
        <f>IF(男子名簿!S29="","",VLOOKUP(男子名簿!S29,管理者シート!$B$9:$C$44,2,FALSE))</f>
        <v/>
      </c>
      <c r="T29" s="119" t="str">
        <f>IF(男子名簿!T29="","",男子名簿!T29)</f>
        <v/>
      </c>
      <c r="U29" s="119">
        <v>0</v>
      </c>
      <c r="V29" s="119">
        <v>2</v>
      </c>
      <c r="W29" s="119" t="str">
        <f>IF(男子名簿!W29="","",VLOOKUP(男子名簿!W29,管理者シート!$B$9:$C$27,2,FALSE))</f>
        <v/>
      </c>
      <c r="X29" s="119" t="str">
        <f>IF(男子名簿!X29="","",男子名簿!X29)</f>
        <v/>
      </c>
      <c r="Y29" s="119">
        <v>0</v>
      </c>
      <c r="Z29" s="119">
        <v>2</v>
      </c>
      <c r="AA29" s="119" t="str">
        <f>IF(男子名簿!AA29="","",VLOOKUP(男子名簿!AA29,管理者シート!$B$9:$C$27,2,FALSE))</f>
        <v/>
      </c>
      <c r="AB29" s="119" t="str">
        <f>IF(男子名簿!AB29="","",男子名簿!AB29)</f>
        <v/>
      </c>
      <c r="AC29" s="119">
        <v>0</v>
      </c>
      <c r="AD29" s="119">
        <v>2</v>
      </c>
      <c r="AE29" s="119" t="str">
        <f>IF(男子名簿!AE29="","",40)</f>
        <v/>
      </c>
      <c r="AF29" s="119" t="str">
        <f>IF(男子名簿!AF29="","",男子名簿!AF29)</f>
        <v/>
      </c>
      <c r="AG29" s="119">
        <v>0</v>
      </c>
      <c r="AH29" s="119">
        <v>2</v>
      </c>
    </row>
    <row r="30" spans="1:34">
      <c r="A30" s="99"/>
      <c r="B30" s="119" t="str">
        <f>IF(男子名簿!B30="","",男子名簿!B30)</f>
        <v/>
      </c>
      <c r="C30" s="99"/>
      <c r="D30" s="99" t="str">
        <f>IF(男子名簿!D30="","",男子名簿!D30)</f>
        <v/>
      </c>
      <c r="E30" s="119" t="str">
        <f>IF(男子名簿!E30="","",男子名簿!E30)</f>
        <v/>
      </c>
      <c r="F30" s="119" t="str">
        <f>IF(男子名簿!F30="","",男子名簿!F30)</f>
        <v/>
      </c>
      <c r="G30" s="119" t="str">
        <f>IF(男子名簿!G30="","",男子名簿!G30)</f>
        <v/>
      </c>
      <c r="H30" s="119" t="str">
        <f>IF(男子名簿!H30="","",男子名簿!H30)</f>
        <v/>
      </c>
      <c r="I30" s="119">
        <f>IF(男子名簿!I30="","",男子名簿!I30)</f>
        <v>1</v>
      </c>
      <c r="J30" s="119" t="str">
        <f>IF(男子名簿!J30="","",男子名簿!J30)</f>
        <v/>
      </c>
      <c r="K30" s="119"/>
      <c r="L30" s="119"/>
      <c r="M30" s="119" t="str">
        <f>男子名簿!M30</f>
        <v>島根</v>
      </c>
      <c r="N30" s="119"/>
      <c r="O30" s="119" t="str">
        <f>IF(男子名簿!O30="","",VLOOKUP(男子名簿!O30,管理者シート!$B$9:$C$44,2,FALSE))</f>
        <v/>
      </c>
      <c r="P30" s="119" t="str">
        <f>IF(男子名簿!P30="","",男子名簿!P30)</f>
        <v/>
      </c>
      <c r="Q30" s="119">
        <v>0</v>
      </c>
      <c r="R30" s="119">
        <v>2</v>
      </c>
      <c r="S30" s="119" t="str">
        <f>IF(男子名簿!S30="","",VLOOKUP(男子名簿!S30,管理者シート!$B$9:$C$44,2,FALSE))</f>
        <v/>
      </c>
      <c r="T30" s="119" t="str">
        <f>IF(男子名簿!T30="","",男子名簿!T30)</f>
        <v/>
      </c>
      <c r="U30" s="119">
        <v>0</v>
      </c>
      <c r="V30" s="119">
        <v>2</v>
      </c>
      <c r="W30" s="119" t="str">
        <f>IF(男子名簿!W30="","",VLOOKUP(男子名簿!W30,管理者シート!$B$9:$C$27,2,FALSE))</f>
        <v/>
      </c>
      <c r="X30" s="119" t="str">
        <f>IF(男子名簿!X30="","",男子名簿!X30)</f>
        <v/>
      </c>
      <c r="Y30" s="119">
        <v>0</v>
      </c>
      <c r="Z30" s="119">
        <v>2</v>
      </c>
      <c r="AA30" s="119" t="str">
        <f>IF(男子名簿!AA30="","",VLOOKUP(男子名簿!AA30,管理者シート!$B$9:$C$27,2,FALSE))</f>
        <v/>
      </c>
      <c r="AB30" s="119" t="str">
        <f>IF(男子名簿!AB30="","",男子名簿!AB30)</f>
        <v/>
      </c>
      <c r="AC30" s="119">
        <v>0</v>
      </c>
      <c r="AD30" s="119">
        <v>2</v>
      </c>
      <c r="AE30" s="119" t="str">
        <f>IF(男子名簿!AE30="","",40)</f>
        <v/>
      </c>
      <c r="AF30" s="119" t="str">
        <f>IF(男子名簿!AF30="","",男子名簿!AF30)</f>
        <v/>
      </c>
      <c r="AG30" s="119">
        <v>0</v>
      </c>
      <c r="AH30" s="119">
        <v>2</v>
      </c>
    </row>
    <row r="31" spans="1:34">
      <c r="A31" s="99"/>
      <c r="B31" s="119" t="str">
        <f>IF(男子名簿!B31="","",男子名簿!B31)</f>
        <v/>
      </c>
      <c r="C31" s="99"/>
      <c r="D31" s="99" t="str">
        <f>IF(男子名簿!D31="","",男子名簿!D31)</f>
        <v/>
      </c>
      <c r="E31" s="119" t="str">
        <f>IF(男子名簿!E31="","",男子名簿!E31)</f>
        <v/>
      </c>
      <c r="F31" s="119" t="str">
        <f>IF(男子名簿!F31="","",男子名簿!F31)</f>
        <v/>
      </c>
      <c r="G31" s="119" t="str">
        <f>IF(男子名簿!G31="","",男子名簿!G31)</f>
        <v/>
      </c>
      <c r="H31" s="119" t="str">
        <f>IF(男子名簿!H31="","",男子名簿!H31)</f>
        <v/>
      </c>
      <c r="I31" s="119">
        <f>IF(男子名簿!I31="","",男子名簿!I31)</f>
        <v>1</v>
      </c>
      <c r="J31" s="119" t="str">
        <f>IF(男子名簿!J31="","",男子名簿!J31)</f>
        <v/>
      </c>
      <c r="K31" s="119"/>
      <c r="L31" s="119"/>
      <c r="M31" s="119" t="str">
        <f>男子名簿!M31</f>
        <v>島根</v>
      </c>
      <c r="N31" s="119"/>
      <c r="O31" s="119" t="str">
        <f>IF(男子名簿!O31="","",VLOOKUP(男子名簿!O31,管理者シート!$B$9:$C$44,2,FALSE))</f>
        <v/>
      </c>
      <c r="P31" s="119" t="str">
        <f>IF(男子名簿!P31="","",男子名簿!P31)</f>
        <v/>
      </c>
      <c r="Q31" s="119">
        <v>0</v>
      </c>
      <c r="R31" s="119">
        <v>2</v>
      </c>
      <c r="S31" s="119" t="str">
        <f>IF(男子名簿!S31="","",VLOOKUP(男子名簿!S31,管理者シート!$B$9:$C$44,2,FALSE))</f>
        <v/>
      </c>
      <c r="T31" s="119" t="str">
        <f>IF(男子名簿!T31="","",男子名簿!T31)</f>
        <v/>
      </c>
      <c r="U31" s="119">
        <v>0</v>
      </c>
      <c r="V31" s="119">
        <v>2</v>
      </c>
      <c r="W31" s="119" t="str">
        <f>IF(男子名簿!W31="","",VLOOKUP(男子名簿!W31,管理者シート!$B$9:$C$27,2,FALSE))</f>
        <v/>
      </c>
      <c r="X31" s="119" t="str">
        <f>IF(男子名簿!X31="","",男子名簿!X31)</f>
        <v/>
      </c>
      <c r="Y31" s="119">
        <v>0</v>
      </c>
      <c r="Z31" s="119">
        <v>2</v>
      </c>
      <c r="AA31" s="119" t="str">
        <f>IF(男子名簿!AA31="","",VLOOKUP(男子名簿!AA31,管理者シート!$B$9:$C$27,2,FALSE))</f>
        <v/>
      </c>
      <c r="AB31" s="119" t="str">
        <f>IF(男子名簿!AB31="","",男子名簿!AB31)</f>
        <v/>
      </c>
      <c r="AC31" s="119">
        <v>0</v>
      </c>
      <c r="AD31" s="119">
        <v>2</v>
      </c>
      <c r="AE31" s="119" t="str">
        <f>IF(男子名簿!AE31="","",40)</f>
        <v/>
      </c>
      <c r="AF31" s="119" t="str">
        <f>IF(男子名簿!AF31="","",男子名簿!AF31)</f>
        <v/>
      </c>
      <c r="AG31" s="119">
        <v>0</v>
      </c>
      <c r="AH31" s="119">
        <v>2</v>
      </c>
    </row>
    <row r="32" spans="1:34">
      <c r="A32" s="99"/>
      <c r="B32" s="119" t="str">
        <f>IF(男子名簿!B32="","",男子名簿!B32)</f>
        <v/>
      </c>
      <c r="C32" s="99"/>
      <c r="D32" s="99" t="str">
        <f>IF(男子名簿!D32="","",男子名簿!D32)</f>
        <v/>
      </c>
      <c r="E32" s="119" t="str">
        <f>IF(男子名簿!E32="","",男子名簿!E32)</f>
        <v/>
      </c>
      <c r="F32" s="119" t="str">
        <f>IF(男子名簿!F32="","",男子名簿!F32)</f>
        <v/>
      </c>
      <c r="G32" s="119" t="str">
        <f>IF(男子名簿!G32="","",男子名簿!G32)</f>
        <v/>
      </c>
      <c r="H32" s="119" t="str">
        <f>IF(男子名簿!H32="","",男子名簿!H32)</f>
        <v/>
      </c>
      <c r="I32" s="119">
        <f>IF(男子名簿!I32="","",男子名簿!I32)</f>
        <v>1</v>
      </c>
      <c r="J32" s="119" t="str">
        <f>IF(男子名簿!J32="","",男子名簿!J32)</f>
        <v/>
      </c>
      <c r="K32" s="119"/>
      <c r="L32" s="119"/>
      <c r="M32" s="119" t="str">
        <f>男子名簿!M32</f>
        <v>島根</v>
      </c>
      <c r="N32" s="119"/>
      <c r="O32" s="119" t="str">
        <f>IF(男子名簿!O32="","",VLOOKUP(男子名簿!O32,管理者シート!$B$9:$C$44,2,FALSE))</f>
        <v/>
      </c>
      <c r="P32" s="119" t="str">
        <f>IF(男子名簿!P32="","",男子名簿!P32)</f>
        <v/>
      </c>
      <c r="Q32" s="119">
        <v>0</v>
      </c>
      <c r="R32" s="119">
        <v>2</v>
      </c>
      <c r="S32" s="119" t="str">
        <f>IF(男子名簿!S32="","",VLOOKUP(男子名簿!S32,管理者シート!$B$9:$C$44,2,FALSE))</f>
        <v/>
      </c>
      <c r="T32" s="119" t="str">
        <f>IF(男子名簿!T32="","",男子名簿!T32)</f>
        <v/>
      </c>
      <c r="U32" s="119">
        <v>0</v>
      </c>
      <c r="V32" s="119">
        <v>2</v>
      </c>
      <c r="W32" s="119" t="str">
        <f>IF(男子名簿!W32="","",VLOOKUP(男子名簿!W32,管理者シート!$B$9:$C$27,2,FALSE))</f>
        <v/>
      </c>
      <c r="X32" s="119" t="str">
        <f>IF(男子名簿!X32="","",男子名簿!X32)</f>
        <v/>
      </c>
      <c r="Y32" s="119">
        <v>0</v>
      </c>
      <c r="Z32" s="119">
        <v>2</v>
      </c>
      <c r="AA32" s="119" t="str">
        <f>IF(男子名簿!AA32="","",VLOOKUP(男子名簿!AA32,管理者シート!$B$9:$C$27,2,FALSE))</f>
        <v/>
      </c>
      <c r="AB32" s="119" t="str">
        <f>IF(男子名簿!AB32="","",男子名簿!AB32)</f>
        <v/>
      </c>
      <c r="AC32" s="119">
        <v>0</v>
      </c>
      <c r="AD32" s="119">
        <v>2</v>
      </c>
      <c r="AE32" s="119" t="str">
        <f>IF(男子名簿!AE32="","",40)</f>
        <v/>
      </c>
      <c r="AF32" s="119" t="str">
        <f>IF(男子名簿!AF32="","",男子名簿!AF32)</f>
        <v/>
      </c>
      <c r="AG32" s="119">
        <v>0</v>
      </c>
      <c r="AH32" s="119">
        <v>2</v>
      </c>
    </row>
    <row r="33" spans="1:34">
      <c r="A33" s="99"/>
      <c r="B33" s="119" t="str">
        <f>IF(男子名簿!B33="","",男子名簿!B33)</f>
        <v/>
      </c>
      <c r="C33" s="99"/>
      <c r="D33" s="99" t="str">
        <f>IF(男子名簿!D33="","",男子名簿!D33)</f>
        <v/>
      </c>
      <c r="E33" s="119" t="str">
        <f>IF(男子名簿!E33="","",男子名簿!E33)</f>
        <v/>
      </c>
      <c r="F33" s="119" t="str">
        <f>IF(男子名簿!F33="","",男子名簿!F33)</f>
        <v/>
      </c>
      <c r="G33" s="119" t="str">
        <f>IF(男子名簿!G33="","",男子名簿!G33)</f>
        <v/>
      </c>
      <c r="H33" s="119" t="str">
        <f>IF(男子名簿!H33="","",男子名簿!H33)</f>
        <v/>
      </c>
      <c r="I33" s="119">
        <f>IF(男子名簿!I33="","",男子名簿!I33)</f>
        <v>1</v>
      </c>
      <c r="J33" s="119" t="str">
        <f>IF(男子名簿!J33="","",男子名簿!J33)</f>
        <v/>
      </c>
      <c r="K33" s="119"/>
      <c r="L33" s="119"/>
      <c r="M33" s="119" t="str">
        <f>男子名簿!M33</f>
        <v>島根</v>
      </c>
      <c r="N33" s="119"/>
      <c r="O33" s="119" t="str">
        <f>IF(男子名簿!O33="","",VLOOKUP(男子名簿!O33,管理者シート!$B$9:$C$44,2,FALSE))</f>
        <v/>
      </c>
      <c r="P33" s="119" t="str">
        <f>IF(男子名簿!P33="","",男子名簿!P33)</f>
        <v/>
      </c>
      <c r="Q33" s="119">
        <v>0</v>
      </c>
      <c r="R33" s="119">
        <v>2</v>
      </c>
      <c r="S33" s="119" t="str">
        <f>IF(男子名簿!S33="","",VLOOKUP(男子名簿!S33,管理者シート!$B$9:$C$44,2,FALSE))</f>
        <v/>
      </c>
      <c r="T33" s="119" t="str">
        <f>IF(男子名簿!T33="","",男子名簿!T33)</f>
        <v/>
      </c>
      <c r="U33" s="119">
        <v>0</v>
      </c>
      <c r="V33" s="119">
        <v>2</v>
      </c>
      <c r="W33" s="119" t="str">
        <f>IF(男子名簿!W33="","",VLOOKUP(男子名簿!W33,管理者シート!$B$9:$C$27,2,FALSE))</f>
        <v/>
      </c>
      <c r="X33" s="119" t="str">
        <f>IF(男子名簿!X33="","",男子名簿!X33)</f>
        <v/>
      </c>
      <c r="Y33" s="119">
        <v>0</v>
      </c>
      <c r="Z33" s="119">
        <v>2</v>
      </c>
      <c r="AA33" s="119" t="str">
        <f>IF(男子名簿!AA33="","",VLOOKUP(男子名簿!AA33,管理者シート!$B$9:$C$27,2,FALSE))</f>
        <v/>
      </c>
      <c r="AB33" s="119" t="str">
        <f>IF(男子名簿!AB33="","",男子名簿!AB33)</f>
        <v/>
      </c>
      <c r="AC33" s="119">
        <v>0</v>
      </c>
      <c r="AD33" s="119">
        <v>2</v>
      </c>
      <c r="AE33" s="119" t="str">
        <f>IF(男子名簿!AE33="","",40)</f>
        <v/>
      </c>
      <c r="AF33" s="119" t="str">
        <f>IF(男子名簿!AF33="","",男子名簿!AF33)</f>
        <v/>
      </c>
      <c r="AG33" s="119">
        <v>0</v>
      </c>
      <c r="AH33" s="119">
        <v>2</v>
      </c>
    </row>
    <row r="34" spans="1:34">
      <c r="A34" s="99"/>
      <c r="B34" s="119" t="str">
        <f>IF(男子名簿!B34="","",男子名簿!B34)</f>
        <v/>
      </c>
      <c r="C34" s="99"/>
      <c r="D34" s="99" t="str">
        <f>IF(男子名簿!D34="","",男子名簿!D34)</f>
        <v/>
      </c>
      <c r="E34" s="119" t="str">
        <f>IF(男子名簿!E34="","",男子名簿!E34)</f>
        <v/>
      </c>
      <c r="F34" s="119" t="str">
        <f>IF(男子名簿!F34="","",男子名簿!F34)</f>
        <v/>
      </c>
      <c r="G34" s="119" t="str">
        <f>IF(男子名簿!G34="","",男子名簿!G34)</f>
        <v/>
      </c>
      <c r="H34" s="119" t="str">
        <f>IF(男子名簿!H34="","",男子名簿!H34)</f>
        <v/>
      </c>
      <c r="I34" s="119">
        <f>IF(男子名簿!I34="","",男子名簿!I34)</f>
        <v>1</v>
      </c>
      <c r="J34" s="119" t="str">
        <f>IF(男子名簿!J34="","",男子名簿!J34)</f>
        <v/>
      </c>
      <c r="K34" s="119"/>
      <c r="L34" s="119"/>
      <c r="M34" s="119" t="str">
        <f>男子名簿!M34</f>
        <v>島根</v>
      </c>
      <c r="N34" s="119"/>
      <c r="O34" s="119" t="str">
        <f>IF(男子名簿!O34="","",VLOOKUP(男子名簿!O34,管理者シート!$B$9:$C$44,2,FALSE))</f>
        <v/>
      </c>
      <c r="P34" s="119" t="str">
        <f>IF(男子名簿!P34="","",男子名簿!P34)</f>
        <v/>
      </c>
      <c r="Q34" s="119">
        <v>0</v>
      </c>
      <c r="R34" s="119">
        <v>2</v>
      </c>
      <c r="S34" s="119" t="str">
        <f>IF(男子名簿!S34="","",VLOOKUP(男子名簿!S34,管理者シート!$B$9:$C$44,2,FALSE))</f>
        <v/>
      </c>
      <c r="T34" s="119" t="str">
        <f>IF(男子名簿!T34="","",男子名簿!T34)</f>
        <v/>
      </c>
      <c r="U34" s="119">
        <v>0</v>
      </c>
      <c r="V34" s="119">
        <v>2</v>
      </c>
      <c r="W34" s="119" t="str">
        <f>IF(男子名簿!W34="","",VLOOKUP(男子名簿!W34,管理者シート!$B$9:$C$27,2,FALSE))</f>
        <v/>
      </c>
      <c r="X34" s="119" t="str">
        <f>IF(男子名簿!X34="","",男子名簿!X34)</f>
        <v/>
      </c>
      <c r="Y34" s="119">
        <v>0</v>
      </c>
      <c r="Z34" s="119">
        <v>2</v>
      </c>
      <c r="AA34" s="119" t="str">
        <f>IF(男子名簿!AA34="","",VLOOKUP(男子名簿!AA34,管理者シート!$B$9:$C$27,2,FALSE))</f>
        <v/>
      </c>
      <c r="AB34" s="119" t="str">
        <f>IF(男子名簿!AB34="","",男子名簿!AB34)</f>
        <v/>
      </c>
      <c r="AC34" s="119">
        <v>0</v>
      </c>
      <c r="AD34" s="119">
        <v>2</v>
      </c>
      <c r="AE34" s="119" t="str">
        <f>IF(男子名簿!AE34="","",40)</f>
        <v/>
      </c>
      <c r="AF34" s="119" t="str">
        <f>IF(男子名簿!AF34="","",男子名簿!AF34)</f>
        <v/>
      </c>
      <c r="AG34" s="119">
        <v>0</v>
      </c>
      <c r="AH34" s="119">
        <v>2</v>
      </c>
    </row>
    <row r="35" spans="1:34">
      <c r="A35" s="99"/>
      <c r="B35" s="119" t="str">
        <f>IF(男子名簿!B35="","",男子名簿!B35)</f>
        <v/>
      </c>
      <c r="C35" s="99"/>
      <c r="D35" s="99" t="str">
        <f>IF(男子名簿!D35="","",男子名簿!D35)</f>
        <v/>
      </c>
      <c r="E35" s="119" t="str">
        <f>IF(男子名簿!E35="","",男子名簿!E35)</f>
        <v/>
      </c>
      <c r="F35" s="119" t="str">
        <f>IF(男子名簿!F35="","",男子名簿!F35)</f>
        <v/>
      </c>
      <c r="G35" s="119" t="str">
        <f>IF(男子名簿!G35="","",男子名簿!G35)</f>
        <v/>
      </c>
      <c r="H35" s="119" t="str">
        <f>IF(男子名簿!H35="","",男子名簿!H35)</f>
        <v/>
      </c>
      <c r="I35" s="119">
        <f>IF(男子名簿!I35="","",男子名簿!I35)</f>
        <v>1</v>
      </c>
      <c r="J35" s="119" t="str">
        <f>IF(男子名簿!J35="","",男子名簿!J35)</f>
        <v/>
      </c>
      <c r="K35" s="119"/>
      <c r="L35" s="119"/>
      <c r="M35" s="119" t="str">
        <f>男子名簿!M35</f>
        <v>島根</v>
      </c>
      <c r="N35" s="119"/>
      <c r="O35" s="119" t="str">
        <f>IF(男子名簿!O35="","",VLOOKUP(男子名簿!O35,管理者シート!$B$9:$C$44,2,FALSE))</f>
        <v/>
      </c>
      <c r="P35" s="119" t="str">
        <f>IF(男子名簿!P35="","",男子名簿!P35)</f>
        <v/>
      </c>
      <c r="Q35" s="119">
        <v>0</v>
      </c>
      <c r="R35" s="119">
        <v>2</v>
      </c>
      <c r="S35" s="119" t="str">
        <f>IF(男子名簿!S35="","",VLOOKUP(男子名簿!S35,管理者シート!$B$9:$C$44,2,FALSE))</f>
        <v/>
      </c>
      <c r="T35" s="119" t="str">
        <f>IF(男子名簿!T35="","",男子名簿!T35)</f>
        <v/>
      </c>
      <c r="U35" s="119">
        <v>0</v>
      </c>
      <c r="V35" s="119">
        <v>2</v>
      </c>
      <c r="W35" s="119" t="str">
        <f>IF(男子名簿!W35="","",VLOOKUP(男子名簿!W35,管理者シート!$B$9:$C$27,2,FALSE))</f>
        <v/>
      </c>
      <c r="X35" s="119" t="str">
        <f>IF(男子名簿!X35="","",男子名簿!X35)</f>
        <v/>
      </c>
      <c r="Y35" s="119">
        <v>0</v>
      </c>
      <c r="Z35" s="119">
        <v>2</v>
      </c>
      <c r="AA35" s="119" t="str">
        <f>IF(男子名簿!AA35="","",VLOOKUP(男子名簿!AA35,管理者シート!$B$9:$C$27,2,FALSE))</f>
        <v/>
      </c>
      <c r="AB35" s="119" t="str">
        <f>IF(男子名簿!AB35="","",男子名簿!AB35)</f>
        <v/>
      </c>
      <c r="AC35" s="119">
        <v>0</v>
      </c>
      <c r="AD35" s="119">
        <v>2</v>
      </c>
      <c r="AE35" s="119" t="str">
        <f>IF(男子名簿!AE35="","",40)</f>
        <v/>
      </c>
      <c r="AF35" s="119" t="str">
        <f>IF(男子名簿!AF35="","",男子名簿!AF35)</f>
        <v/>
      </c>
      <c r="AG35" s="119">
        <v>0</v>
      </c>
      <c r="AH35" s="119">
        <v>2</v>
      </c>
    </row>
    <row r="36" spans="1:34">
      <c r="A36" s="99"/>
      <c r="B36" s="119" t="str">
        <f>IF(男子名簿!B36="","",男子名簿!B36)</f>
        <v/>
      </c>
      <c r="C36" s="99"/>
      <c r="D36" s="99" t="str">
        <f>IF(男子名簿!D36="","",男子名簿!D36)</f>
        <v/>
      </c>
      <c r="E36" s="119" t="str">
        <f>IF(男子名簿!E36="","",男子名簿!E36)</f>
        <v/>
      </c>
      <c r="F36" s="119" t="str">
        <f>IF(男子名簿!F36="","",男子名簿!F36)</f>
        <v/>
      </c>
      <c r="G36" s="119" t="str">
        <f>IF(男子名簿!G36="","",男子名簿!G36)</f>
        <v/>
      </c>
      <c r="H36" s="119" t="str">
        <f>IF(男子名簿!H36="","",男子名簿!H36)</f>
        <v/>
      </c>
      <c r="I36" s="119">
        <f>IF(男子名簿!I36="","",男子名簿!I36)</f>
        <v>1</v>
      </c>
      <c r="J36" s="119" t="str">
        <f>IF(男子名簿!J36="","",男子名簿!J36)</f>
        <v/>
      </c>
      <c r="K36" s="119"/>
      <c r="L36" s="119"/>
      <c r="M36" s="119" t="str">
        <f>男子名簿!M36</f>
        <v>島根</v>
      </c>
      <c r="N36" s="119"/>
      <c r="O36" s="119" t="str">
        <f>IF(男子名簿!O36="","",VLOOKUP(男子名簿!O36,管理者シート!$B$9:$C$44,2,FALSE))</f>
        <v/>
      </c>
      <c r="P36" s="119" t="str">
        <f>IF(男子名簿!P36="","",男子名簿!P36)</f>
        <v/>
      </c>
      <c r="Q36" s="119">
        <v>0</v>
      </c>
      <c r="R36" s="119">
        <v>2</v>
      </c>
      <c r="S36" s="119" t="str">
        <f>IF(男子名簿!S36="","",VLOOKUP(男子名簿!S36,管理者シート!$B$9:$C$44,2,FALSE))</f>
        <v/>
      </c>
      <c r="T36" s="119" t="str">
        <f>IF(男子名簿!T36="","",男子名簿!T36)</f>
        <v/>
      </c>
      <c r="U36" s="119">
        <v>0</v>
      </c>
      <c r="V36" s="119">
        <v>2</v>
      </c>
      <c r="W36" s="119" t="str">
        <f>IF(男子名簿!W36="","",VLOOKUP(男子名簿!W36,管理者シート!$B$9:$C$27,2,FALSE))</f>
        <v/>
      </c>
      <c r="X36" s="119" t="str">
        <f>IF(男子名簿!X36="","",男子名簿!X36)</f>
        <v/>
      </c>
      <c r="Y36" s="119">
        <v>0</v>
      </c>
      <c r="Z36" s="119">
        <v>2</v>
      </c>
      <c r="AA36" s="119" t="str">
        <f>IF(男子名簿!AA36="","",VLOOKUP(男子名簿!AA36,管理者シート!$B$9:$C$27,2,FALSE))</f>
        <v/>
      </c>
      <c r="AB36" s="119" t="str">
        <f>IF(男子名簿!AB36="","",男子名簿!AB36)</f>
        <v/>
      </c>
      <c r="AC36" s="119">
        <v>0</v>
      </c>
      <c r="AD36" s="119">
        <v>2</v>
      </c>
      <c r="AE36" s="119" t="str">
        <f>IF(男子名簿!AE36="","",40)</f>
        <v/>
      </c>
      <c r="AF36" s="119" t="str">
        <f>IF(男子名簿!AF36="","",男子名簿!AF36)</f>
        <v/>
      </c>
      <c r="AG36" s="119">
        <v>0</v>
      </c>
      <c r="AH36" s="119">
        <v>2</v>
      </c>
    </row>
    <row r="37" spans="1:34">
      <c r="A37" s="99"/>
      <c r="B37" s="119" t="str">
        <f>IF(男子名簿!B37="","",男子名簿!B37)</f>
        <v/>
      </c>
      <c r="C37" s="99"/>
      <c r="D37" s="99" t="str">
        <f>IF(男子名簿!D37="","",男子名簿!D37)</f>
        <v/>
      </c>
      <c r="E37" s="119" t="str">
        <f>IF(男子名簿!E37="","",男子名簿!E37)</f>
        <v/>
      </c>
      <c r="F37" s="119" t="str">
        <f>IF(男子名簿!F37="","",男子名簿!F37)</f>
        <v/>
      </c>
      <c r="G37" s="119" t="str">
        <f>IF(男子名簿!G37="","",男子名簿!G37)</f>
        <v/>
      </c>
      <c r="H37" s="119" t="str">
        <f>IF(男子名簿!H37="","",男子名簿!H37)</f>
        <v/>
      </c>
      <c r="I37" s="119">
        <f>IF(男子名簿!I37="","",男子名簿!I37)</f>
        <v>1</v>
      </c>
      <c r="J37" s="119" t="str">
        <f>IF(男子名簿!J37="","",男子名簿!J37)</f>
        <v/>
      </c>
      <c r="K37" s="119"/>
      <c r="L37" s="119"/>
      <c r="M37" s="119" t="str">
        <f>男子名簿!M37</f>
        <v>島根</v>
      </c>
      <c r="N37" s="119"/>
      <c r="O37" s="119" t="str">
        <f>IF(男子名簿!O37="","",VLOOKUP(男子名簿!O37,管理者シート!$B$9:$C$44,2,FALSE))</f>
        <v/>
      </c>
      <c r="P37" s="119" t="str">
        <f>IF(男子名簿!P37="","",男子名簿!P37)</f>
        <v/>
      </c>
      <c r="Q37" s="119">
        <v>0</v>
      </c>
      <c r="R37" s="119">
        <v>2</v>
      </c>
      <c r="S37" s="119" t="str">
        <f>IF(男子名簿!S37="","",VLOOKUP(男子名簿!S37,管理者シート!$B$9:$C$44,2,FALSE))</f>
        <v/>
      </c>
      <c r="T37" s="119" t="str">
        <f>IF(男子名簿!T37="","",男子名簿!T37)</f>
        <v/>
      </c>
      <c r="U37" s="119">
        <v>0</v>
      </c>
      <c r="V37" s="119">
        <v>2</v>
      </c>
      <c r="W37" s="119" t="str">
        <f>IF(男子名簿!W37="","",VLOOKUP(男子名簿!W37,管理者シート!$B$9:$C$27,2,FALSE))</f>
        <v/>
      </c>
      <c r="X37" s="119" t="str">
        <f>IF(男子名簿!X37="","",男子名簿!X37)</f>
        <v/>
      </c>
      <c r="Y37" s="119">
        <v>0</v>
      </c>
      <c r="Z37" s="119">
        <v>2</v>
      </c>
      <c r="AA37" s="119" t="str">
        <f>IF(男子名簿!AA37="","",VLOOKUP(男子名簿!AA37,管理者シート!$B$9:$C$27,2,FALSE))</f>
        <v/>
      </c>
      <c r="AB37" s="119" t="str">
        <f>IF(男子名簿!AB37="","",男子名簿!AB37)</f>
        <v/>
      </c>
      <c r="AC37" s="119">
        <v>0</v>
      </c>
      <c r="AD37" s="119">
        <v>2</v>
      </c>
      <c r="AE37" s="119" t="str">
        <f>IF(男子名簿!AE37="","",40)</f>
        <v/>
      </c>
      <c r="AF37" s="119" t="str">
        <f>IF(男子名簿!AF37="","",男子名簿!AF37)</f>
        <v/>
      </c>
      <c r="AG37" s="119">
        <v>0</v>
      </c>
      <c r="AH37" s="119">
        <v>2</v>
      </c>
    </row>
    <row r="38" spans="1:34">
      <c r="A38" s="99"/>
      <c r="B38" s="119" t="str">
        <f>IF(男子名簿!B38="","",男子名簿!B38)</f>
        <v/>
      </c>
      <c r="C38" s="99"/>
      <c r="D38" s="99" t="str">
        <f>IF(男子名簿!D38="","",男子名簿!D38)</f>
        <v/>
      </c>
      <c r="E38" s="119" t="str">
        <f>IF(男子名簿!E38="","",男子名簿!E38)</f>
        <v/>
      </c>
      <c r="F38" s="119" t="str">
        <f>IF(男子名簿!F38="","",男子名簿!F38)</f>
        <v/>
      </c>
      <c r="G38" s="119" t="str">
        <f>IF(男子名簿!G38="","",男子名簿!G38)</f>
        <v/>
      </c>
      <c r="H38" s="119" t="str">
        <f>IF(男子名簿!H38="","",男子名簿!H38)</f>
        <v/>
      </c>
      <c r="I38" s="119">
        <f>IF(男子名簿!I38="","",男子名簿!I38)</f>
        <v>1</v>
      </c>
      <c r="J38" s="119" t="str">
        <f>IF(男子名簿!J38="","",男子名簿!J38)</f>
        <v/>
      </c>
      <c r="K38" s="119"/>
      <c r="L38" s="119"/>
      <c r="M38" s="119" t="str">
        <f>男子名簿!M38</f>
        <v>島根</v>
      </c>
      <c r="N38" s="119"/>
      <c r="O38" s="119" t="str">
        <f>IF(男子名簿!O38="","",VLOOKUP(男子名簿!O38,管理者シート!$B$9:$C$44,2,FALSE))</f>
        <v/>
      </c>
      <c r="P38" s="119" t="str">
        <f>IF(男子名簿!P38="","",男子名簿!P38)</f>
        <v/>
      </c>
      <c r="Q38" s="119">
        <v>0</v>
      </c>
      <c r="R38" s="119">
        <v>2</v>
      </c>
      <c r="S38" s="119" t="str">
        <f>IF(男子名簿!S38="","",VLOOKUP(男子名簿!S38,管理者シート!$B$9:$C$44,2,FALSE))</f>
        <v/>
      </c>
      <c r="T38" s="119" t="str">
        <f>IF(男子名簿!T38="","",男子名簿!T38)</f>
        <v/>
      </c>
      <c r="U38" s="119">
        <v>0</v>
      </c>
      <c r="V38" s="119">
        <v>2</v>
      </c>
      <c r="W38" s="119" t="str">
        <f>IF(男子名簿!W38="","",VLOOKUP(男子名簿!W38,管理者シート!$B$9:$C$27,2,FALSE))</f>
        <v/>
      </c>
      <c r="X38" s="119" t="str">
        <f>IF(男子名簿!X38="","",男子名簿!X38)</f>
        <v/>
      </c>
      <c r="Y38" s="119">
        <v>0</v>
      </c>
      <c r="Z38" s="119">
        <v>2</v>
      </c>
      <c r="AA38" s="119" t="str">
        <f>IF(男子名簿!AA38="","",VLOOKUP(男子名簿!AA38,管理者シート!$B$9:$C$27,2,FALSE))</f>
        <v/>
      </c>
      <c r="AB38" s="119" t="str">
        <f>IF(男子名簿!AB38="","",男子名簿!AB38)</f>
        <v/>
      </c>
      <c r="AC38" s="119">
        <v>0</v>
      </c>
      <c r="AD38" s="119">
        <v>2</v>
      </c>
      <c r="AE38" s="119" t="str">
        <f>IF(男子名簿!AE38="","",40)</f>
        <v/>
      </c>
      <c r="AF38" s="119" t="str">
        <f>IF(男子名簿!AF38="","",男子名簿!AF38)</f>
        <v/>
      </c>
      <c r="AG38" s="119">
        <v>0</v>
      </c>
      <c r="AH38" s="119">
        <v>2</v>
      </c>
    </row>
    <row r="39" spans="1:34">
      <c r="A39" s="99"/>
      <c r="B39" s="119" t="str">
        <f>IF(男子名簿!B39="","",男子名簿!B39)</f>
        <v/>
      </c>
      <c r="C39" s="99"/>
      <c r="D39" s="99" t="str">
        <f>IF(男子名簿!D39="","",男子名簿!D39)</f>
        <v/>
      </c>
      <c r="E39" s="119" t="str">
        <f>IF(男子名簿!E39="","",男子名簿!E39)</f>
        <v/>
      </c>
      <c r="F39" s="119" t="str">
        <f>IF(男子名簿!F39="","",男子名簿!F39)</f>
        <v/>
      </c>
      <c r="G39" s="119" t="str">
        <f>IF(男子名簿!G39="","",男子名簿!G39)</f>
        <v/>
      </c>
      <c r="H39" s="119" t="str">
        <f>IF(男子名簿!H39="","",男子名簿!H39)</f>
        <v/>
      </c>
      <c r="I39" s="119">
        <f>IF(男子名簿!I39="","",男子名簿!I39)</f>
        <v>1</v>
      </c>
      <c r="J39" s="119" t="str">
        <f>IF(男子名簿!J39="","",男子名簿!J39)</f>
        <v/>
      </c>
      <c r="K39" s="119"/>
      <c r="L39" s="119"/>
      <c r="M39" s="119" t="str">
        <f>男子名簿!M39</f>
        <v>島根</v>
      </c>
      <c r="N39" s="119"/>
      <c r="O39" s="119" t="str">
        <f>IF(男子名簿!O39="","",VLOOKUP(男子名簿!O39,管理者シート!$B$9:$C$44,2,FALSE))</f>
        <v/>
      </c>
      <c r="P39" s="119" t="str">
        <f>IF(男子名簿!P39="","",男子名簿!P39)</f>
        <v/>
      </c>
      <c r="Q39" s="119">
        <v>0</v>
      </c>
      <c r="R39" s="119">
        <v>2</v>
      </c>
      <c r="S39" s="119" t="str">
        <f>IF(男子名簿!S39="","",VLOOKUP(男子名簿!S39,管理者シート!$B$9:$C$44,2,FALSE))</f>
        <v/>
      </c>
      <c r="T39" s="119" t="str">
        <f>IF(男子名簿!T39="","",男子名簿!T39)</f>
        <v/>
      </c>
      <c r="U39" s="119">
        <v>0</v>
      </c>
      <c r="V39" s="119">
        <v>2</v>
      </c>
      <c r="W39" s="119" t="str">
        <f>IF(男子名簿!W39="","",VLOOKUP(男子名簿!W39,管理者シート!$B$9:$C$27,2,FALSE))</f>
        <v/>
      </c>
      <c r="X39" s="119" t="str">
        <f>IF(男子名簿!X39="","",男子名簿!X39)</f>
        <v/>
      </c>
      <c r="Y39" s="119">
        <v>0</v>
      </c>
      <c r="Z39" s="119">
        <v>2</v>
      </c>
      <c r="AA39" s="119" t="str">
        <f>IF(男子名簿!AA39="","",VLOOKUP(男子名簿!AA39,管理者シート!$B$9:$C$27,2,FALSE))</f>
        <v/>
      </c>
      <c r="AB39" s="119" t="str">
        <f>IF(男子名簿!AB39="","",男子名簿!AB39)</f>
        <v/>
      </c>
      <c r="AC39" s="119">
        <v>0</v>
      </c>
      <c r="AD39" s="119">
        <v>2</v>
      </c>
      <c r="AE39" s="119" t="str">
        <f>IF(男子名簿!AE39="","",40)</f>
        <v/>
      </c>
      <c r="AF39" s="119" t="str">
        <f>IF(男子名簿!AF39="","",男子名簿!AF39)</f>
        <v/>
      </c>
      <c r="AG39" s="119">
        <v>0</v>
      </c>
      <c r="AH39" s="119">
        <v>2</v>
      </c>
    </row>
    <row r="40" spans="1:34">
      <c r="A40" s="99"/>
      <c r="B40" s="119" t="str">
        <f>IF(男子名簿!B40="","",男子名簿!B40)</f>
        <v/>
      </c>
      <c r="C40" s="99"/>
      <c r="D40" s="99" t="str">
        <f>IF(男子名簿!D40="","",男子名簿!D40)</f>
        <v/>
      </c>
      <c r="E40" s="119" t="str">
        <f>IF(男子名簿!E40="","",男子名簿!E40)</f>
        <v/>
      </c>
      <c r="F40" s="119" t="str">
        <f>IF(男子名簿!F40="","",男子名簿!F40)</f>
        <v/>
      </c>
      <c r="G40" s="119" t="str">
        <f>IF(男子名簿!G40="","",男子名簿!G40)</f>
        <v/>
      </c>
      <c r="H40" s="119" t="str">
        <f>IF(男子名簿!H40="","",男子名簿!H40)</f>
        <v/>
      </c>
      <c r="I40" s="119">
        <f>IF(男子名簿!I40="","",男子名簿!I40)</f>
        <v>1</v>
      </c>
      <c r="J40" s="119" t="str">
        <f>IF(男子名簿!J40="","",男子名簿!J40)</f>
        <v/>
      </c>
      <c r="K40" s="119"/>
      <c r="L40" s="119"/>
      <c r="M40" s="119" t="str">
        <f>男子名簿!M40</f>
        <v>島根</v>
      </c>
      <c r="N40" s="119"/>
      <c r="O40" s="119" t="str">
        <f>IF(男子名簿!O40="","",VLOOKUP(男子名簿!O40,管理者シート!$B$9:$C$44,2,FALSE))</f>
        <v/>
      </c>
      <c r="P40" s="119" t="str">
        <f>IF(男子名簿!P40="","",男子名簿!P40)</f>
        <v/>
      </c>
      <c r="Q40" s="119">
        <v>0</v>
      </c>
      <c r="R40" s="119">
        <v>2</v>
      </c>
      <c r="S40" s="119" t="str">
        <f>IF(男子名簿!S40="","",VLOOKUP(男子名簿!S40,管理者シート!$B$9:$C$44,2,FALSE))</f>
        <v/>
      </c>
      <c r="T40" s="119" t="str">
        <f>IF(男子名簿!T40="","",男子名簿!T40)</f>
        <v/>
      </c>
      <c r="U40" s="119">
        <v>0</v>
      </c>
      <c r="V40" s="119">
        <v>2</v>
      </c>
      <c r="W40" s="119" t="str">
        <f>IF(男子名簿!W40="","",VLOOKUP(男子名簿!W40,管理者シート!$B$9:$C$27,2,FALSE))</f>
        <v/>
      </c>
      <c r="X40" s="119" t="str">
        <f>IF(男子名簿!X40="","",男子名簿!X40)</f>
        <v/>
      </c>
      <c r="Y40" s="119">
        <v>0</v>
      </c>
      <c r="Z40" s="119">
        <v>2</v>
      </c>
      <c r="AA40" s="119" t="str">
        <f>IF(男子名簿!AA40="","",VLOOKUP(男子名簿!AA40,管理者シート!$B$9:$C$27,2,FALSE))</f>
        <v/>
      </c>
      <c r="AB40" s="119" t="str">
        <f>IF(男子名簿!AB40="","",男子名簿!AB40)</f>
        <v/>
      </c>
      <c r="AC40" s="119">
        <v>0</v>
      </c>
      <c r="AD40" s="119">
        <v>2</v>
      </c>
      <c r="AE40" s="119" t="str">
        <f>IF(男子名簿!AE40="","",40)</f>
        <v/>
      </c>
      <c r="AF40" s="119" t="str">
        <f>IF(男子名簿!AF40="","",男子名簿!AF40)</f>
        <v/>
      </c>
      <c r="AG40" s="119">
        <v>0</v>
      </c>
      <c r="AH40" s="119">
        <v>2</v>
      </c>
    </row>
    <row r="41" spans="1:34">
      <c r="A41" s="99"/>
      <c r="B41" s="119" t="str">
        <f>IF(男子名簿!B41="","",男子名簿!B41)</f>
        <v/>
      </c>
      <c r="C41" s="99"/>
      <c r="D41" s="99" t="str">
        <f>IF(男子名簿!D41="","",男子名簿!D41)</f>
        <v/>
      </c>
      <c r="E41" s="119" t="str">
        <f>IF(男子名簿!E41="","",男子名簿!E41)</f>
        <v/>
      </c>
      <c r="F41" s="119" t="str">
        <f>IF(男子名簿!F41="","",男子名簿!F41)</f>
        <v/>
      </c>
      <c r="G41" s="119" t="str">
        <f>IF(男子名簿!G41="","",男子名簿!G41)</f>
        <v/>
      </c>
      <c r="H41" s="119" t="str">
        <f>IF(男子名簿!H41="","",男子名簿!H41)</f>
        <v/>
      </c>
      <c r="I41" s="119">
        <f>IF(男子名簿!I41="","",男子名簿!I41)</f>
        <v>1</v>
      </c>
      <c r="J41" s="119" t="str">
        <f>IF(男子名簿!J41="","",男子名簿!J41)</f>
        <v/>
      </c>
      <c r="K41" s="119"/>
      <c r="L41" s="119"/>
      <c r="M41" s="119" t="str">
        <f>男子名簿!M41</f>
        <v>島根</v>
      </c>
      <c r="N41" s="119"/>
      <c r="O41" s="119" t="str">
        <f>IF(男子名簿!O41="","",VLOOKUP(男子名簿!O41,管理者シート!$B$9:$C$44,2,FALSE))</f>
        <v/>
      </c>
      <c r="P41" s="119" t="str">
        <f>IF(男子名簿!P41="","",男子名簿!P41)</f>
        <v/>
      </c>
      <c r="Q41" s="119">
        <v>0</v>
      </c>
      <c r="R41" s="119">
        <v>2</v>
      </c>
      <c r="S41" s="119" t="str">
        <f>IF(男子名簿!S41="","",VLOOKUP(男子名簿!S41,管理者シート!$B$9:$C$44,2,FALSE))</f>
        <v/>
      </c>
      <c r="T41" s="119" t="str">
        <f>IF(男子名簿!T41="","",男子名簿!T41)</f>
        <v/>
      </c>
      <c r="U41" s="119">
        <v>0</v>
      </c>
      <c r="V41" s="119">
        <v>2</v>
      </c>
      <c r="W41" s="119" t="str">
        <f>IF(男子名簿!W41="","",VLOOKUP(男子名簿!W41,管理者シート!$B$9:$C$27,2,FALSE))</f>
        <v/>
      </c>
      <c r="X41" s="119" t="str">
        <f>IF(男子名簿!X41="","",男子名簿!X41)</f>
        <v/>
      </c>
      <c r="Y41" s="119">
        <v>0</v>
      </c>
      <c r="Z41" s="119">
        <v>2</v>
      </c>
      <c r="AA41" s="119" t="str">
        <f>IF(男子名簿!AA41="","",VLOOKUP(男子名簿!AA41,管理者シート!$B$9:$C$27,2,FALSE))</f>
        <v/>
      </c>
      <c r="AB41" s="119" t="str">
        <f>IF(男子名簿!AB41="","",男子名簿!AB41)</f>
        <v/>
      </c>
      <c r="AC41" s="119">
        <v>0</v>
      </c>
      <c r="AD41" s="119">
        <v>2</v>
      </c>
      <c r="AE41" s="119" t="str">
        <f>IF(男子名簿!AE41="","",40)</f>
        <v/>
      </c>
      <c r="AF41" s="119" t="str">
        <f>IF(男子名簿!AF41="","",男子名簿!AF41)</f>
        <v/>
      </c>
      <c r="AG41" s="119">
        <v>0</v>
      </c>
      <c r="AH41" s="119">
        <v>2</v>
      </c>
    </row>
    <row r="42" spans="1:34">
      <c r="A42" s="99"/>
      <c r="B42" s="119" t="str">
        <f>IF(男子名簿!B42="","",男子名簿!B42)</f>
        <v/>
      </c>
      <c r="C42" s="99"/>
      <c r="D42" s="99" t="str">
        <f>IF(男子名簿!D42="","",男子名簿!D42)</f>
        <v/>
      </c>
      <c r="E42" s="119" t="str">
        <f>IF(男子名簿!E42="","",男子名簿!E42)</f>
        <v/>
      </c>
      <c r="F42" s="119" t="str">
        <f>IF(男子名簿!F42="","",男子名簿!F42)</f>
        <v/>
      </c>
      <c r="G42" s="119" t="str">
        <f>IF(男子名簿!G42="","",男子名簿!G42)</f>
        <v/>
      </c>
      <c r="H42" s="119" t="str">
        <f>IF(男子名簿!H42="","",男子名簿!H42)</f>
        <v/>
      </c>
      <c r="I42" s="119">
        <f>IF(男子名簿!I42="","",男子名簿!I42)</f>
        <v>1</v>
      </c>
      <c r="J42" s="119" t="str">
        <f>IF(男子名簿!J42="","",男子名簿!J42)</f>
        <v/>
      </c>
      <c r="K42" s="119"/>
      <c r="L42" s="119"/>
      <c r="M42" s="119" t="str">
        <f>男子名簿!M42</f>
        <v>島根</v>
      </c>
      <c r="N42" s="119"/>
      <c r="O42" s="119" t="str">
        <f>IF(男子名簿!O42="","",VLOOKUP(男子名簿!O42,管理者シート!$B$9:$C$44,2,FALSE))</f>
        <v/>
      </c>
      <c r="P42" s="119" t="str">
        <f>IF(男子名簿!P42="","",男子名簿!P42)</f>
        <v/>
      </c>
      <c r="Q42" s="119">
        <v>0</v>
      </c>
      <c r="R42" s="119">
        <v>2</v>
      </c>
      <c r="S42" s="119" t="str">
        <f>IF(男子名簿!S42="","",VLOOKUP(男子名簿!S42,管理者シート!$B$9:$C$44,2,FALSE))</f>
        <v/>
      </c>
      <c r="T42" s="119" t="str">
        <f>IF(男子名簿!T42="","",男子名簿!T42)</f>
        <v/>
      </c>
      <c r="U42" s="119">
        <v>0</v>
      </c>
      <c r="V42" s="119">
        <v>2</v>
      </c>
      <c r="W42" s="119" t="str">
        <f>IF(男子名簿!W42="","",VLOOKUP(男子名簿!W42,管理者シート!$B$9:$C$27,2,FALSE))</f>
        <v/>
      </c>
      <c r="X42" s="119" t="str">
        <f>IF(男子名簿!X42="","",男子名簿!X42)</f>
        <v/>
      </c>
      <c r="Y42" s="119">
        <v>0</v>
      </c>
      <c r="Z42" s="119">
        <v>2</v>
      </c>
      <c r="AA42" s="119" t="str">
        <f>IF(男子名簿!AA42="","",VLOOKUP(男子名簿!AA42,管理者シート!$B$9:$C$27,2,FALSE))</f>
        <v/>
      </c>
      <c r="AB42" s="119" t="str">
        <f>IF(男子名簿!AB42="","",男子名簿!AB42)</f>
        <v/>
      </c>
      <c r="AC42" s="119">
        <v>0</v>
      </c>
      <c r="AD42" s="119">
        <v>2</v>
      </c>
      <c r="AE42" s="119" t="str">
        <f>IF(男子名簿!AE42="","",40)</f>
        <v/>
      </c>
      <c r="AF42" s="119" t="str">
        <f>IF(男子名簿!AF42="","",男子名簿!AF42)</f>
        <v/>
      </c>
      <c r="AG42" s="119">
        <v>0</v>
      </c>
      <c r="AH42" s="119">
        <v>2</v>
      </c>
    </row>
    <row r="43" spans="1:34">
      <c r="A43" s="99"/>
      <c r="B43" s="119" t="str">
        <f>IF(男子名簿!B43="","",男子名簿!B43)</f>
        <v/>
      </c>
      <c r="C43" s="99"/>
      <c r="D43" s="99" t="str">
        <f>IF(男子名簿!D43="","",男子名簿!D43)</f>
        <v/>
      </c>
      <c r="E43" s="119" t="str">
        <f>IF(男子名簿!E43="","",男子名簿!E43)</f>
        <v/>
      </c>
      <c r="F43" s="119" t="str">
        <f>IF(男子名簿!F43="","",男子名簿!F43)</f>
        <v/>
      </c>
      <c r="G43" s="119" t="str">
        <f>IF(男子名簿!G43="","",男子名簿!G43)</f>
        <v/>
      </c>
      <c r="H43" s="119" t="str">
        <f>IF(男子名簿!H43="","",男子名簿!H43)</f>
        <v/>
      </c>
      <c r="I43" s="119">
        <f>IF(男子名簿!I43="","",男子名簿!I43)</f>
        <v>1</v>
      </c>
      <c r="J43" s="119" t="str">
        <f>IF(男子名簿!J43="","",男子名簿!J43)</f>
        <v/>
      </c>
      <c r="K43" s="119"/>
      <c r="L43" s="119"/>
      <c r="M43" s="119" t="str">
        <f>男子名簿!M43</f>
        <v>島根</v>
      </c>
      <c r="N43" s="119"/>
      <c r="O43" s="119" t="str">
        <f>IF(男子名簿!O43="","",VLOOKUP(男子名簿!O43,管理者シート!$B$9:$C$44,2,FALSE))</f>
        <v/>
      </c>
      <c r="P43" s="119" t="str">
        <f>IF(男子名簿!P43="","",男子名簿!P43)</f>
        <v/>
      </c>
      <c r="Q43" s="119">
        <v>0</v>
      </c>
      <c r="R43" s="119">
        <v>2</v>
      </c>
      <c r="S43" s="119" t="str">
        <f>IF(男子名簿!S43="","",VLOOKUP(男子名簿!S43,管理者シート!$B$9:$C$44,2,FALSE))</f>
        <v/>
      </c>
      <c r="T43" s="119" t="str">
        <f>IF(男子名簿!T43="","",男子名簿!T43)</f>
        <v/>
      </c>
      <c r="U43" s="119">
        <v>0</v>
      </c>
      <c r="V43" s="119">
        <v>2</v>
      </c>
      <c r="W43" s="119" t="str">
        <f>IF(男子名簿!W43="","",VLOOKUP(男子名簿!W43,管理者シート!$B$9:$C$27,2,FALSE))</f>
        <v/>
      </c>
      <c r="X43" s="119" t="str">
        <f>IF(男子名簿!X43="","",男子名簿!X43)</f>
        <v/>
      </c>
      <c r="Y43" s="119">
        <v>0</v>
      </c>
      <c r="Z43" s="119">
        <v>2</v>
      </c>
      <c r="AA43" s="119" t="str">
        <f>IF(男子名簿!AA43="","",VLOOKUP(男子名簿!AA43,管理者シート!$B$9:$C$27,2,FALSE))</f>
        <v/>
      </c>
      <c r="AB43" s="119" t="str">
        <f>IF(男子名簿!AB43="","",男子名簿!AB43)</f>
        <v/>
      </c>
      <c r="AC43" s="119">
        <v>0</v>
      </c>
      <c r="AD43" s="119">
        <v>2</v>
      </c>
      <c r="AE43" s="119" t="str">
        <f>IF(男子名簿!AE43="","",40)</f>
        <v/>
      </c>
      <c r="AF43" s="119" t="str">
        <f>IF(男子名簿!AF43="","",男子名簿!AF43)</f>
        <v/>
      </c>
      <c r="AG43" s="119">
        <v>0</v>
      </c>
      <c r="AH43" s="119">
        <v>2</v>
      </c>
    </row>
    <row r="44" spans="1:34">
      <c r="A44" s="99"/>
      <c r="B44" s="119" t="str">
        <f>IF(男子名簿!B44="","",男子名簿!B44)</f>
        <v/>
      </c>
      <c r="C44" s="99"/>
      <c r="D44" s="99" t="str">
        <f>IF(男子名簿!D44="","",男子名簿!D44)</f>
        <v/>
      </c>
      <c r="E44" s="119" t="str">
        <f>IF(男子名簿!E44="","",男子名簿!E44)</f>
        <v/>
      </c>
      <c r="F44" s="119" t="str">
        <f>IF(男子名簿!F44="","",男子名簿!F44)</f>
        <v/>
      </c>
      <c r="G44" s="119" t="str">
        <f>IF(男子名簿!G44="","",男子名簿!G44)</f>
        <v/>
      </c>
      <c r="H44" s="119" t="str">
        <f>IF(男子名簿!H44="","",男子名簿!H44)</f>
        <v/>
      </c>
      <c r="I44" s="119">
        <f>IF(男子名簿!I44="","",男子名簿!I44)</f>
        <v>1</v>
      </c>
      <c r="J44" s="119" t="str">
        <f>IF(男子名簿!J44="","",男子名簿!J44)</f>
        <v/>
      </c>
      <c r="K44" s="119"/>
      <c r="L44" s="119"/>
      <c r="M44" s="119" t="str">
        <f>男子名簿!M44</f>
        <v>島根</v>
      </c>
      <c r="N44" s="119"/>
      <c r="O44" s="119" t="str">
        <f>IF(男子名簿!O44="","",VLOOKUP(男子名簿!O44,管理者シート!$B$9:$C$44,2,FALSE))</f>
        <v/>
      </c>
      <c r="P44" s="119" t="str">
        <f>IF(男子名簿!P44="","",男子名簿!P44)</f>
        <v/>
      </c>
      <c r="Q44" s="119">
        <v>0</v>
      </c>
      <c r="R44" s="119">
        <v>2</v>
      </c>
      <c r="S44" s="119" t="str">
        <f>IF(男子名簿!S44="","",VLOOKUP(男子名簿!S44,管理者シート!$B$9:$C$44,2,FALSE))</f>
        <v/>
      </c>
      <c r="T44" s="119" t="str">
        <f>IF(男子名簿!T44="","",男子名簿!T44)</f>
        <v/>
      </c>
      <c r="U44" s="119">
        <v>0</v>
      </c>
      <c r="V44" s="119">
        <v>2</v>
      </c>
      <c r="W44" s="119" t="str">
        <f>IF(男子名簿!W44="","",VLOOKUP(男子名簿!W44,管理者シート!$B$9:$C$27,2,FALSE))</f>
        <v/>
      </c>
      <c r="X44" s="119" t="str">
        <f>IF(男子名簿!X44="","",男子名簿!X44)</f>
        <v/>
      </c>
      <c r="Y44" s="119">
        <v>0</v>
      </c>
      <c r="Z44" s="119">
        <v>2</v>
      </c>
      <c r="AA44" s="119" t="str">
        <f>IF(男子名簿!AA44="","",VLOOKUP(男子名簿!AA44,管理者シート!$B$9:$C$27,2,FALSE))</f>
        <v/>
      </c>
      <c r="AB44" s="119" t="str">
        <f>IF(男子名簿!AB44="","",男子名簿!AB44)</f>
        <v/>
      </c>
      <c r="AC44" s="119">
        <v>0</v>
      </c>
      <c r="AD44" s="119">
        <v>2</v>
      </c>
      <c r="AE44" s="119" t="str">
        <f>IF(男子名簿!AE44="","",40)</f>
        <v/>
      </c>
      <c r="AF44" s="119" t="str">
        <f>IF(男子名簿!AF44="","",男子名簿!AF44)</f>
        <v/>
      </c>
      <c r="AG44" s="119">
        <v>0</v>
      </c>
      <c r="AH44" s="119">
        <v>2</v>
      </c>
    </row>
    <row r="45" spans="1:34">
      <c r="A45" s="99"/>
      <c r="B45" s="119" t="str">
        <f>IF(男子名簿!B45="","",男子名簿!B45)</f>
        <v/>
      </c>
      <c r="C45" s="99"/>
      <c r="D45" s="99" t="str">
        <f>IF(男子名簿!D45="","",男子名簿!D45)</f>
        <v/>
      </c>
      <c r="E45" s="119" t="str">
        <f>IF(男子名簿!E45="","",男子名簿!E45)</f>
        <v/>
      </c>
      <c r="F45" s="119" t="str">
        <f>IF(男子名簿!F45="","",男子名簿!F45)</f>
        <v/>
      </c>
      <c r="G45" s="119" t="str">
        <f>IF(男子名簿!G45="","",男子名簿!G45)</f>
        <v/>
      </c>
      <c r="H45" s="119" t="str">
        <f>IF(男子名簿!H45="","",男子名簿!H45)</f>
        <v/>
      </c>
      <c r="I45" s="119">
        <f>IF(男子名簿!I45="","",男子名簿!I45)</f>
        <v>1</v>
      </c>
      <c r="J45" s="119" t="str">
        <f>IF(男子名簿!J45="","",男子名簿!J45)</f>
        <v/>
      </c>
      <c r="K45" s="119"/>
      <c r="L45" s="119"/>
      <c r="M45" s="119" t="str">
        <f>男子名簿!M45</f>
        <v>島根</v>
      </c>
      <c r="N45" s="119"/>
      <c r="O45" s="119" t="str">
        <f>IF(男子名簿!O45="","",VLOOKUP(男子名簿!O45,管理者シート!$B$9:$C$44,2,FALSE))</f>
        <v/>
      </c>
      <c r="P45" s="119" t="str">
        <f>IF(男子名簿!P45="","",男子名簿!P45)</f>
        <v/>
      </c>
      <c r="Q45" s="119">
        <v>0</v>
      </c>
      <c r="R45" s="119">
        <v>2</v>
      </c>
      <c r="S45" s="119" t="str">
        <f>IF(男子名簿!S45="","",VLOOKUP(男子名簿!S45,管理者シート!$B$9:$C$44,2,FALSE))</f>
        <v/>
      </c>
      <c r="T45" s="119" t="str">
        <f>IF(男子名簿!T45="","",男子名簿!T45)</f>
        <v/>
      </c>
      <c r="U45" s="119">
        <v>0</v>
      </c>
      <c r="V45" s="119">
        <v>2</v>
      </c>
      <c r="W45" s="119" t="str">
        <f>IF(男子名簿!W45="","",VLOOKUP(男子名簿!W45,管理者シート!$B$9:$C$27,2,FALSE))</f>
        <v/>
      </c>
      <c r="X45" s="119" t="str">
        <f>IF(男子名簿!X45="","",男子名簿!X45)</f>
        <v/>
      </c>
      <c r="Y45" s="119">
        <v>0</v>
      </c>
      <c r="Z45" s="119">
        <v>2</v>
      </c>
      <c r="AA45" s="119" t="str">
        <f>IF(男子名簿!AA45="","",VLOOKUP(男子名簿!AA45,管理者シート!$B$9:$C$27,2,FALSE))</f>
        <v/>
      </c>
      <c r="AB45" s="119" t="str">
        <f>IF(男子名簿!AB45="","",男子名簿!AB45)</f>
        <v/>
      </c>
      <c r="AC45" s="119">
        <v>0</v>
      </c>
      <c r="AD45" s="119">
        <v>2</v>
      </c>
      <c r="AE45" s="119" t="str">
        <f>IF(男子名簿!AE45="","",40)</f>
        <v/>
      </c>
      <c r="AF45" s="119" t="str">
        <f>IF(男子名簿!AF45="","",男子名簿!AF45)</f>
        <v/>
      </c>
      <c r="AG45" s="119">
        <v>0</v>
      </c>
      <c r="AH45" s="119">
        <v>2</v>
      </c>
    </row>
    <row r="46" spans="1:34">
      <c r="A46" s="99"/>
      <c r="B46" s="119" t="str">
        <f>IF(男子名簿!B46="","",男子名簿!B46)</f>
        <v/>
      </c>
      <c r="C46" s="99"/>
      <c r="D46" s="99" t="str">
        <f>IF(男子名簿!D46="","",男子名簿!D46)</f>
        <v/>
      </c>
      <c r="E46" s="119" t="str">
        <f>IF(男子名簿!E46="","",男子名簿!E46)</f>
        <v/>
      </c>
      <c r="F46" s="119" t="str">
        <f>IF(男子名簿!F46="","",男子名簿!F46)</f>
        <v/>
      </c>
      <c r="G46" s="119" t="str">
        <f>IF(男子名簿!G46="","",男子名簿!G46)</f>
        <v/>
      </c>
      <c r="H46" s="119" t="str">
        <f>IF(男子名簿!H46="","",男子名簿!H46)</f>
        <v/>
      </c>
      <c r="I46" s="119">
        <f>IF(男子名簿!I46="","",男子名簿!I46)</f>
        <v>1</v>
      </c>
      <c r="J46" s="119" t="str">
        <f>IF(男子名簿!J46="","",男子名簿!J46)</f>
        <v/>
      </c>
      <c r="K46" s="119"/>
      <c r="L46" s="119"/>
      <c r="M46" s="119" t="str">
        <f>男子名簿!M46</f>
        <v>島根</v>
      </c>
      <c r="N46" s="119"/>
      <c r="O46" s="119" t="str">
        <f>IF(男子名簿!O46="","",VLOOKUP(男子名簿!O46,管理者シート!$B$9:$C$44,2,FALSE))</f>
        <v/>
      </c>
      <c r="P46" s="119" t="str">
        <f>IF(男子名簿!P46="","",男子名簿!P46)</f>
        <v/>
      </c>
      <c r="Q46" s="119">
        <v>0</v>
      </c>
      <c r="R46" s="119">
        <v>2</v>
      </c>
      <c r="S46" s="119" t="str">
        <f>IF(男子名簿!S46="","",VLOOKUP(男子名簿!S46,管理者シート!$B$9:$C$44,2,FALSE))</f>
        <v/>
      </c>
      <c r="T46" s="119" t="str">
        <f>IF(男子名簿!T46="","",男子名簿!T46)</f>
        <v/>
      </c>
      <c r="U46" s="119">
        <v>0</v>
      </c>
      <c r="V46" s="119">
        <v>2</v>
      </c>
      <c r="W46" s="119" t="str">
        <f>IF(男子名簿!W46="","",VLOOKUP(男子名簿!W46,管理者シート!$B$9:$C$27,2,FALSE))</f>
        <v/>
      </c>
      <c r="X46" s="119" t="str">
        <f>IF(男子名簿!X46="","",男子名簿!X46)</f>
        <v/>
      </c>
      <c r="Y46" s="119">
        <v>0</v>
      </c>
      <c r="Z46" s="119">
        <v>2</v>
      </c>
      <c r="AA46" s="119" t="str">
        <f>IF(男子名簿!AA46="","",VLOOKUP(男子名簿!AA46,管理者シート!$B$9:$C$27,2,FALSE))</f>
        <v/>
      </c>
      <c r="AB46" s="119" t="str">
        <f>IF(男子名簿!AB46="","",男子名簿!AB46)</f>
        <v/>
      </c>
      <c r="AC46" s="119">
        <v>0</v>
      </c>
      <c r="AD46" s="119">
        <v>2</v>
      </c>
      <c r="AE46" s="119" t="str">
        <f>IF(男子名簿!AE46="","",40)</f>
        <v/>
      </c>
      <c r="AF46" s="119" t="str">
        <f>IF(男子名簿!AF46="","",男子名簿!AF46)</f>
        <v/>
      </c>
      <c r="AG46" s="119">
        <v>0</v>
      </c>
      <c r="AH46" s="119">
        <v>2</v>
      </c>
    </row>
    <row r="47" spans="1:34">
      <c r="A47" s="99"/>
      <c r="B47" s="119" t="str">
        <f>IF(男子名簿!B47="","",男子名簿!B47)</f>
        <v/>
      </c>
      <c r="C47" s="99"/>
      <c r="D47" s="99" t="str">
        <f>IF(男子名簿!D47="","",男子名簿!D47)</f>
        <v/>
      </c>
      <c r="E47" s="119" t="str">
        <f>IF(男子名簿!E47="","",男子名簿!E47)</f>
        <v/>
      </c>
      <c r="F47" s="119" t="str">
        <f>IF(男子名簿!F47="","",男子名簿!F47)</f>
        <v/>
      </c>
      <c r="G47" s="119" t="str">
        <f>IF(男子名簿!G47="","",男子名簿!G47)</f>
        <v/>
      </c>
      <c r="H47" s="119" t="str">
        <f>IF(男子名簿!H47="","",男子名簿!H47)</f>
        <v/>
      </c>
      <c r="I47" s="119">
        <f>IF(男子名簿!I47="","",男子名簿!I47)</f>
        <v>1</v>
      </c>
      <c r="J47" s="119" t="str">
        <f>IF(男子名簿!J47="","",男子名簿!J47)</f>
        <v/>
      </c>
      <c r="K47" s="119"/>
      <c r="L47" s="119"/>
      <c r="M47" s="119" t="str">
        <f>男子名簿!M47</f>
        <v>島根</v>
      </c>
      <c r="N47" s="119"/>
      <c r="O47" s="119" t="str">
        <f>IF(男子名簿!O47="","",VLOOKUP(男子名簿!O47,管理者シート!$B$9:$C$44,2,FALSE))</f>
        <v/>
      </c>
      <c r="P47" s="119" t="str">
        <f>IF(男子名簿!P47="","",男子名簿!P47)</f>
        <v/>
      </c>
      <c r="Q47" s="119">
        <v>0</v>
      </c>
      <c r="R47" s="119">
        <v>2</v>
      </c>
      <c r="S47" s="119" t="str">
        <f>IF(男子名簿!S47="","",VLOOKUP(男子名簿!S47,管理者シート!$B$9:$C$44,2,FALSE))</f>
        <v/>
      </c>
      <c r="T47" s="119" t="str">
        <f>IF(男子名簿!T47="","",男子名簿!T47)</f>
        <v/>
      </c>
      <c r="U47" s="119">
        <v>0</v>
      </c>
      <c r="V47" s="119">
        <v>2</v>
      </c>
      <c r="W47" s="119" t="str">
        <f>IF(男子名簿!W47="","",VLOOKUP(男子名簿!W47,管理者シート!$B$9:$C$27,2,FALSE))</f>
        <v/>
      </c>
      <c r="X47" s="119" t="str">
        <f>IF(男子名簿!X47="","",男子名簿!X47)</f>
        <v/>
      </c>
      <c r="Y47" s="119">
        <v>0</v>
      </c>
      <c r="Z47" s="119">
        <v>2</v>
      </c>
      <c r="AA47" s="119" t="str">
        <f>IF(男子名簿!AA47="","",VLOOKUP(男子名簿!AA47,管理者シート!$B$9:$C$27,2,FALSE))</f>
        <v/>
      </c>
      <c r="AB47" s="119" t="str">
        <f>IF(男子名簿!AB47="","",男子名簿!AB47)</f>
        <v/>
      </c>
      <c r="AC47" s="119">
        <v>0</v>
      </c>
      <c r="AD47" s="119">
        <v>2</v>
      </c>
      <c r="AE47" s="119" t="str">
        <f>IF(男子名簿!AE47="","",40)</f>
        <v/>
      </c>
      <c r="AF47" s="119" t="str">
        <f>IF(男子名簿!AF47="","",男子名簿!AF47)</f>
        <v/>
      </c>
      <c r="AG47" s="119">
        <v>0</v>
      </c>
      <c r="AH47" s="119">
        <v>2</v>
      </c>
    </row>
    <row r="48" spans="1:34">
      <c r="A48" s="99"/>
      <c r="B48" s="119" t="str">
        <f>IF(男子名簿!B48="","",男子名簿!B48)</f>
        <v/>
      </c>
      <c r="C48" s="99"/>
      <c r="D48" s="99" t="str">
        <f>IF(男子名簿!D48="","",男子名簿!D48)</f>
        <v/>
      </c>
      <c r="E48" s="119" t="str">
        <f>IF(男子名簿!E48="","",男子名簿!E48)</f>
        <v/>
      </c>
      <c r="F48" s="119" t="str">
        <f>IF(男子名簿!F48="","",男子名簿!F48)</f>
        <v/>
      </c>
      <c r="G48" s="119" t="str">
        <f>IF(男子名簿!G48="","",男子名簿!G48)</f>
        <v/>
      </c>
      <c r="H48" s="119" t="str">
        <f>IF(男子名簿!H48="","",男子名簿!H48)</f>
        <v/>
      </c>
      <c r="I48" s="119">
        <f>IF(男子名簿!I48="","",男子名簿!I48)</f>
        <v>1</v>
      </c>
      <c r="J48" s="119" t="str">
        <f>IF(男子名簿!J48="","",男子名簿!J48)</f>
        <v/>
      </c>
      <c r="K48" s="119"/>
      <c r="L48" s="119"/>
      <c r="M48" s="119" t="str">
        <f>男子名簿!M48</f>
        <v>島根</v>
      </c>
      <c r="N48" s="119"/>
      <c r="O48" s="119" t="str">
        <f>IF(男子名簿!O48="","",VLOOKUP(男子名簿!O48,管理者シート!$B$9:$C$44,2,FALSE))</f>
        <v/>
      </c>
      <c r="P48" s="119" t="str">
        <f>IF(男子名簿!P48="","",男子名簿!P48)</f>
        <v/>
      </c>
      <c r="Q48" s="119">
        <v>0</v>
      </c>
      <c r="R48" s="119">
        <v>2</v>
      </c>
      <c r="S48" s="119" t="str">
        <f>IF(男子名簿!S48="","",VLOOKUP(男子名簿!S48,管理者シート!$B$9:$C$44,2,FALSE))</f>
        <v/>
      </c>
      <c r="T48" s="119" t="str">
        <f>IF(男子名簿!T48="","",男子名簿!T48)</f>
        <v/>
      </c>
      <c r="U48" s="119">
        <v>0</v>
      </c>
      <c r="V48" s="119">
        <v>2</v>
      </c>
      <c r="W48" s="119" t="str">
        <f>IF(男子名簿!W48="","",VLOOKUP(男子名簿!W48,管理者シート!$B$9:$C$27,2,FALSE))</f>
        <v/>
      </c>
      <c r="X48" s="119" t="str">
        <f>IF(男子名簿!X48="","",男子名簿!X48)</f>
        <v/>
      </c>
      <c r="Y48" s="119">
        <v>0</v>
      </c>
      <c r="Z48" s="119">
        <v>2</v>
      </c>
      <c r="AA48" s="119" t="str">
        <f>IF(男子名簿!AA48="","",VLOOKUP(男子名簿!AA48,管理者シート!$B$9:$C$27,2,FALSE))</f>
        <v/>
      </c>
      <c r="AB48" s="119" t="str">
        <f>IF(男子名簿!AB48="","",男子名簿!AB48)</f>
        <v/>
      </c>
      <c r="AC48" s="119">
        <v>0</v>
      </c>
      <c r="AD48" s="119">
        <v>2</v>
      </c>
      <c r="AE48" s="119" t="str">
        <f>IF(男子名簿!AE48="","",40)</f>
        <v/>
      </c>
      <c r="AF48" s="119" t="str">
        <f>IF(男子名簿!AF48="","",男子名簿!AF48)</f>
        <v/>
      </c>
      <c r="AG48" s="119">
        <v>0</v>
      </c>
      <c r="AH48" s="119">
        <v>2</v>
      </c>
    </row>
    <row r="49" spans="1:34">
      <c r="A49" s="99"/>
      <c r="B49" s="119" t="str">
        <f>IF(男子名簿!B49="","",男子名簿!B49)</f>
        <v/>
      </c>
      <c r="C49" s="99"/>
      <c r="D49" s="99" t="str">
        <f>IF(男子名簿!D49="","",男子名簿!D49)</f>
        <v/>
      </c>
      <c r="E49" s="119" t="str">
        <f>IF(男子名簿!E49="","",男子名簿!E49)</f>
        <v/>
      </c>
      <c r="F49" s="119" t="str">
        <f>IF(男子名簿!F49="","",男子名簿!F49)</f>
        <v/>
      </c>
      <c r="G49" s="119" t="str">
        <f>IF(男子名簿!G49="","",男子名簿!G49)</f>
        <v/>
      </c>
      <c r="H49" s="119" t="str">
        <f>IF(男子名簿!H49="","",男子名簿!H49)</f>
        <v/>
      </c>
      <c r="I49" s="119">
        <f>IF(男子名簿!I49="","",男子名簿!I49)</f>
        <v>1</v>
      </c>
      <c r="J49" s="119" t="str">
        <f>IF(男子名簿!J49="","",男子名簿!J49)</f>
        <v/>
      </c>
      <c r="K49" s="119"/>
      <c r="L49" s="119"/>
      <c r="M49" s="119" t="str">
        <f>男子名簿!M49</f>
        <v>島根</v>
      </c>
      <c r="N49" s="119"/>
      <c r="O49" s="119" t="str">
        <f>IF(男子名簿!O49="","",VLOOKUP(男子名簿!O49,管理者シート!$B$9:$C$44,2,FALSE))</f>
        <v/>
      </c>
      <c r="P49" s="119" t="str">
        <f>IF(男子名簿!P49="","",男子名簿!P49)</f>
        <v/>
      </c>
      <c r="Q49" s="119">
        <v>0</v>
      </c>
      <c r="R49" s="119">
        <v>2</v>
      </c>
      <c r="S49" s="119" t="str">
        <f>IF(男子名簿!S49="","",VLOOKUP(男子名簿!S49,管理者シート!$B$9:$C$44,2,FALSE))</f>
        <v/>
      </c>
      <c r="T49" s="119" t="str">
        <f>IF(男子名簿!T49="","",男子名簿!T49)</f>
        <v/>
      </c>
      <c r="U49" s="119">
        <v>0</v>
      </c>
      <c r="V49" s="119">
        <v>2</v>
      </c>
      <c r="W49" s="119" t="str">
        <f>IF(男子名簿!W49="","",VLOOKUP(男子名簿!W49,管理者シート!$B$9:$C$27,2,FALSE))</f>
        <v/>
      </c>
      <c r="X49" s="119" t="str">
        <f>IF(男子名簿!X49="","",男子名簿!X49)</f>
        <v/>
      </c>
      <c r="Y49" s="119">
        <v>0</v>
      </c>
      <c r="Z49" s="119">
        <v>2</v>
      </c>
      <c r="AA49" s="119" t="str">
        <f>IF(男子名簿!AA49="","",VLOOKUP(男子名簿!AA49,管理者シート!$B$9:$C$27,2,FALSE))</f>
        <v/>
      </c>
      <c r="AB49" s="119" t="str">
        <f>IF(男子名簿!AB49="","",男子名簿!AB49)</f>
        <v/>
      </c>
      <c r="AC49" s="119">
        <v>0</v>
      </c>
      <c r="AD49" s="119">
        <v>2</v>
      </c>
      <c r="AE49" s="119" t="str">
        <f>IF(男子名簿!AE49="","",40)</f>
        <v/>
      </c>
      <c r="AF49" s="119" t="str">
        <f>IF(男子名簿!AF49="","",男子名簿!AF49)</f>
        <v/>
      </c>
      <c r="AG49" s="119">
        <v>0</v>
      </c>
      <c r="AH49" s="119">
        <v>2</v>
      </c>
    </row>
    <row r="50" spans="1:34">
      <c r="A50" s="99"/>
      <c r="B50" s="119" t="str">
        <f>IF(男子名簿!B50="","",男子名簿!B50)</f>
        <v/>
      </c>
      <c r="C50" s="99"/>
      <c r="D50" s="99" t="str">
        <f>IF(男子名簿!D50="","",男子名簿!D50)</f>
        <v/>
      </c>
      <c r="E50" s="119" t="str">
        <f>IF(男子名簿!E50="","",男子名簿!E50)</f>
        <v/>
      </c>
      <c r="F50" s="119" t="str">
        <f>IF(男子名簿!F50="","",男子名簿!F50)</f>
        <v/>
      </c>
      <c r="G50" s="119" t="str">
        <f>IF(男子名簿!G50="","",男子名簿!G50)</f>
        <v/>
      </c>
      <c r="H50" s="119" t="str">
        <f>IF(男子名簿!H50="","",男子名簿!H50)</f>
        <v/>
      </c>
      <c r="I50" s="119">
        <f>IF(男子名簿!I50="","",男子名簿!I50)</f>
        <v>1</v>
      </c>
      <c r="J50" s="119" t="str">
        <f>IF(男子名簿!J50="","",男子名簿!J50)</f>
        <v/>
      </c>
      <c r="K50" s="119"/>
      <c r="L50" s="119"/>
      <c r="M50" s="119" t="str">
        <f>男子名簿!M50</f>
        <v>島根</v>
      </c>
      <c r="N50" s="119"/>
      <c r="O50" s="119" t="str">
        <f>IF(男子名簿!O50="","",VLOOKUP(男子名簿!O50,管理者シート!$B$9:$C$44,2,FALSE))</f>
        <v/>
      </c>
      <c r="P50" s="119" t="str">
        <f>IF(男子名簿!P50="","",男子名簿!P50)</f>
        <v/>
      </c>
      <c r="Q50" s="119">
        <v>0</v>
      </c>
      <c r="R50" s="119">
        <v>2</v>
      </c>
      <c r="S50" s="119" t="str">
        <f>IF(男子名簿!S50="","",VLOOKUP(男子名簿!S50,管理者シート!$B$9:$C$44,2,FALSE))</f>
        <v/>
      </c>
      <c r="T50" s="119" t="str">
        <f>IF(男子名簿!T50="","",男子名簿!T50)</f>
        <v/>
      </c>
      <c r="U50" s="119">
        <v>0</v>
      </c>
      <c r="V50" s="119">
        <v>2</v>
      </c>
      <c r="W50" s="119" t="str">
        <f>IF(男子名簿!W50="","",VLOOKUP(男子名簿!W50,管理者シート!$B$9:$C$27,2,FALSE))</f>
        <v/>
      </c>
      <c r="X50" s="119" t="str">
        <f>IF(男子名簿!X50="","",男子名簿!X50)</f>
        <v/>
      </c>
      <c r="Y50" s="119">
        <v>0</v>
      </c>
      <c r="Z50" s="119">
        <v>2</v>
      </c>
      <c r="AA50" s="119" t="str">
        <f>IF(男子名簿!AA50="","",VLOOKUP(男子名簿!AA50,管理者シート!$B$9:$C$27,2,FALSE))</f>
        <v/>
      </c>
      <c r="AB50" s="119" t="str">
        <f>IF(男子名簿!AB50="","",男子名簿!AB50)</f>
        <v/>
      </c>
      <c r="AC50" s="119">
        <v>0</v>
      </c>
      <c r="AD50" s="119">
        <v>2</v>
      </c>
      <c r="AE50" s="119" t="str">
        <f>IF(男子名簿!AE50="","",40)</f>
        <v/>
      </c>
      <c r="AF50" s="119" t="str">
        <f>IF(男子名簿!AF50="","",男子名簿!AF50)</f>
        <v/>
      </c>
      <c r="AG50" s="119">
        <v>0</v>
      </c>
      <c r="AH50" s="119">
        <v>2</v>
      </c>
    </row>
    <row r="51" spans="1:34">
      <c r="A51" s="99"/>
      <c r="B51" s="119" t="str">
        <f>IF(男子名簿!B51="","",男子名簿!B51)</f>
        <v/>
      </c>
      <c r="C51" s="99"/>
      <c r="D51" s="99" t="str">
        <f>IF(男子名簿!D51="","",男子名簿!D51)</f>
        <v/>
      </c>
      <c r="E51" s="119" t="str">
        <f>IF(男子名簿!E51="","",男子名簿!E51)</f>
        <v/>
      </c>
      <c r="F51" s="119" t="str">
        <f>IF(男子名簿!F51="","",男子名簿!F51)</f>
        <v/>
      </c>
      <c r="G51" s="119" t="str">
        <f>IF(男子名簿!G51="","",男子名簿!G51)</f>
        <v/>
      </c>
      <c r="H51" s="119" t="str">
        <f>IF(男子名簿!H51="","",男子名簿!H51)</f>
        <v/>
      </c>
      <c r="I51" s="119">
        <f>IF(男子名簿!I51="","",男子名簿!I51)</f>
        <v>1</v>
      </c>
      <c r="J51" s="119" t="str">
        <f>IF(男子名簿!J51="","",男子名簿!J51)</f>
        <v/>
      </c>
      <c r="K51" s="119"/>
      <c r="L51" s="119"/>
      <c r="M51" s="119" t="str">
        <f>男子名簿!M51</f>
        <v>島根</v>
      </c>
      <c r="N51" s="119"/>
      <c r="O51" s="119" t="str">
        <f>IF(男子名簿!O51="","",VLOOKUP(男子名簿!O51,管理者シート!$B$9:$C$44,2,FALSE))</f>
        <v/>
      </c>
      <c r="P51" s="119" t="str">
        <f>IF(男子名簿!P51="","",男子名簿!P51)</f>
        <v/>
      </c>
      <c r="Q51" s="119">
        <v>0</v>
      </c>
      <c r="R51" s="119">
        <v>2</v>
      </c>
      <c r="S51" s="119" t="str">
        <f>IF(男子名簿!S51="","",VLOOKUP(男子名簿!S51,管理者シート!$B$9:$C$44,2,FALSE))</f>
        <v/>
      </c>
      <c r="T51" s="119" t="str">
        <f>IF(男子名簿!T51="","",男子名簿!T51)</f>
        <v/>
      </c>
      <c r="U51" s="119">
        <v>0</v>
      </c>
      <c r="V51" s="119">
        <v>2</v>
      </c>
      <c r="W51" s="119" t="str">
        <f>IF(男子名簿!W51="","",VLOOKUP(男子名簿!W51,管理者シート!$B$9:$C$27,2,FALSE))</f>
        <v/>
      </c>
      <c r="X51" s="119" t="str">
        <f>IF(男子名簿!X51="","",男子名簿!X51)</f>
        <v/>
      </c>
      <c r="Y51" s="119">
        <v>0</v>
      </c>
      <c r="Z51" s="119">
        <v>2</v>
      </c>
      <c r="AA51" s="119" t="str">
        <f>IF(男子名簿!AA51="","",VLOOKUP(男子名簿!AA51,管理者シート!$B$9:$C$27,2,FALSE))</f>
        <v/>
      </c>
      <c r="AB51" s="119" t="str">
        <f>IF(男子名簿!AB51="","",男子名簿!AB51)</f>
        <v/>
      </c>
      <c r="AC51" s="119">
        <v>0</v>
      </c>
      <c r="AD51" s="119">
        <v>2</v>
      </c>
      <c r="AE51" s="119" t="str">
        <f>IF(男子名簿!AE51="","",40)</f>
        <v/>
      </c>
      <c r="AF51" s="119" t="str">
        <f>IF(男子名簿!AF51="","",男子名簿!AF51)</f>
        <v/>
      </c>
      <c r="AG51" s="119">
        <v>0</v>
      </c>
      <c r="AH51" s="119">
        <v>2</v>
      </c>
    </row>
    <row r="52" spans="1:34">
      <c r="A52" s="99"/>
      <c r="B52" s="119" t="str">
        <f>IF(男子名簿!B52="","",男子名簿!B52)</f>
        <v/>
      </c>
      <c r="C52" s="99"/>
      <c r="D52" s="99" t="str">
        <f>IF(男子名簿!D52="","",男子名簿!D52)</f>
        <v/>
      </c>
      <c r="E52" s="119" t="str">
        <f>IF(男子名簿!E52="","",男子名簿!E52)</f>
        <v/>
      </c>
      <c r="F52" s="119" t="str">
        <f>IF(男子名簿!F52="","",男子名簿!F52)</f>
        <v/>
      </c>
      <c r="G52" s="119" t="str">
        <f>IF(男子名簿!G52="","",男子名簿!G52)</f>
        <v/>
      </c>
      <c r="H52" s="119" t="str">
        <f>IF(男子名簿!H52="","",男子名簿!H52)</f>
        <v/>
      </c>
      <c r="I52" s="119">
        <f>IF(男子名簿!I52="","",男子名簿!I52)</f>
        <v>1</v>
      </c>
      <c r="J52" s="119" t="str">
        <f>IF(男子名簿!J52="","",男子名簿!J52)</f>
        <v/>
      </c>
      <c r="K52" s="119"/>
      <c r="L52" s="119"/>
      <c r="M52" s="119" t="str">
        <f>男子名簿!M52</f>
        <v>島根</v>
      </c>
      <c r="N52" s="119"/>
      <c r="O52" s="119" t="str">
        <f>IF(男子名簿!O52="","",VLOOKUP(男子名簿!O52,管理者シート!$B$9:$C$44,2,FALSE))</f>
        <v/>
      </c>
      <c r="P52" s="119" t="str">
        <f>IF(男子名簿!P52="","",男子名簿!P52)</f>
        <v/>
      </c>
      <c r="Q52" s="119">
        <v>0</v>
      </c>
      <c r="R52" s="119">
        <v>2</v>
      </c>
      <c r="S52" s="119" t="str">
        <f>IF(男子名簿!S52="","",VLOOKUP(男子名簿!S52,管理者シート!$B$9:$C$44,2,FALSE))</f>
        <v/>
      </c>
      <c r="T52" s="119" t="str">
        <f>IF(男子名簿!T52="","",男子名簿!T52)</f>
        <v/>
      </c>
      <c r="U52" s="119">
        <v>0</v>
      </c>
      <c r="V52" s="119">
        <v>2</v>
      </c>
      <c r="W52" s="119" t="str">
        <f>IF(男子名簿!W52="","",VLOOKUP(男子名簿!W52,管理者シート!$B$9:$C$27,2,FALSE))</f>
        <v/>
      </c>
      <c r="X52" s="119" t="str">
        <f>IF(男子名簿!X52="","",男子名簿!X52)</f>
        <v/>
      </c>
      <c r="Y52" s="119">
        <v>0</v>
      </c>
      <c r="Z52" s="119">
        <v>2</v>
      </c>
      <c r="AA52" s="119" t="str">
        <f>IF(男子名簿!AA52="","",VLOOKUP(男子名簿!AA52,管理者シート!$B$9:$C$27,2,FALSE))</f>
        <v/>
      </c>
      <c r="AB52" s="119" t="str">
        <f>IF(男子名簿!AB52="","",男子名簿!AB52)</f>
        <v/>
      </c>
      <c r="AC52" s="119">
        <v>0</v>
      </c>
      <c r="AD52" s="119">
        <v>2</v>
      </c>
      <c r="AE52" s="119" t="str">
        <f>IF(男子名簿!AE52="","",40)</f>
        <v/>
      </c>
      <c r="AF52" s="119" t="str">
        <f>IF(男子名簿!AF52="","",男子名簿!AF52)</f>
        <v/>
      </c>
      <c r="AG52" s="119">
        <v>0</v>
      </c>
      <c r="AH52" s="119">
        <v>2</v>
      </c>
    </row>
    <row r="53" spans="1:34">
      <c r="A53" s="99"/>
      <c r="B53" s="119" t="str">
        <f>IF(男子名簿!B53="","",男子名簿!B53)</f>
        <v/>
      </c>
      <c r="C53" s="99"/>
      <c r="D53" s="99" t="str">
        <f>IF(男子名簿!D53="","",男子名簿!D53)</f>
        <v/>
      </c>
      <c r="E53" s="119" t="str">
        <f>IF(男子名簿!E53="","",男子名簿!E53)</f>
        <v/>
      </c>
      <c r="F53" s="119" t="str">
        <f>IF(男子名簿!F53="","",男子名簿!F53)</f>
        <v/>
      </c>
      <c r="G53" s="119" t="str">
        <f>IF(男子名簿!G53="","",男子名簿!G53)</f>
        <v/>
      </c>
      <c r="H53" s="119" t="str">
        <f>IF(男子名簿!H53="","",男子名簿!H53)</f>
        <v/>
      </c>
      <c r="I53" s="119">
        <f>IF(男子名簿!I53="","",男子名簿!I53)</f>
        <v>1</v>
      </c>
      <c r="J53" s="119" t="str">
        <f>IF(男子名簿!J53="","",男子名簿!J53)</f>
        <v/>
      </c>
      <c r="K53" s="119"/>
      <c r="L53" s="119"/>
      <c r="M53" s="119" t="str">
        <f>男子名簿!M53</f>
        <v>島根</v>
      </c>
      <c r="N53" s="119"/>
      <c r="O53" s="119" t="str">
        <f>IF(男子名簿!O53="","",VLOOKUP(男子名簿!O53,管理者シート!$B$9:$C$44,2,FALSE))</f>
        <v/>
      </c>
      <c r="P53" s="119" t="str">
        <f>IF(男子名簿!P53="","",男子名簿!P53)</f>
        <v/>
      </c>
      <c r="Q53" s="119">
        <v>0</v>
      </c>
      <c r="R53" s="119">
        <v>2</v>
      </c>
      <c r="S53" s="119" t="str">
        <f>IF(男子名簿!S53="","",VLOOKUP(男子名簿!S53,管理者シート!$B$9:$C$44,2,FALSE))</f>
        <v/>
      </c>
      <c r="T53" s="119" t="str">
        <f>IF(男子名簿!T53="","",男子名簿!T53)</f>
        <v/>
      </c>
      <c r="U53" s="119">
        <v>0</v>
      </c>
      <c r="V53" s="119">
        <v>2</v>
      </c>
      <c r="W53" s="119" t="str">
        <f>IF(男子名簿!W53="","",VLOOKUP(男子名簿!W53,管理者シート!$B$9:$C$27,2,FALSE))</f>
        <v/>
      </c>
      <c r="X53" s="119" t="str">
        <f>IF(男子名簿!X53="","",男子名簿!X53)</f>
        <v/>
      </c>
      <c r="Y53" s="119">
        <v>0</v>
      </c>
      <c r="Z53" s="119">
        <v>2</v>
      </c>
      <c r="AA53" s="119" t="str">
        <f>IF(男子名簿!AA53="","",VLOOKUP(男子名簿!AA53,管理者シート!$B$9:$C$27,2,FALSE))</f>
        <v/>
      </c>
      <c r="AB53" s="119" t="str">
        <f>IF(男子名簿!AB53="","",男子名簿!AB53)</f>
        <v/>
      </c>
      <c r="AC53" s="119">
        <v>0</v>
      </c>
      <c r="AD53" s="119">
        <v>2</v>
      </c>
      <c r="AE53" s="119" t="str">
        <f>IF(男子名簿!AE53="","",40)</f>
        <v/>
      </c>
      <c r="AF53" s="119" t="str">
        <f>IF(男子名簿!AF53="","",男子名簿!AF53)</f>
        <v/>
      </c>
      <c r="AG53" s="119">
        <v>0</v>
      </c>
      <c r="AH53" s="119">
        <v>2</v>
      </c>
    </row>
    <row r="54" spans="1:34">
      <c r="A54" s="99"/>
      <c r="B54" s="119" t="str">
        <f>IF(男子名簿!B54="","",男子名簿!B54)</f>
        <v/>
      </c>
      <c r="C54" s="99"/>
      <c r="D54" s="99" t="str">
        <f>IF(男子名簿!D54="","",男子名簿!D54)</f>
        <v/>
      </c>
      <c r="E54" s="119" t="str">
        <f>IF(男子名簿!E54="","",男子名簿!E54)</f>
        <v/>
      </c>
      <c r="F54" s="119" t="str">
        <f>IF(男子名簿!F54="","",男子名簿!F54)</f>
        <v/>
      </c>
      <c r="G54" s="119" t="str">
        <f>IF(男子名簿!G54="","",男子名簿!G54)</f>
        <v/>
      </c>
      <c r="H54" s="119" t="str">
        <f>IF(男子名簿!H54="","",男子名簿!H54)</f>
        <v/>
      </c>
      <c r="I54" s="119">
        <f>IF(男子名簿!I54="","",男子名簿!I54)</f>
        <v>1</v>
      </c>
      <c r="J54" s="119" t="str">
        <f>IF(男子名簿!J54="","",男子名簿!J54)</f>
        <v/>
      </c>
      <c r="K54" s="119"/>
      <c r="L54" s="119"/>
      <c r="M54" s="119" t="str">
        <f>男子名簿!M54</f>
        <v>島根</v>
      </c>
      <c r="N54" s="119"/>
      <c r="O54" s="119" t="str">
        <f>IF(男子名簿!O54="","",VLOOKUP(男子名簿!O54,管理者シート!$B$9:$C$44,2,FALSE))</f>
        <v/>
      </c>
      <c r="P54" s="119" t="str">
        <f>IF(男子名簿!P54="","",男子名簿!P54)</f>
        <v/>
      </c>
      <c r="Q54" s="119">
        <v>0</v>
      </c>
      <c r="R54" s="119">
        <v>2</v>
      </c>
      <c r="S54" s="119" t="str">
        <f>IF(男子名簿!S54="","",VLOOKUP(男子名簿!S54,管理者シート!$B$9:$C$44,2,FALSE))</f>
        <v/>
      </c>
      <c r="T54" s="119" t="str">
        <f>IF(男子名簿!T54="","",男子名簿!T54)</f>
        <v/>
      </c>
      <c r="U54" s="119">
        <v>0</v>
      </c>
      <c r="V54" s="119">
        <v>2</v>
      </c>
      <c r="W54" s="119" t="str">
        <f>IF(男子名簿!W54="","",VLOOKUP(男子名簿!W54,管理者シート!$B$9:$C$27,2,FALSE))</f>
        <v/>
      </c>
      <c r="X54" s="119" t="str">
        <f>IF(男子名簿!X54="","",男子名簿!X54)</f>
        <v/>
      </c>
      <c r="Y54" s="119">
        <v>0</v>
      </c>
      <c r="Z54" s="119">
        <v>2</v>
      </c>
      <c r="AA54" s="119" t="str">
        <f>IF(男子名簿!AA54="","",VLOOKUP(男子名簿!AA54,管理者シート!$B$9:$C$27,2,FALSE))</f>
        <v/>
      </c>
      <c r="AB54" s="119" t="str">
        <f>IF(男子名簿!AB54="","",男子名簿!AB54)</f>
        <v/>
      </c>
      <c r="AC54" s="119">
        <v>0</v>
      </c>
      <c r="AD54" s="119">
        <v>2</v>
      </c>
      <c r="AE54" s="119" t="str">
        <f>IF(男子名簿!AE54="","",40)</f>
        <v/>
      </c>
      <c r="AF54" s="119" t="str">
        <f>IF(男子名簿!AF54="","",男子名簿!AF54)</f>
        <v/>
      </c>
      <c r="AG54" s="119">
        <v>0</v>
      </c>
      <c r="AH54" s="119">
        <v>2</v>
      </c>
    </row>
    <row r="55" spans="1:34">
      <c r="A55" s="99"/>
      <c r="B55" s="119" t="str">
        <f>IF(男子名簿!B55="","",男子名簿!B55)</f>
        <v/>
      </c>
      <c r="C55" s="99"/>
      <c r="D55" s="99" t="str">
        <f>IF(男子名簿!D55="","",男子名簿!D55)</f>
        <v/>
      </c>
      <c r="E55" s="119" t="str">
        <f>IF(男子名簿!E55="","",男子名簿!E55)</f>
        <v/>
      </c>
      <c r="F55" s="119" t="str">
        <f>IF(男子名簿!F55="","",男子名簿!F55)</f>
        <v/>
      </c>
      <c r="G55" s="119" t="str">
        <f>IF(男子名簿!G55="","",男子名簿!G55)</f>
        <v/>
      </c>
      <c r="H55" s="119" t="str">
        <f>IF(男子名簿!H55="","",男子名簿!H55)</f>
        <v/>
      </c>
      <c r="I55" s="119">
        <f>IF(男子名簿!I55="","",男子名簿!I55)</f>
        <v>1</v>
      </c>
      <c r="J55" s="119" t="str">
        <f>IF(男子名簿!J55="","",男子名簿!J55)</f>
        <v/>
      </c>
      <c r="K55" s="119"/>
      <c r="L55" s="119"/>
      <c r="M55" s="119" t="str">
        <f>男子名簿!M55</f>
        <v>島根</v>
      </c>
      <c r="N55" s="119"/>
      <c r="O55" s="119" t="str">
        <f>IF(男子名簿!O55="","",VLOOKUP(男子名簿!O55,管理者シート!$B$9:$C$44,2,FALSE))</f>
        <v/>
      </c>
      <c r="P55" s="119" t="str">
        <f>IF(男子名簿!P55="","",男子名簿!P55)</f>
        <v/>
      </c>
      <c r="Q55" s="119">
        <v>0</v>
      </c>
      <c r="R55" s="119">
        <v>2</v>
      </c>
      <c r="S55" s="119" t="str">
        <f>IF(男子名簿!S55="","",VLOOKUP(男子名簿!S55,管理者シート!$B$9:$C$44,2,FALSE))</f>
        <v/>
      </c>
      <c r="T55" s="119" t="str">
        <f>IF(男子名簿!T55="","",男子名簿!T55)</f>
        <v/>
      </c>
      <c r="U55" s="119">
        <v>0</v>
      </c>
      <c r="V55" s="119">
        <v>2</v>
      </c>
      <c r="W55" s="119" t="str">
        <f>IF(男子名簿!W55="","",VLOOKUP(男子名簿!W55,管理者シート!$B$9:$C$27,2,FALSE))</f>
        <v/>
      </c>
      <c r="X55" s="119" t="str">
        <f>IF(男子名簿!X55="","",男子名簿!X55)</f>
        <v/>
      </c>
      <c r="Y55" s="119">
        <v>0</v>
      </c>
      <c r="Z55" s="119">
        <v>2</v>
      </c>
      <c r="AA55" s="119" t="str">
        <f>IF(男子名簿!AA55="","",VLOOKUP(男子名簿!AA55,管理者シート!$B$9:$C$27,2,FALSE))</f>
        <v/>
      </c>
      <c r="AB55" s="119" t="str">
        <f>IF(男子名簿!AB55="","",男子名簿!AB55)</f>
        <v/>
      </c>
      <c r="AC55" s="119">
        <v>0</v>
      </c>
      <c r="AD55" s="119">
        <v>2</v>
      </c>
      <c r="AE55" s="119" t="str">
        <f>IF(男子名簿!AE55="","",40)</f>
        <v/>
      </c>
      <c r="AF55" s="119" t="str">
        <f>IF(男子名簿!AF55="","",男子名簿!AF55)</f>
        <v/>
      </c>
      <c r="AG55" s="119">
        <v>0</v>
      </c>
      <c r="AH55" s="119">
        <v>2</v>
      </c>
    </row>
    <row r="56" spans="1:34">
      <c r="A56" s="99"/>
      <c r="B56" s="119" t="str">
        <f>IF(男子名簿!B56="","",男子名簿!B56)</f>
        <v/>
      </c>
      <c r="C56" s="99"/>
      <c r="D56" s="99" t="str">
        <f>IF(男子名簿!D56="","",男子名簿!D56)</f>
        <v/>
      </c>
      <c r="E56" s="119" t="str">
        <f>IF(男子名簿!E56="","",男子名簿!E56)</f>
        <v/>
      </c>
      <c r="F56" s="119" t="str">
        <f>IF(男子名簿!F56="","",男子名簿!F56)</f>
        <v/>
      </c>
      <c r="G56" s="119" t="str">
        <f>IF(男子名簿!G56="","",男子名簿!G56)</f>
        <v/>
      </c>
      <c r="H56" s="119" t="str">
        <f>IF(男子名簿!H56="","",男子名簿!H56)</f>
        <v/>
      </c>
      <c r="I56" s="119">
        <f>IF(男子名簿!I56="","",男子名簿!I56)</f>
        <v>1</v>
      </c>
      <c r="J56" s="119" t="str">
        <f>IF(男子名簿!J56="","",男子名簿!J56)</f>
        <v/>
      </c>
      <c r="K56" s="119"/>
      <c r="L56" s="119"/>
      <c r="M56" s="119" t="str">
        <f>男子名簿!M56</f>
        <v>島根</v>
      </c>
      <c r="N56" s="119"/>
      <c r="O56" s="119" t="str">
        <f>IF(男子名簿!O56="","",VLOOKUP(男子名簿!O56,管理者シート!$B$9:$C$44,2,FALSE))</f>
        <v/>
      </c>
      <c r="P56" s="119" t="str">
        <f>IF(男子名簿!P56="","",男子名簿!P56)</f>
        <v/>
      </c>
      <c r="Q56" s="119">
        <v>0</v>
      </c>
      <c r="R56" s="119">
        <v>2</v>
      </c>
      <c r="S56" s="119" t="str">
        <f>IF(男子名簿!S56="","",VLOOKUP(男子名簿!S56,管理者シート!$B$9:$C$44,2,FALSE))</f>
        <v/>
      </c>
      <c r="T56" s="119" t="str">
        <f>IF(男子名簿!T56="","",男子名簿!T56)</f>
        <v/>
      </c>
      <c r="U56" s="119">
        <v>0</v>
      </c>
      <c r="V56" s="119">
        <v>2</v>
      </c>
      <c r="W56" s="119" t="str">
        <f>IF(男子名簿!W56="","",VLOOKUP(男子名簿!W56,管理者シート!$B$9:$C$27,2,FALSE))</f>
        <v/>
      </c>
      <c r="X56" s="119" t="str">
        <f>IF(男子名簿!X56="","",男子名簿!X56)</f>
        <v/>
      </c>
      <c r="Y56" s="119">
        <v>0</v>
      </c>
      <c r="Z56" s="119">
        <v>2</v>
      </c>
      <c r="AA56" s="119" t="str">
        <f>IF(男子名簿!AA56="","",VLOOKUP(男子名簿!AA56,管理者シート!$B$9:$C$27,2,FALSE))</f>
        <v/>
      </c>
      <c r="AB56" s="119" t="str">
        <f>IF(男子名簿!AB56="","",男子名簿!AB56)</f>
        <v/>
      </c>
      <c r="AC56" s="119">
        <v>0</v>
      </c>
      <c r="AD56" s="119">
        <v>2</v>
      </c>
      <c r="AE56" s="119" t="str">
        <f>IF(男子名簿!AE56="","",40)</f>
        <v/>
      </c>
      <c r="AF56" s="119" t="str">
        <f>IF(男子名簿!AF56="","",男子名簿!AF56)</f>
        <v/>
      </c>
      <c r="AG56" s="119">
        <v>0</v>
      </c>
      <c r="AH56" s="119">
        <v>2</v>
      </c>
    </row>
    <row r="57" spans="1:34">
      <c r="A57" s="99"/>
      <c r="B57" s="119" t="str">
        <f>IF(男子名簿!B57="","",男子名簿!B57)</f>
        <v/>
      </c>
      <c r="C57" s="99"/>
      <c r="D57" s="99" t="str">
        <f>IF(男子名簿!D57="","",男子名簿!D57)</f>
        <v/>
      </c>
      <c r="E57" s="119" t="str">
        <f>IF(男子名簿!E57="","",男子名簿!E57)</f>
        <v/>
      </c>
      <c r="F57" s="119" t="str">
        <f>IF(男子名簿!F57="","",男子名簿!F57)</f>
        <v/>
      </c>
      <c r="G57" s="119" t="str">
        <f>IF(男子名簿!G57="","",男子名簿!G57)</f>
        <v/>
      </c>
      <c r="H57" s="119" t="str">
        <f>IF(男子名簿!H57="","",男子名簿!H57)</f>
        <v/>
      </c>
      <c r="I57" s="119">
        <f>IF(男子名簿!I57="","",男子名簿!I57)</f>
        <v>1</v>
      </c>
      <c r="J57" s="119" t="str">
        <f>IF(男子名簿!J57="","",男子名簿!J57)</f>
        <v/>
      </c>
      <c r="K57" s="119"/>
      <c r="L57" s="119"/>
      <c r="M57" s="119" t="str">
        <f>男子名簿!M57</f>
        <v>島根</v>
      </c>
      <c r="N57" s="119"/>
      <c r="O57" s="119" t="str">
        <f>IF(男子名簿!O57="","",VLOOKUP(男子名簿!O57,管理者シート!$B$9:$C$44,2,FALSE))</f>
        <v/>
      </c>
      <c r="P57" s="119" t="str">
        <f>IF(男子名簿!P57="","",男子名簿!P57)</f>
        <v/>
      </c>
      <c r="Q57" s="119">
        <v>0</v>
      </c>
      <c r="R57" s="119">
        <v>2</v>
      </c>
      <c r="S57" s="119" t="str">
        <f>IF(男子名簿!S57="","",VLOOKUP(男子名簿!S57,管理者シート!$B$9:$C$44,2,FALSE))</f>
        <v/>
      </c>
      <c r="T57" s="119" t="str">
        <f>IF(男子名簿!T57="","",男子名簿!T57)</f>
        <v/>
      </c>
      <c r="U57" s="119">
        <v>0</v>
      </c>
      <c r="V57" s="119">
        <v>2</v>
      </c>
      <c r="W57" s="119" t="str">
        <f>IF(男子名簿!W57="","",VLOOKUP(男子名簿!W57,管理者シート!$B$9:$C$27,2,FALSE))</f>
        <v/>
      </c>
      <c r="X57" s="119" t="str">
        <f>IF(男子名簿!X57="","",男子名簿!X57)</f>
        <v/>
      </c>
      <c r="Y57" s="119">
        <v>0</v>
      </c>
      <c r="Z57" s="119">
        <v>2</v>
      </c>
      <c r="AA57" s="119" t="str">
        <f>IF(男子名簿!AA57="","",VLOOKUP(男子名簿!AA57,管理者シート!$B$9:$C$27,2,FALSE))</f>
        <v/>
      </c>
      <c r="AB57" s="119" t="str">
        <f>IF(男子名簿!AB57="","",男子名簿!AB57)</f>
        <v/>
      </c>
      <c r="AC57" s="119">
        <v>0</v>
      </c>
      <c r="AD57" s="119">
        <v>2</v>
      </c>
      <c r="AE57" s="119" t="str">
        <f>IF(男子名簿!AE57="","",40)</f>
        <v/>
      </c>
      <c r="AF57" s="119" t="str">
        <f>IF(男子名簿!AF57="","",男子名簿!AF57)</f>
        <v/>
      </c>
      <c r="AG57" s="119">
        <v>0</v>
      </c>
      <c r="AH57" s="119">
        <v>2</v>
      </c>
    </row>
    <row r="58" spans="1:34">
      <c r="A58" s="99"/>
      <c r="B58" s="119" t="str">
        <f>IF(男子名簿!B58="","",男子名簿!B58)</f>
        <v/>
      </c>
      <c r="C58" s="99"/>
      <c r="D58" s="99" t="str">
        <f>IF(男子名簿!D58="","",男子名簿!D58)</f>
        <v/>
      </c>
      <c r="E58" s="119" t="str">
        <f>IF(男子名簿!E58="","",男子名簿!E58)</f>
        <v/>
      </c>
      <c r="F58" s="119" t="str">
        <f>IF(男子名簿!F58="","",男子名簿!F58)</f>
        <v/>
      </c>
      <c r="G58" s="119" t="str">
        <f>IF(男子名簿!G58="","",男子名簿!G58)</f>
        <v/>
      </c>
      <c r="H58" s="119" t="str">
        <f>IF(男子名簿!H58="","",男子名簿!H58)</f>
        <v/>
      </c>
      <c r="I58" s="119">
        <f>IF(男子名簿!I58="","",男子名簿!I58)</f>
        <v>1</v>
      </c>
      <c r="J58" s="119" t="str">
        <f>IF(男子名簿!J58="","",男子名簿!J58)</f>
        <v/>
      </c>
      <c r="K58" s="119"/>
      <c r="L58" s="119"/>
      <c r="M58" s="119" t="str">
        <f>男子名簿!M58</f>
        <v>島根</v>
      </c>
      <c r="N58" s="119"/>
      <c r="O58" s="119" t="str">
        <f>IF(男子名簿!O58="","",VLOOKUP(男子名簿!O58,管理者シート!$B$9:$C$44,2,FALSE))</f>
        <v/>
      </c>
      <c r="P58" s="119" t="str">
        <f>IF(男子名簿!P58="","",男子名簿!P58)</f>
        <v/>
      </c>
      <c r="Q58" s="119">
        <v>0</v>
      </c>
      <c r="R58" s="119">
        <v>2</v>
      </c>
      <c r="S58" s="119" t="str">
        <f>IF(男子名簿!S58="","",VLOOKUP(男子名簿!S58,管理者シート!$B$9:$C$44,2,FALSE))</f>
        <v/>
      </c>
      <c r="T58" s="119" t="str">
        <f>IF(男子名簿!T58="","",男子名簿!T58)</f>
        <v/>
      </c>
      <c r="U58" s="119">
        <v>0</v>
      </c>
      <c r="V58" s="119">
        <v>2</v>
      </c>
      <c r="W58" s="119" t="str">
        <f>IF(男子名簿!W58="","",VLOOKUP(男子名簿!W58,管理者シート!$B$9:$C$27,2,FALSE))</f>
        <v/>
      </c>
      <c r="X58" s="119" t="str">
        <f>IF(男子名簿!X58="","",男子名簿!X58)</f>
        <v/>
      </c>
      <c r="Y58" s="119">
        <v>0</v>
      </c>
      <c r="Z58" s="119">
        <v>2</v>
      </c>
      <c r="AA58" s="119" t="str">
        <f>IF(男子名簿!AA58="","",VLOOKUP(男子名簿!AA58,管理者シート!$B$9:$C$27,2,FALSE))</f>
        <v/>
      </c>
      <c r="AB58" s="119" t="str">
        <f>IF(男子名簿!AB58="","",男子名簿!AB58)</f>
        <v/>
      </c>
      <c r="AC58" s="119">
        <v>0</v>
      </c>
      <c r="AD58" s="119">
        <v>2</v>
      </c>
      <c r="AE58" s="119" t="str">
        <f>IF(男子名簿!AE58="","",40)</f>
        <v/>
      </c>
      <c r="AF58" s="119" t="str">
        <f>IF(男子名簿!AF58="","",男子名簿!AF58)</f>
        <v/>
      </c>
      <c r="AG58" s="119">
        <v>0</v>
      </c>
      <c r="AH58" s="119">
        <v>2</v>
      </c>
    </row>
    <row r="59" spans="1:34">
      <c r="A59" s="99"/>
      <c r="B59" s="119" t="str">
        <f>IF(男子名簿!B59="","",男子名簿!B59)</f>
        <v/>
      </c>
      <c r="C59" s="99"/>
      <c r="D59" s="99" t="str">
        <f>IF(男子名簿!D59="","",男子名簿!D59)</f>
        <v/>
      </c>
      <c r="E59" s="119" t="str">
        <f>IF(男子名簿!E59="","",男子名簿!E59)</f>
        <v/>
      </c>
      <c r="F59" s="119" t="str">
        <f>IF(男子名簿!F59="","",男子名簿!F59)</f>
        <v/>
      </c>
      <c r="G59" s="119" t="str">
        <f>IF(男子名簿!G59="","",男子名簿!G59)</f>
        <v/>
      </c>
      <c r="H59" s="119" t="str">
        <f>IF(男子名簿!H59="","",男子名簿!H59)</f>
        <v/>
      </c>
      <c r="I59" s="119">
        <f>IF(男子名簿!I59="","",男子名簿!I59)</f>
        <v>1</v>
      </c>
      <c r="J59" s="119" t="str">
        <f>IF(男子名簿!J59="","",男子名簿!J59)</f>
        <v/>
      </c>
      <c r="K59" s="119"/>
      <c r="L59" s="119"/>
      <c r="M59" s="119" t="str">
        <f>男子名簿!M59</f>
        <v>島根</v>
      </c>
      <c r="N59" s="119"/>
      <c r="O59" s="119" t="str">
        <f>IF(男子名簿!O59="","",VLOOKUP(男子名簿!O59,管理者シート!$B$9:$C$44,2,FALSE))</f>
        <v/>
      </c>
      <c r="P59" s="119" t="str">
        <f>IF(男子名簿!P59="","",男子名簿!P59)</f>
        <v/>
      </c>
      <c r="Q59" s="119">
        <v>0</v>
      </c>
      <c r="R59" s="119">
        <v>2</v>
      </c>
      <c r="S59" s="119" t="str">
        <f>IF(男子名簿!S59="","",VLOOKUP(男子名簿!S59,管理者シート!$B$9:$C$44,2,FALSE))</f>
        <v/>
      </c>
      <c r="T59" s="119" t="str">
        <f>IF(男子名簿!T59="","",男子名簿!T59)</f>
        <v/>
      </c>
      <c r="U59" s="119">
        <v>0</v>
      </c>
      <c r="V59" s="119">
        <v>2</v>
      </c>
      <c r="W59" s="119" t="str">
        <f>IF(男子名簿!W59="","",VLOOKUP(男子名簿!W59,管理者シート!$B$9:$C$27,2,FALSE))</f>
        <v/>
      </c>
      <c r="X59" s="119" t="str">
        <f>IF(男子名簿!X59="","",男子名簿!X59)</f>
        <v/>
      </c>
      <c r="Y59" s="119">
        <v>0</v>
      </c>
      <c r="Z59" s="119">
        <v>2</v>
      </c>
      <c r="AA59" s="119" t="str">
        <f>IF(男子名簿!AA59="","",VLOOKUP(男子名簿!AA59,管理者シート!$B$9:$C$27,2,FALSE))</f>
        <v/>
      </c>
      <c r="AB59" s="119" t="str">
        <f>IF(男子名簿!AB59="","",男子名簿!AB59)</f>
        <v/>
      </c>
      <c r="AC59" s="119">
        <v>0</v>
      </c>
      <c r="AD59" s="119">
        <v>2</v>
      </c>
      <c r="AE59" s="119" t="str">
        <f>IF(男子名簿!AE59="","",40)</f>
        <v/>
      </c>
      <c r="AF59" s="119" t="str">
        <f>IF(男子名簿!AF59="","",男子名簿!AF59)</f>
        <v/>
      </c>
      <c r="AG59" s="119">
        <v>0</v>
      </c>
      <c r="AH59" s="119">
        <v>2</v>
      </c>
    </row>
    <row r="60" spans="1:34">
      <c r="A60" s="99"/>
      <c r="B60" s="119" t="str">
        <f>IF(男子名簿!B60="","",男子名簿!B60)</f>
        <v/>
      </c>
      <c r="C60" s="99"/>
      <c r="D60" s="99" t="str">
        <f>IF(男子名簿!D60="","",男子名簿!D60)</f>
        <v/>
      </c>
      <c r="E60" s="119" t="str">
        <f>IF(男子名簿!E60="","",男子名簿!E60)</f>
        <v/>
      </c>
      <c r="F60" s="119" t="str">
        <f>IF(男子名簿!F60="","",男子名簿!F60)</f>
        <v/>
      </c>
      <c r="G60" s="119" t="str">
        <f>IF(男子名簿!G60="","",男子名簿!G60)</f>
        <v/>
      </c>
      <c r="H60" s="119" t="str">
        <f>IF(男子名簿!H60="","",男子名簿!H60)</f>
        <v/>
      </c>
      <c r="I60" s="119">
        <f>IF(男子名簿!I60="","",男子名簿!I60)</f>
        <v>1</v>
      </c>
      <c r="J60" s="119" t="str">
        <f>IF(男子名簿!J60="","",男子名簿!J60)</f>
        <v/>
      </c>
      <c r="K60" s="119"/>
      <c r="L60" s="119"/>
      <c r="M60" s="119" t="str">
        <f>男子名簿!M60</f>
        <v>島根</v>
      </c>
      <c r="N60" s="119"/>
      <c r="O60" s="119" t="str">
        <f>IF(男子名簿!O60="","",VLOOKUP(男子名簿!O60,管理者シート!$B$9:$C$44,2,FALSE))</f>
        <v/>
      </c>
      <c r="P60" s="119" t="str">
        <f>IF(男子名簿!P60="","",男子名簿!P60)</f>
        <v/>
      </c>
      <c r="Q60" s="119">
        <v>0</v>
      </c>
      <c r="R60" s="119">
        <v>2</v>
      </c>
      <c r="S60" s="119" t="str">
        <f>IF(男子名簿!S60="","",VLOOKUP(男子名簿!S60,管理者シート!$B$9:$C$44,2,FALSE))</f>
        <v/>
      </c>
      <c r="T60" s="119" t="str">
        <f>IF(男子名簿!T60="","",男子名簿!T60)</f>
        <v/>
      </c>
      <c r="U60" s="119">
        <v>0</v>
      </c>
      <c r="V60" s="119">
        <v>2</v>
      </c>
      <c r="W60" s="119" t="str">
        <f>IF(男子名簿!W60="","",VLOOKUP(男子名簿!W60,管理者シート!$B$9:$C$27,2,FALSE))</f>
        <v/>
      </c>
      <c r="X60" s="119" t="str">
        <f>IF(男子名簿!X60="","",男子名簿!X60)</f>
        <v/>
      </c>
      <c r="Y60" s="119">
        <v>0</v>
      </c>
      <c r="Z60" s="119">
        <v>2</v>
      </c>
      <c r="AA60" s="119" t="str">
        <f>IF(男子名簿!AA60="","",VLOOKUP(男子名簿!AA60,管理者シート!$B$9:$C$27,2,FALSE))</f>
        <v/>
      </c>
      <c r="AB60" s="119" t="str">
        <f>IF(男子名簿!AB60="","",男子名簿!AB60)</f>
        <v/>
      </c>
      <c r="AC60" s="119">
        <v>0</v>
      </c>
      <c r="AD60" s="119">
        <v>2</v>
      </c>
      <c r="AE60" s="119" t="str">
        <f>IF(男子名簿!AE60="","",40)</f>
        <v/>
      </c>
      <c r="AF60" s="119" t="str">
        <f>IF(男子名簿!AF60="","",男子名簿!AF60)</f>
        <v/>
      </c>
      <c r="AG60" s="119">
        <v>0</v>
      </c>
      <c r="AH60" s="119">
        <v>2</v>
      </c>
    </row>
    <row r="61" spans="1:34">
      <c r="A61" s="99"/>
      <c r="B61" s="119" t="str">
        <f>IF(男子名簿!B61="","",男子名簿!B61)</f>
        <v/>
      </c>
      <c r="C61" s="99"/>
      <c r="D61" s="99" t="str">
        <f>IF(男子名簿!D61="","",男子名簿!D61)</f>
        <v/>
      </c>
      <c r="E61" s="119" t="str">
        <f>IF(男子名簿!E61="","",男子名簿!E61)</f>
        <v/>
      </c>
      <c r="F61" s="119" t="str">
        <f>IF(男子名簿!F61="","",男子名簿!F61)</f>
        <v/>
      </c>
      <c r="G61" s="119" t="str">
        <f>IF(男子名簿!G61="","",男子名簿!G61)</f>
        <v/>
      </c>
      <c r="H61" s="119" t="str">
        <f>IF(男子名簿!H61="","",男子名簿!H61)</f>
        <v/>
      </c>
      <c r="I61" s="119">
        <f>IF(男子名簿!I61="","",男子名簿!I61)</f>
        <v>1</v>
      </c>
      <c r="J61" s="119" t="str">
        <f>IF(男子名簿!J61="","",男子名簿!J61)</f>
        <v/>
      </c>
      <c r="K61" s="119"/>
      <c r="L61" s="119"/>
      <c r="M61" s="119" t="str">
        <f>男子名簿!M61</f>
        <v>島根</v>
      </c>
      <c r="N61" s="119"/>
      <c r="O61" s="119" t="str">
        <f>IF(男子名簿!O61="","",VLOOKUP(男子名簿!O61,管理者シート!$B$9:$C$44,2,FALSE))</f>
        <v/>
      </c>
      <c r="P61" s="119" t="str">
        <f>IF(男子名簿!P61="","",男子名簿!P61)</f>
        <v/>
      </c>
      <c r="Q61" s="119">
        <v>0</v>
      </c>
      <c r="R61" s="119">
        <v>2</v>
      </c>
      <c r="S61" s="119" t="str">
        <f>IF(男子名簿!S61="","",VLOOKUP(男子名簿!S61,管理者シート!$B$9:$C$44,2,FALSE))</f>
        <v/>
      </c>
      <c r="T61" s="119" t="str">
        <f>IF(男子名簿!T61="","",男子名簿!T61)</f>
        <v/>
      </c>
      <c r="U61" s="119">
        <v>0</v>
      </c>
      <c r="V61" s="119">
        <v>2</v>
      </c>
      <c r="W61" s="119" t="str">
        <f>IF(男子名簿!W61="","",VLOOKUP(男子名簿!W61,管理者シート!$B$9:$C$27,2,FALSE))</f>
        <v/>
      </c>
      <c r="X61" s="119" t="str">
        <f>IF(男子名簿!X61="","",男子名簿!X61)</f>
        <v/>
      </c>
      <c r="Y61" s="119">
        <v>0</v>
      </c>
      <c r="Z61" s="119">
        <v>2</v>
      </c>
      <c r="AA61" s="119" t="str">
        <f>IF(男子名簿!AA61="","",VLOOKUP(男子名簿!AA61,管理者シート!$B$9:$C$27,2,FALSE))</f>
        <v/>
      </c>
      <c r="AB61" s="119" t="str">
        <f>IF(男子名簿!AB61="","",男子名簿!AB61)</f>
        <v/>
      </c>
      <c r="AC61" s="119">
        <v>0</v>
      </c>
      <c r="AD61" s="119">
        <v>2</v>
      </c>
      <c r="AE61" s="119" t="str">
        <f>IF(男子名簿!AE61="","",40)</f>
        <v/>
      </c>
      <c r="AF61" s="119" t="str">
        <f>IF(男子名簿!AF61="","",男子名簿!AF61)</f>
        <v/>
      </c>
      <c r="AG61" s="119">
        <v>0</v>
      </c>
      <c r="AH61" s="119">
        <v>2</v>
      </c>
    </row>
    <row r="62" spans="1:34">
      <c r="A62" s="99"/>
      <c r="B62" s="119" t="str">
        <f>IF(男子名簿!B62="","",男子名簿!B62)</f>
        <v/>
      </c>
      <c r="C62" s="99"/>
      <c r="D62" s="99" t="str">
        <f>IF(男子名簿!D62="","",男子名簿!D62)</f>
        <v/>
      </c>
      <c r="E62" s="119" t="str">
        <f>IF(男子名簿!E62="","",男子名簿!E62)</f>
        <v/>
      </c>
      <c r="F62" s="119" t="str">
        <f>IF(男子名簿!F62="","",男子名簿!F62)</f>
        <v/>
      </c>
      <c r="G62" s="119" t="str">
        <f>IF(男子名簿!G62="","",男子名簿!G62)</f>
        <v/>
      </c>
      <c r="H62" s="119" t="str">
        <f>IF(男子名簿!H62="","",男子名簿!H62)</f>
        <v/>
      </c>
      <c r="I62" s="119">
        <f>IF(男子名簿!I62="","",男子名簿!I62)</f>
        <v>1</v>
      </c>
      <c r="J62" s="119" t="str">
        <f>IF(男子名簿!J62="","",男子名簿!J62)</f>
        <v/>
      </c>
      <c r="K62" s="119"/>
      <c r="L62" s="119"/>
      <c r="M62" s="119" t="str">
        <f>男子名簿!M62</f>
        <v>島根</v>
      </c>
      <c r="N62" s="119"/>
      <c r="O62" s="119" t="str">
        <f>IF(男子名簿!O62="","",VLOOKUP(男子名簿!O62,管理者シート!$B$9:$C$44,2,FALSE))</f>
        <v/>
      </c>
      <c r="P62" s="119" t="str">
        <f>IF(男子名簿!P62="","",男子名簿!P62)</f>
        <v/>
      </c>
      <c r="Q62" s="119">
        <v>0</v>
      </c>
      <c r="R62" s="119">
        <v>2</v>
      </c>
      <c r="S62" s="119" t="str">
        <f>IF(男子名簿!S62="","",VLOOKUP(男子名簿!S62,管理者シート!$B$9:$C$44,2,FALSE))</f>
        <v/>
      </c>
      <c r="T62" s="119" t="str">
        <f>IF(男子名簿!T62="","",男子名簿!T62)</f>
        <v/>
      </c>
      <c r="U62" s="119">
        <v>0</v>
      </c>
      <c r="V62" s="119">
        <v>2</v>
      </c>
      <c r="W62" s="119" t="str">
        <f>IF(男子名簿!W62="","",VLOOKUP(男子名簿!W62,管理者シート!$B$9:$C$27,2,FALSE))</f>
        <v/>
      </c>
      <c r="X62" s="119" t="str">
        <f>IF(男子名簿!X62="","",男子名簿!X62)</f>
        <v/>
      </c>
      <c r="Y62" s="119">
        <v>0</v>
      </c>
      <c r="Z62" s="119">
        <v>2</v>
      </c>
      <c r="AA62" s="119" t="str">
        <f>IF(男子名簿!AA62="","",VLOOKUP(男子名簿!AA62,管理者シート!$B$9:$C$27,2,FALSE))</f>
        <v/>
      </c>
      <c r="AB62" s="119" t="str">
        <f>IF(男子名簿!AB62="","",男子名簿!AB62)</f>
        <v/>
      </c>
      <c r="AC62" s="119">
        <v>0</v>
      </c>
      <c r="AD62" s="119">
        <v>2</v>
      </c>
      <c r="AE62" s="119" t="str">
        <f>IF(男子名簿!AE62="","",40)</f>
        <v/>
      </c>
      <c r="AF62" s="119" t="str">
        <f>IF(男子名簿!AF62="","",男子名簿!AF62)</f>
        <v/>
      </c>
      <c r="AG62" s="119">
        <v>0</v>
      </c>
      <c r="AH62" s="119">
        <v>2</v>
      </c>
    </row>
    <row r="63" spans="1:34">
      <c r="A63" s="99"/>
      <c r="B63" s="119" t="str">
        <f>IF(男子名簿!B63="","",男子名簿!B63)</f>
        <v/>
      </c>
      <c r="C63" s="99"/>
      <c r="D63" s="99" t="str">
        <f>IF(男子名簿!D63="","",男子名簿!D63)</f>
        <v/>
      </c>
      <c r="E63" s="119" t="str">
        <f>IF(男子名簿!E63="","",男子名簿!E63)</f>
        <v/>
      </c>
      <c r="F63" s="119" t="str">
        <f>IF(男子名簿!F63="","",男子名簿!F63)</f>
        <v/>
      </c>
      <c r="G63" s="119" t="str">
        <f>IF(男子名簿!G63="","",男子名簿!G63)</f>
        <v/>
      </c>
      <c r="H63" s="119" t="str">
        <f>IF(男子名簿!H63="","",男子名簿!H63)</f>
        <v/>
      </c>
      <c r="I63" s="119">
        <f>IF(男子名簿!I63="","",男子名簿!I63)</f>
        <v>1</v>
      </c>
      <c r="J63" s="119" t="str">
        <f>IF(男子名簿!J63="","",男子名簿!J63)</f>
        <v/>
      </c>
      <c r="K63" s="119"/>
      <c r="L63" s="119"/>
      <c r="M63" s="119" t="str">
        <f>男子名簿!M63</f>
        <v>島根</v>
      </c>
      <c r="N63" s="119"/>
      <c r="O63" s="119" t="str">
        <f>IF(男子名簿!O63="","",VLOOKUP(男子名簿!O63,管理者シート!$B$9:$C$44,2,FALSE))</f>
        <v/>
      </c>
      <c r="P63" s="119" t="str">
        <f>IF(男子名簿!P63="","",男子名簿!P63)</f>
        <v/>
      </c>
      <c r="Q63" s="119">
        <v>0</v>
      </c>
      <c r="R63" s="119">
        <v>2</v>
      </c>
      <c r="S63" s="119" t="str">
        <f>IF(男子名簿!S63="","",VLOOKUP(男子名簿!S63,管理者シート!$B$9:$C$44,2,FALSE))</f>
        <v/>
      </c>
      <c r="T63" s="119" t="str">
        <f>IF(男子名簿!T63="","",男子名簿!T63)</f>
        <v/>
      </c>
      <c r="U63" s="119">
        <v>0</v>
      </c>
      <c r="V63" s="119">
        <v>2</v>
      </c>
      <c r="W63" s="119" t="str">
        <f>IF(男子名簿!W63="","",VLOOKUP(男子名簿!W63,管理者シート!$B$9:$C$27,2,FALSE))</f>
        <v/>
      </c>
      <c r="X63" s="119" t="str">
        <f>IF(男子名簿!X63="","",男子名簿!X63)</f>
        <v/>
      </c>
      <c r="Y63" s="119">
        <v>0</v>
      </c>
      <c r="Z63" s="119">
        <v>2</v>
      </c>
      <c r="AA63" s="119" t="str">
        <f>IF(男子名簿!AA63="","",VLOOKUP(男子名簿!AA63,管理者シート!$B$9:$C$27,2,FALSE))</f>
        <v/>
      </c>
      <c r="AB63" s="119" t="str">
        <f>IF(男子名簿!AB63="","",男子名簿!AB63)</f>
        <v/>
      </c>
      <c r="AC63" s="119">
        <v>0</v>
      </c>
      <c r="AD63" s="119">
        <v>2</v>
      </c>
      <c r="AE63" s="119" t="str">
        <f>IF(男子名簿!AE63="","",40)</f>
        <v/>
      </c>
      <c r="AF63" s="119" t="str">
        <f>IF(男子名簿!AF63="","",男子名簿!AF63)</f>
        <v/>
      </c>
      <c r="AG63" s="119">
        <v>0</v>
      </c>
      <c r="AH63" s="119">
        <v>2</v>
      </c>
    </row>
    <row r="64" spans="1:34">
      <c r="A64" s="99"/>
      <c r="B64" s="119" t="str">
        <f>IF(男子名簿!B64="","",男子名簿!B64)</f>
        <v/>
      </c>
      <c r="C64" s="99"/>
      <c r="D64" s="99" t="str">
        <f>IF(男子名簿!D64="","",男子名簿!D64)</f>
        <v/>
      </c>
      <c r="E64" s="119" t="str">
        <f>IF(男子名簿!E64="","",男子名簿!E64)</f>
        <v/>
      </c>
      <c r="F64" s="119" t="str">
        <f>IF(男子名簿!F64="","",男子名簿!F64)</f>
        <v/>
      </c>
      <c r="G64" s="119" t="str">
        <f>IF(男子名簿!G64="","",男子名簿!G64)</f>
        <v/>
      </c>
      <c r="H64" s="119" t="str">
        <f>IF(男子名簿!H64="","",男子名簿!H64)</f>
        <v/>
      </c>
      <c r="I64" s="119">
        <f>IF(男子名簿!I64="","",男子名簿!I64)</f>
        <v>1</v>
      </c>
      <c r="J64" s="119" t="str">
        <f>IF(男子名簿!J64="","",男子名簿!J64)</f>
        <v/>
      </c>
      <c r="K64" s="119"/>
      <c r="L64" s="119"/>
      <c r="M64" s="119" t="str">
        <f>男子名簿!M64</f>
        <v>島根</v>
      </c>
      <c r="N64" s="119"/>
      <c r="O64" s="119" t="str">
        <f>IF(男子名簿!O64="","",VLOOKUP(男子名簿!O64,管理者シート!$B$9:$C$44,2,FALSE))</f>
        <v/>
      </c>
      <c r="P64" s="119" t="str">
        <f>IF(男子名簿!P64="","",男子名簿!P64)</f>
        <v/>
      </c>
      <c r="Q64" s="119">
        <v>0</v>
      </c>
      <c r="R64" s="119">
        <v>2</v>
      </c>
      <c r="S64" s="119" t="str">
        <f>IF(男子名簿!S64="","",VLOOKUP(男子名簿!S64,管理者シート!$B$9:$C$44,2,FALSE))</f>
        <v/>
      </c>
      <c r="T64" s="119" t="str">
        <f>IF(男子名簿!T64="","",男子名簿!T64)</f>
        <v/>
      </c>
      <c r="U64" s="119">
        <v>0</v>
      </c>
      <c r="V64" s="119">
        <v>2</v>
      </c>
      <c r="W64" s="119" t="str">
        <f>IF(男子名簿!W64="","",VLOOKUP(男子名簿!W64,管理者シート!$B$9:$C$27,2,FALSE))</f>
        <v/>
      </c>
      <c r="X64" s="119" t="str">
        <f>IF(男子名簿!X64="","",男子名簿!X64)</f>
        <v/>
      </c>
      <c r="Y64" s="119">
        <v>0</v>
      </c>
      <c r="Z64" s="119">
        <v>2</v>
      </c>
      <c r="AA64" s="119" t="str">
        <f>IF(男子名簿!AA64="","",VLOOKUP(男子名簿!AA64,管理者シート!$B$9:$C$27,2,FALSE))</f>
        <v/>
      </c>
      <c r="AB64" s="119" t="str">
        <f>IF(男子名簿!AB64="","",男子名簿!AB64)</f>
        <v/>
      </c>
      <c r="AC64" s="119">
        <v>0</v>
      </c>
      <c r="AD64" s="119">
        <v>2</v>
      </c>
      <c r="AE64" s="119" t="str">
        <f>IF(男子名簿!AE64="","",40)</f>
        <v/>
      </c>
      <c r="AF64" s="119" t="str">
        <f>IF(男子名簿!AF64="","",男子名簿!AF64)</f>
        <v/>
      </c>
      <c r="AG64" s="119">
        <v>0</v>
      </c>
      <c r="AH64" s="119">
        <v>2</v>
      </c>
    </row>
    <row r="65" spans="1:34">
      <c r="A65" s="99"/>
      <c r="B65" s="119" t="str">
        <f>IF(男子名簿!B65="","",男子名簿!B65)</f>
        <v/>
      </c>
      <c r="C65" s="99"/>
      <c r="D65" s="99" t="str">
        <f>IF(男子名簿!D65="","",男子名簿!D65)</f>
        <v/>
      </c>
      <c r="E65" s="119" t="str">
        <f>IF(男子名簿!E65="","",男子名簿!E65)</f>
        <v/>
      </c>
      <c r="F65" s="119" t="str">
        <f>IF(男子名簿!F65="","",男子名簿!F65)</f>
        <v/>
      </c>
      <c r="G65" s="119" t="str">
        <f>IF(男子名簿!G65="","",男子名簿!G65)</f>
        <v/>
      </c>
      <c r="H65" s="119" t="str">
        <f>IF(男子名簿!H65="","",男子名簿!H65)</f>
        <v/>
      </c>
      <c r="I65" s="119">
        <f>IF(男子名簿!I65="","",男子名簿!I65)</f>
        <v>1</v>
      </c>
      <c r="J65" s="119" t="str">
        <f>IF(男子名簿!J65="","",男子名簿!J65)</f>
        <v/>
      </c>
      <c r="K65" s="119"/>
      <c r="L65" s="119"/>
      <c r="M65" s="119" t="str">
        <f>男子名簿!M65</f>
        <v>島根</v>
      </c>
      <c r="N65" s="119"/>
      <c r="O65" s="119" t="str">
        <f>IF(男子名簿!O65="","",VLOOKUP(男子名簿!O65,管理者シート!$B$9:$C$44,2,FALSE))</f>
        <v/>
      </c>
      <c r="P65" s="119" t="str">
        <f>IF(男子名簿!P65="","",男子名簿!P65)</f>
        <v/>
      </c>
      <c r="Q65" s="119">
        <v>0</v>
      </c>
      <c r="R65" s="119">
        <v>2</v>
      </c>
      <c r="S65" s="119" t="str">
        <f>IF(男子名簿!S65="","",VLOOKUP(男子名簿!S65,管理者シート!$B$9:$C$44,2,FALSE))</f>
        <v/>
      </c>
      <c r="T65" s="119" t="str">
        <f>IF(男子名簿!T65="","",男子名簿!T65)</f>
        <v/>
      </c>
      <c r="U65" s="119">
        <v>0</v>
      </c>
      <c r="V65" s="119">
        <v>2</v>
      </c>
      <c r="W65" s="119" t="str">
        <f>IF(男子名簿!W65="","",VLOOKUP(男子名簿!W65,管理者シート!$B$9:$C$27,2,FALSE))</f>
        <v/>
      </c>
      <c r="X65" s="119" t="str">
        <f>IF(男子名簿!X65="","",男子名簿!X65)</f>
        <v/>
      </c>
      <c r="Y65" s="119">
        <v>0</v>
      </c>
      <c r="Z65" s="119">
        <v>2</v>
      </c>
      <c r="AA65" s="119" t="str">
        <f>IF(男子名簿!AA65="","",VLOOKUP(男子名簿!AA65,管理者シート!$B$9:$C$27,2,FALSE))</f>
        <v/>
      </c>
      <c r="AB65" s="119" t="str">
        <f>IF(男子名簿!AB65="","",男子名簿!AB65)</f>
        <v/>
      </c>
      <c r="AC65" s="119">
        <v>0</v>
      </c>
      <c r="AD65" s="119">
        <v>2</v>
      </c>
      <c r="AE65" s="119" t="str">
        <f>IF(男子名簿!AE65="","",40)</f>
        <v/>
      </c>
      <c r="AF65" s="119" t="str">
        <f>IF(男子名簿!AF65="","",男子名簿!AF65)</f>
        <v/>
      </c>
      <c r="AG65" s="119">
        <v>0</v>
      </c>
      <c r="AH65" s="119">
        <v>2</v>
      </c>
    </row>
    <row r="66" spans="1:34">
      <c r="A66" s="99"/>
      <c r="B66" s="119" t="str">
        <f>IF(男子名簿!B66="","",男子名簿!B66)</f>
        <v/>
      </c>
      <c r="C66" s="99"/>
      <c r="D66" s="99" t="str">
        <f>IF(男子名簿!D66="","",男子名簿!D66)</f>
        <v/>
      </c>
      <c r="E66" s="119" t="str">
        <f>IF(男子名簿!E66="","",男子名簿!E66)</f>
        <v/>
      </c>
      <c r="F66" s="119" t="str">
        <f>IF(男子名簿!F66="","",男子名簿!F66)</f>
        <v/>
      </c>
      <c r="G66" s="119" t="str">
        <f>IF(男子名簿!G66="","",男子名簿!G66)</f>
        <v/>
      </c>
      <c r="H66" s="119" t="str">
        <f>IF(男子名簿!H66="","",男子名簿!H66)</f>
        <v/>
      </c>
      <c r="I66" s="119">
        <f>IF(男子名簿!I66="","",男子名簿!I66)</f>
        <v>1</v>
      </c>
      <c r="J66" s="119" t="str">
        <f>IF(男子名簿!J66="","",男子名簿!J66)</f>
        <v/>
      </c>
      <c r="K66" s="119"/>
      <c r="L66" s="119"/>
      <c r="M66" s="119" t="str">
        <f>男子名簿!M66</f>
        <v>島根</v>
      </c>
      <c r="N66" s="119"/>
      <c r="O66" s="119" t="str">
        <f>IF(男子名簿!O66="","",VLOOKUP(男子名簿!O66,管理者シート!$B$9:$C$44,2,FALSE))</f>
        <v/>
      </c>
      <c r="P66" s="119" t="str">
        <f>IF(男子名簿!P66="","",男子名簿!P66)</f>
        <v/>
      </c>
      <c r="Q66" s="119">
        <v>0</v>
      </c>
      <c r="R66" s="119">
        <v>2</v>
      </c>
      <c r="S66" s="119" t="str">
        <f>IF(男子名簿!S66="","",VLOOKUP(男子名簿!S66,管理者シート!$B$9:$C$44,2,FALSE))</f>
        <v/>
      </c>
      <c r="T66" s="119" t="str">
        <f>IF(男子名簿!T66="","",男子名簿!T66)</f>
        <v/>
      </c>
      <c r="U66" s="119">
        <v>0</v>
      </c>
      <c r="V66" s="119">
        <v>2</v>
      </c>
      <c r="W66" s="119" t="str">
        <f>IF(男子名簿!W66="","",VLOOKUP(男子名簿!W66,管理者シート!$B$9:$C$27,2,FALSE))</f>
        <v/>
      </c>
      <c r="X66" s="119" t="str">
        <f>IF(男子名簿!X66="","",男子名簿!X66)</f>
        <v/>
      </c>
      <c r="Y66" s="119">
        <v>0</v>
      </c>
      <c r="Z66" s="119">
        <v>2</v>
      </c>
      <c r="AA66" s="119" t="str">
        <f>IF(男子名簿!AA66="","",VLOOKUP(男子名簿!AA66,管理者シート!$B$9:$C$27,2,FALSE))</f>
        <v/>
      </c>
      <c r="AB66" s="119" t="str">
        <f>IF(男子名簿!AB66="","",男子名簿!AB66)</f>
        <v/>
      </c>
      <c r="AC66" s="119">
        <v>0</v>
      </c>
      <c r="AD66" s="119">
        <v>2</v>
      </c>
      <c r="AE66" s="119" t="str">
        <f>IF(男子名簿!AE66="","",40)</f>
        <v/>
      </c>
      <c r="AF66" s="119" t="str">
        <f>IF(男子名簿!AF66="","",男子名簿!AF66)</f>
        <v/>
      </c>
      <c r="AG66" s="119">
        <v>0</v>
      </c>
      <c r="AH66" s="119">
        <v>2</v>
      </c>
    </row>
    <row r="67" spans="1:34">
      <c r="A67" s="99"/>
      <c r="B67" s="119" t="str">
        <f>IF(男子名簿!B67="","",男子名簿!B67)</f>
        <v/>
      </c>
      <c r="C67" s="99"/>
      <c r="D67" s="99" t="str">
        <f>IF(男子名簿!D67="","",男子名簿!D67)</f>
        <v/>
      </c>
      <c r="E67" s="119" t="str">
        <f>IF(男子名簿!E67="","",男子名簿!E67)</f>
        <v/>
      </c>
      <c r="F67" s="119" t="str">
        <f>IF(男子名簿!F67="","",男子名簿!F67)</f>
        <v/>
      </c>
      <c r="G67" s="119" t="str">
        <f>IF(男子名簿!G67="","",男子名簿!G67)</f>
        <v/>
      </c>
      <c r="H67" s="119" t="str">
        <f>IF(男子名簿!H67="","",男子名簿!H67)</f>
        <v/>
      </c>
      <c r="I67" s="119">
        <f>IF(男子名簿!I67="","",男子名簿!I67)</f>
        <v>1</v>
      </c>
      <c r="J67" s="119" t="str">
        <f>IF(男子名簿!J67="","",男子名簿!J67)</f>
        <v/>
      </c>
      <c r="K67" s="119"/>
      <c r="L67" s="119"/>
      <c r="M67" s="119" t="str">
        <f>男子名簿!M67</f>
        <v>島根</v>
      </c>
      <c r="N67" s="119"/>
      <c r="O67" s="119" t="str">
        <f>IF(男子名簿!O67="","",VLOOKUP(男子名簿!O67,管理者シート!$B$9:$C$44,2,FALSE))</f>
        <v/>
      </c>
      <c r="P67" s="119" t="str">
        <f>IF(男子名簿!P67="","",男子名簿!P67)</f>
        <v/>
      </c>
      <c r="Q67" s="119">
        <v>0</v>
      </c>
      <c r="R67" s="119">
        <v>2</v>
      </c>
      <c r="S67" s="119" t="str">
        <f>IF(男子名簿!S67="","",VLOOKUP(男子名簿!S67,管理者シート!$B$9:$C$44,2,FALSE))</f>
        <v/>
      </c>
      <c r="T67" s="119" t="str">
        <f>IF(男子名簿!T67="","",男子名簿!T67)</f>
        <v/>
      </c>
      <c r="U67" s="119">
        <v>0</v>
      </c>
      <c r="V67" s="119">
        <v>2</v>
      </c>
      <c r="W67" s="119" t="str">
        <f>IF(男子名簿!W67="","",VLOOKUP(男子名簿!W67,管理者シート!$B$9:$C$27,2,FALSE))</f>
        <v/>
      </c>
      <c r="X67" s="119" t="str">
        <f>IF(男子名簿!X67="","",男子名簿!X67)</f>
        <v/>
      </c>
      <c r="Y67" s="119">
        <v>0</v>
      </c>
      <c r="Z67" s="119">
        <v>2</v>
      </c>
      <c r="AA67" s="119" t="str">
        <f>IF(男子名簿!AA67="","",VLOOKUP(男子名簿!AA67,管理者シート!$B$9:$C$27,2,FALSE))</f>
        <v/>
      </c>
      <c r="AB67" s="119" t="str">
        <f>IF(男子名簿!AB67="","",男子名簿!AB67)</f>
        <v/>
      </c>
      <c r="AC67" s="119">
        <v>0</v>
      </c>
      <c r="AD67" s="119">
        <v>2</v>
      </c>
      <c r="AE67" s="119" t="str">
        <f>IF(男子名簿!AE67="","",40)</f>
        <v/>
      </c>
      <c r="AF67" s="119" t="str">
        <f>IF(男子名簿!AF67="","",男子名簿!AF67)</f>
        <v/>
      </c>
      <c r="AG67" s="119">
        <v>0</v>
      </c>
      <c r="AH67" s="119">
        <v>2</v>
      </c>
    </row>
    <row r="68" spans="1:34">
      <c r="A68" s="99"/>
      <c r="B68" s="119" t="str">
        <f>IF(男子名簿!B68="","",男子名簿!B68)</f>
        <v/>
      </c>
      <c r="C68" s="99"/>
      <c r="D68" s="99" t="str">
        <f>IF(男子名簿!D68="","",男子名簿!D68)</f>
        <v/>
      </c>
      <c r="E68" s="119" t="str">
        <f>IF(男子名簿!E68="","",男子名簿!E68)</f>
        <v/>
      </c>
      <c r="F68" s="119" t="str">
        <f>IF(男子名簿!F68="","",男子名簿!F68)</f>
        <v/>
      </c>
      <c r="G68" s="119" t="str">
        <f>IF(男子名簿!G68="","",男子名簿!G68)</f>
        <v/>
      </c>
      <c r="H68" s="119" t="str">
        <f>IF(男子名簿!H68="","",男子名簿!H68)</f>
        <v/>
      </c>
      <c r="I68" s="119">
        <f>IF(男子名簿!I68="","",男子名簿!I68)</f>
        <v>1</v>
      </c>
      <c r="J68" s="119" t="str">
        <f>IF(男子名簿!J68="","",男子名簿!J68)</f>
        <v/>
      </c>
      <c r="K68" s="119"/>
      <c r="L68" s="119"/>
      <c r="M68" s="119" t="str">
        <f>男子名簿!M68</f>
        <v>島根</v>
      </c>
      <c r="N68" s="119"/>
      <c r="O68" s="119" t="str">
        <f>IF(男子名簿!O68="","",VLOOKUP(男子名簿!O68,管理者シート!$B$9:$C$44,2,FALSE))</f>
        <v/>
      </c>
      <c r="P68" s="119" t="str">
        <f>IF(男子名簿!P68="","",男子名簿!P68)</f>
        <v/>
      </c>
      <c r="Q68" s="119">
        <v>0</v>
      </c>
      <c r="R68" s="119">
        <v>2</v>
      </c>
      <c r="S68" s="119" t="str">
        <f>IF(男子名簿!S68="","",VLOOKUP(男子名簿!S68,管理者シート!$B$9:$C$44,2,FALSE))</f>
        <v/>
      </c>
      <c r="T68" s="119" t="str">
        <f>IF(男子名簿!T68="","",男子名簿!T68)</f>
        <v/>
      </c>
      <c r="U68" s="119">
        <v>0</v>
      </c>
      <c r="V68" s="119">
        <v>2</v>
      </c>
      <c r="W68" s="119" t="str">
        <f>IF(男子名簿!W68="","",VLOOKUP(男子名簿!W68,管理者シート!$B$9:$C$27,2,FALSE))</f>
        <v/>
      </c>
      <c r="X68" s="119" t="str">
        <f>IF(男子名簿!X68="","",男子名簿!X68)</f>
        <v/>
      </c>
      <c r="Y68" s="119">
        <v>0</v>
      </c>
      <c r="Z68" s="119">
        <v>2</v>
      </c>
      <c r="AA68" s="119" t="str">
        <f>IF(男子名簿!AA68="","",VLOOKUP(男子名簿!AA68,管理者シート!$B$9:$C$27,2,FALSE))</f>
        <v/>
      </c>
      <c r="AB68" s="119" t="str">
        <f>IF(男子名簿!AB68="","",男子名簿!AB68)</f>
        <v/>
      </c>
      <c r="AC68" s="119">
        <v>0</v>
      </c>
      <c r="AD68" s="119">
        <v>2</v>
      </c>
      <c r="AE68" s="119" t="str">
        <f>IF(男子名簿!AE68="","",40)</f>
        <v/>
      </c>
      <c r="AF68" s="119" t="str">
        <f>IF(男子名簿!AF68="","",男子名簿!AF68)</f>
        <v/>
      </c>
      <c r="AG68" s="119">
        <v>0</v>
      </c>
      <c r="AH68" s="119">
        <v>2</v>
      </c>
    </row>
    <row r="69" spans="1:34">
      <c r="A69" s="99"/>
      <c r="B69" s="119" t="str">
        <f>IF(男子名簿!B69="","",男子名簿!B69)</f>
        <v/>
      </c>
      <c r="C69" s="99"/>
      <c r="D69" s="99" t="str">
        <f>IF(男子名簿!D69="","",男子名簿!D69)</f>
        <v/>
      </c>
      <c r="E69" s="119" t="str">
        <f>IF(男子名簿!E69="","",男子名簿!E69)</f>
        <v/>
      </c>
      <c r="F69" s="119" t="str">
        <f>IF(男子名簿!F69="","",男子名簿!F69)</f>
        <v/>
      </c>
      <c r="G69" s="119" t="str">
        <f>IF(男子名簿!G69="","",男子名簿!G69)</f>
        <v/>
      </c>
      <c r="H69" s="119" t="str">
        <f>IF(男子名簿!H69="","",男子名簿!H69)</f>
        <v/>
      </c>
      <c r="I69" s="119">
        <f>IF(男子名簿!I69="","",男子名簿!I69)</f>
        <v>1</v>
      </c>
      <c r="J69" s="119" t="str">
        <f>IF(男子名簿!J69="","",男子名簿!J69)</f>
        <v/>
      </c>
      <c r="K69" s="119"/>
      <c r="L69" s="119"/>
      <c r="M69" s="119" t="str">
        <f>男子名簿!M69</f>
        <v>島根</v>
      </c>
      <c r="N69" s="119"/>
      <c r="O69" s="119" t="str">
        <f>IF(男子名簿!O69="","",VLOOKUP(男子名簿!O69,管理者シート!$B$9:$C$44,2,FALSE))</f>
        <v/>
      </c>
      <c r="P69" s="119" t="str">
        <f>IF(男子名簿!P69="","",男子名簿!P69)</f>
        <v/>
      </c>
      <c r="Q69" s="119">
        <v>0</v>
      </c>
      <c r="R69" s="119">
        <v>2</v>
      </c>
      <c r="S69" s="119" t="str">
        <f>IF(男子名簿!S69="","",VLOOKUP(男子名簿!S69,管理者シート!$B$9:$C$44,2,FALSE))</f>
        <v/>
      </c>
      <c r="T69" s="119" t="str">
        <f>IF(男子名簿!T69="","",男子名簿!T69)</f>
        <v/>
      </c>
      <c r="U69" s="119">
        <v>0</v>
      </c>
      <c r="V69" s="119">
        <v>2</v>
      </c>
      <c r="W69" s="119" t="str">
        <f>IF(男子名簿!W69="","",VLOOKUP(男子名簿!W69,管理者シート!$B$9:$C$27,2,FALSE))</f>
        <v/>
      </c>
      <c r="X69" s="119" t="str">
        <f>IF(男子名簿!X69="","",男子名簿!X69)</f>
        <v/>
      </c>
      <c r="Y69" s="119">
        <v>0</v>
      </c>
      <c r="Z69" s="119">
        <v>2</v>
      </c>
      <c r="AA69" s="119" t="str">
        <f>IF(男子名簿!AA69="","",VLOOKUP(男子名簿!AA69,管理者シート!$B$9:$C$27,2,FALSE))</f>
        <v/>
      </c>
      <c r="AB69" s="119" t="str">
        <f>IF(男子名簿!AB69="","",男子名簿!AB69)</f>
        <v/>
      </c>
      <c r="AC69" s="119">
        <v>0</v>
      </c>
      <c r="AD69" s="119">
        <v>2</v>
      </c>
      <c r="AE69" s="119" t="str">
        <f>IF(男子名簿!AE69="","",40)</f>
        <v/>
      </c>
      <c r="AF69" s="119" t="str">
        <f>IF(男子名簿!AF69="","",男子名簿!AF69)</f>
        <v/>
      </c>
      <c r="AG69" s="119">
        <v>0</v>
      </c>
      <c r="AH69" s="119">
        <v>2</v>
      </c>
    </row>
    <row r="70" spans="1:34">
      <c r="A70" s="99"/>
      <c r="B70" s="119" t="str">
        <f>IF(男子名簿!B70="","",男子名簿!B70)</f>
        <v/>
      </c>
      <c r="C70" s="99"/>
      <c r="D70" s="99" t="str">
        <f>IF(男子名簿!D70="","",男子名簿!D70)</f>
        <v/>
      </c>
      <c r="E70" s="119" t="str">
        <f>IF(男子名簿!E70="","",男子名簿!E70)</f>
        <v/>
      </c>
      <c r="F70" s="119" t="str">
        <f>IF(男子名簿!F70="","",男子名簿!F70)</f>
        <v/>
      </c>
      <c r="G70" s="119" t="str">
        <f>IF(男子名簿!G70="","",男子名簿!G70)</f>
        <v/>
      </c>
      <c r="H70" s="119" t="str">
        <f>IF(男子名簿!H70="","",男子名簿!H70)</f>
        <v/>
      </c>
      <c r="I70" s="119">
        <f>IF(男子名簿!I70="","",男子名簿!I70)</f>
        <v>1</v>
      </c>
      <c r="J70" s="119" t="str">
        <f>IF(男子名簿!J70="","",男子名簿!J70)</f>
        <v/>
      </c>
      <c r="K70" s="119"/>
      <c r="L70" s="119"/>
      <c r="M70" s="119" t="str">
        <f>男子名簿!M70</f>
        <v>島根</v>
      </c>
      <c r="N70" s="119"/>
      <c r="O70" s="119" t="str">
        <f>IF(男子名簿!O70="","",VLOOKUP(男子名簿!O70,管理者シート!$B$9:$C$44,2,FALSE))</f>
        <v/>
      </c>
      <c r="P70" s="119" t="str">
        <f>IF(男子名簿!P70="","",男子名簿!P70)</f>
        <v/>
      </c>
      <c r="Q70" s="119">
        <v>0</v>
      </c>
      <c r="R70" s="119">
        <v>2</v>
      </c>
      <c r="S70" s="119" t="str">
        <f>IF(男子名簿!S70="","",VLOOKUP(男子名簿!S70,管理者シート!$B$9:$C$44,2,FALSE))</f>
        <v/>
      </c>
      <c r="T70" s="119" t="str">
        <f>IF(男子名簿!T70="","",男子名簿!T70)</f>
        <v/>
      </c>
      <c r="U70" s="119">
        <v>0</v>
      </c>
      <c r="V70" s="119">
        <v>2</v>
      </c>
      <c r="W70" s="119" t="str">
        <f>IF(男子名簿!W70="","",VLOOKUP(男子名簿!W70,管理者シート!$B$9:$C$27,2,FALSE))</f>
        <v/>
      </c>
      <c r="X70" s="119" t="str">
        <f>IF(男子名簿!X70="","",男子名簿!X70)</f>
        <v/>
      </c>
      <c r="Y70" s="119">
        <v>0</v>
      </c>
      <c r="Z70" s="119">
        <v>2</v>
      </c>
      <c r="AA70" s="119" t="str">
        <f>IF(男子名簿!AA70="","",VLOOKUP(男子名簿!AA70,管理者シート!$B$9:$C$27,2,FALSE))</f>
        <v/>
      </c>
      <c r="AB70" s="119" t="str">
        <f>IF(男子名簿!AB70="","",男子名簿!AB70)</f>
        <v/>
      </c>
      <c r="AC70" s="119">
        <v>0</v>
      </c>
      <c r="AD70" s="119">
        <v>2</v>
      </c>
      <c r="AE70" s="119" t="str">
        <f>IF(男子名簿!AE70="","",40)</f>
        <v/>
      </c>
      <c r="AF70" s="119" t="str">
        <f>IF(男子名簿!AF70="","",男子名簿!AF70)</f>
        <v/>
      </c>
      <c r="AG70" s="119">
        <v>0</v>
      </c>
      <c r="AH70" s="119">
        <v>2</v>
      </c>
    </row>
    <row r="71" spans="1:34">
      <c r="A71" s="99"/>
      <c r="B71" s="119" t="str">
        <f>IF(男子名簿!B71="","",男子名簿!B71)</f>
        <v/>
      </c>
      <c r="C71" s="99"/>
      <c r="D71" s="99" t="str">
        <f>IF(男子名簿!D71="","",男子名簿!D71)</f>
        <v/>
      </c>
      <c r="E71" s="119" t="str">
        <f>IF(男子名簿!E71="","",男子名簿!E71)</f>
        <v/>
      </c>
      <c r="F71" s="119" t="str">
        <f>IF(男子名簿!F71="","",男子名簿!F71)</f>
        <v/>
      </c>
      <c r="G71" s="119" t="str">
        <f>IF(男子名簿!G71="","",男子名簿!G71)</f>
        <v/>
      </c>
      <c r="H71" s="119" t="str">
        <f>IF(男子名簿!H71="","",男子名簿!H71)</f>
        <v/>
      </c>
      <c r="I71" s="119">
        <f>IF(男子名簿!I71="","",男子名簿!I71)</f>
        <v>1</v>
      </c>
      <c r="J71" s="119" t="str">
        <f>IF(男子名簿!J71="","",男子名簿!J71)</f>
        <v/>
      </c>
      <c r="K71" s="119"/>
      <c r="L71" s="119"/>
      <c r="M71" s="119" t="str">
        <f>男子名簿!M71</f>
        <v>島根</v>
      </c>
      <c r="N71" s="119"/>
      <c r="O71" s="119" t="str">
        <f>IF(男子名簿!O71="","",VLOOKUP(男子名簿!O71,管理者シート!$B$9:$C$44,2,FALSE))</f>
        <v/>
      </c>
      <c r="P71" s="119" t="str">
        <f>IF(男子名簿!P71="","",男子名簿!P71)</f>
        <v/>
      </c>
      <c r="Q71" s="119">
        <v>0</v>
      </c>
      <c r="R71" s="119">
        <v>2</v>
      </c>
      <c r="S71" s="119" t="str">
        <f>IF(男子名簿!S71="","",VLOOKUP(男子名簿!S71,管理者シート!$B$9:$C$44,2,FALSE))</f>
        <v/>
      </c>
      <c r="T71" s="119" t="str">
        <f>IF(男子名簿!T71="","",男子名簿!T71)</f>
        <v/>
      </c>
      <c r="U71" s="119">
        <v>0</v>
      </c>
      <c r="V71" s="119">
        <v>2</v>
      </c>
      <c r="W71" s="119" t="str">
        <f>IF(男子名簿!W71="","",VLOOKUP(男子名簿!W71,管理者シート!$B$9:$C$27,2,FALSE))</f>
        <v/>
      </c>
      <c r="X71" s="119" t="str">
        <f>IF(男子名簿!X71="","",男子名簿!X71)</f>
        <v/>
      </c>
      <c r="Y71" s="119">
        <v>0</v>
      </c>
      <c r="Z71" s="119">
        <v>2</v>
      </c>
      <c r="AA71" s="119" t="str">
        <f>IF(男子名簿!AA71="","",VLOOKUP(男子名簿!AA71,管理者シート!$B$9:$C$27,2,FALSE))</f>
        <v/>
      </c>
      <c r="AB71" s="119" t="str">
        <f>IF(男子名簿!AB71="","",男子名簿!AB71)</f>
        <v/>
      </c>
      <c r="AC71" s="119">
        <v>0</v>
      </c>
      <c r="AD71" s="119">
        <v>2</v>
      </c>
      <c r="AE71" s="119" t="str">
        <f>IF(男子名簿!AE71="","",40)</f>
        <v/>
      </c>
      <c r="AF71" s="119" t="str">
        <f>IF(男子名簿!AF71="","",男子名簿!AF71)</f>
        <v/>
      </c>
      <c r="AG71" s="119">
        <v>0</v>
      </c>
      <c r="AH71" s="119">
        <v>2</v>
      </c>
    </row>
    <row r="72" spans="1:34">
      <c r="A72" s="99"/>
      <c r="B72" s="119" t="str">
        <f>IF(男子名簿!B72="","",男子名簿!B72)</f>
        <v/>
      </c>
      <c r="C72" s="99"/>
      <c r="D72" s="99" t="str">
        <f>IF(男子名簿!D72="","",男子名簿!D72)</f>
        <v/>
      </c>
      <c r="E72" s="119" t="str">
        <f>IF(男子名簿!E72="","",男子名簿!E72)</f>
        <v/>
      </c>
      <c r="F72" s="119" t="str">
        <f>IF(男子名簿!F72="","",男子名簿!F72)</f>
        <v/>
      </c>
      <c r="G72" s="119" t="str">
        <f>IF(男子名簿!G72="","",男子名簿!G72)</f>
        <v/>
      </c>
      <c r="H72" s="119" t="str">
        <f>IF(男子名簿!H72="","",男子名簿!H72)</f>
        <v/>
      </c>
      <c r="I72" s="119">
        <f>IF(男子名簿!I72="","",男子名簿!I72)</f>
        <v>1</v>
      </c>
      <c r="J72" s="119" t="str">
        <f>IF(男子名簿!J72="","",男子名簿!J72)</f>
        <v/>
      </c>
      <c r="K72" s="119"/>
      <c r="L72" s="119"/>
      <c r="M72" s="119" t="str">
        <f>男子名簿!M72</f>
        <v>島根</v>
      </c>
      <c r="N72" s="119"/>
      <c r="O72" s="119" t="str">
        <f>IF(男子名簿!O72="","",VLOOKUP(男子名簿!O72,管理者シート!$B$9:$C$44,2,FALSE))</f>
        <v/>
      </c>
      <c r="P72" s="119" t="str">
        <f>IF(男子名簿!P72="","",男子名簿!P72)</f>
        <v/>
      </c>
      <c r="Q72" s="119">
        <v>0</v>
      </c>
      <c r="R72" s="119">
        <v>2</v>
      </c>
      <c r="S72" s="119" t="str">
        <f>IF(男子名簿!S72="","",VLOOKUP(男子名簿!S72,管理者シート!$B$9:$C$44,2,FALSE))</f>
        <v/>
      </c>
      <c r="T72" s="119" t="str">
        <f>IF(男子名簿!T72="","",男子名簿!T72)</f>
        <v/>
      </c>
      <c r="U72" s="119">
        <v>0</v>
      </c>
      <c r="V72" s="119">
        <v>2</v>
      </c>
      <c r="W72" s="119" t="str">
        <f>IF(男子名簿!W72="","",VLOOKUP(男子名簿!W72,管理者シート!$B$9:$C$27,2,FALSE))</f>
        <v/>
      </c>
      <c r="X72" s="119" t="str">
        <f>IF(男子名簿!X72="","",男子名簿!X72)</f>
        <v/>
      </c>
      <c r="Y72" s="119">
        <v>0</v>
      </c>
      <c r="Z72" s="119">
        <v>2</v>
      </c>
      <c r="AA72" s="119" t="str">
        <f>IF(男子名簿!AA72="","",VLOOKUP(男子名簿!AA72,管理者シート!$B$9:$C$27,2,FALSE))</f>
        <v/>
      </c>
      <c r="AB72" s="119" t="str">
        <f>IF(男子名簿!AB72="","",男子名簿!AB72)</f>
        <v/>
      </c>
      <c r="AC72" s="119">
        <v>0</v>
      </c>
      <c r="AD72" s="119">
        <v>2</v>
      </c>
      <c r="AE72" s="119" t="str">
        <f>IF(男子名簿!AE72="","",40)</f>
        <v/>
      </c>
      <c r="AF72" s="119" t="str">
        <f>IF(男子名簿!AF72="","",男子名簿!AF72)</f>
        <v/>
      </c>
      <c r="AG72" s="119">
        <v>0</v>
      </c>
      <c r="AH72" s="119">
        <v>2</v>
      </c>
    </row>
    <row r="73" spans="1:34">
      <c r="A73" s="99"/>
      <c r="B73" s="119" t="str">
        <f>IF(男子名簿!B73="","",男子名簿!B73)</f>
        <v/>
      </c>
      <c r="C73" s="99"/>
      <c r="D73" s="99" t="str">
        <f>IF(男子名簿!D73="","",男子名簿!D73)</f>
        <v/>
      </c>
      <c r="E73" s="119" t="str">
        <f>IF(男子名簿!E73="","",男子名簿!E73)</f>
        <v/>
      </c>
      <c r="F73" s="119" t="str">
        <f>IF(男子名簿!F73="","",男子名簿!F73)</f>
        <v/>
      </c>
      <c r="G73" s="119" t="str">
        <f>IF(男子名簿!G73="","",男子名簿!G73)</f>
        <v/>
      </c>
      <c r="H73" s="119" t="str">
        <f>IF(男子名簿!H73="","",男子名簿!H73)</f>
        <v/>
      </c>
      <c r="I73" s="119">
        <f>IF(男子名簿!I73="","",男子名簿!I73)</f>
        <v>1</v>
      </c>
      <c r="J73" s="119" t="str">
        <f>IF(男子名簿!J73="","",男子名簿!J73)</f>
        <v/>
      </c>
      <c r="K73" s="119"/>
      <c r="L73" s="119"/>
      <c r="M73" s="119" t="str">
        <f>男子名簿!M73</f>
        <v>島根</v>
      </c>
      <c r="N73" s="119"/>
      <c r="O73" s="119" t="str">
        <f>IF(男子名簿!O73="","",VLOOKUP(男子名簿!O73,管理者シート!$B$9:$C$44,2,FALSE))</f>
        <v/>
      </c>
      <c r="P73" s="119" t="str">
        <f>IF(男子名簿!P73="","",男子名簿!P73)</f>
        <v/>
      </c>
      <c r="Q73" s="119">
        <v>0</v>
      </c>
      <c r="R73" s="119">
        <v>2</v>
      </c>
      <c r="S73" s="119" t="str">
        <f>IF(男子名簿!S73="","",VLOOKUP(男子名簿!S73,管理者シート!$B$9:$C$44,2,FALSE))</f>
        <v/>
      </c>
      <c r="T73" s="119" t="str">
        <f>IF(男子名簿!T73="","",男子名簿!T73)</f>
        <v/>
      </c>
      <c r="U73" s="119">
        <v>0</v>
      </c>
      <c r="V73" s="119">
        <v>2</v>
      </c>
      <c r="W73" s="119" t="str">
        <f>IF(男子名簿!W73="","",VLOOKUP(男子名簿!W73,管理者シート!$B$9:$C$27,2,FALSE))</f>
        <v/>
      </c>
      <c r="X73" s="119" t="str">
        <f>IF(男子名簿!X73="","",男子名簿!X73)</f>
        <v/>
      </c>
      <c r="Y73" s="119">
        <v>0</v>
      </c>
      <c r="Z73" s="119">
        <v>2</v>
      </c>
      <c r="AA73" s="119" t="str">
        <f>IF(男子名簿!AA73="","",VLOOKUP(男子名簿!AA73,管理者シート!$B$9:$C$27,2,FALSE))</f>
        <v/>
      </c>
      <c r="AB73" s="119" t="str">
        <f>IF(男子名簿!AB73="","",男子名簿!AB73)</f>
        <v/>
      </c>
      <c r="AC73" s="119">
        <v>0</v>
      </c>
      <c r="AD73" s="119">
        <v>2</v>
      </c>
      <c r="AE73" s="119" t="str">
        <f>IF(男子名簿!AE73="","",40)</f>
        <v/>
      </c>
      <c r="AF73" s="119" t="str">
        <f>IF(男子名簿!AF73="","",男子名簿!AF73)</f>
        <v/>
      </c>
      <c r="AG73" s="119">
        <v>0</v>
      </c>
      <c r="AH73" s="119">
        <v>2</v>
      </c>
    </row>
    <row r="74" spans="1:34">
      <c r="A74" s="99"/>
      <c r="B74" s="119" t="str">
        <f>IF(男子名簿!B74="","",男子名簿!B74)</f>
        <v/>
      </c>
      <c r="C74" s="99"/>
      <c r="D74" s="99" t="str">
        <f>IF(男子名簿!D74="","",男子名簿!D74)</f>
        <v/>
      </c>
      <c r="E74" s="119" t="str">
        <f>IF(男子名簿!E74="","",男子名簿!E74)</f>
        <v/>
      </c>
      <c r="F74" s="119" t="str">
        <f>IF(男子名簿!F74="","",男子名簿!F74)</f>
        <v/>
      </c>
      <c r="G74" s="119" t="str">
        <f>IF(男子名簿!G74="","",男子名簿!G74)</f>
        <v/>
      </c>
      <c r="H74" s="119" t="str">
        <f>IF(男子名簿!H74="","",男子名簿!H74)</f>
        <v/>
      </c>
      <c r="I74" s="119">
        <f>IF(男子名簿!I74="","",男子名簿!I74)</f>
        <v>1</v>
      </c>
      <c r="J74" s="119" t="str">
        <f>IF(男子名簿!J74="","",男子名簿!J74)</f>
        <v/>
      </c>
      <c r="K74" s="119"/>
      <c r="L74" s="119"/>
      <c r="M74" s="119" t="str">
        <f>男子名簿!M74</f>
        <v>島根</v>
      </c>
      <c r="N74" s="119"/>
      <c r="O74" s="119" t="str">
        <f>IF(男子名簿!O74="","",VLOOKUP(男子名簿!O74,管理者シート!$B$9:$C$44,2,FALSE))</f>
        <v/>
      </c>
      <c r="P74" s="119" t="str">
        <f>IF(男子名簿!P74="","",男子名簿!P74)</f>
        <v/>
      </c>
      <c r="Q74" s="119">
        <v>0</v>
      </c>
      <c r="R74" s="119">
        <v>2</v>
      </c>
      <c r="S74" s="119" t="str">
        <f>IF(男子名簿!S74="","",VLOOKUP(男子名簿!S74,管理者シート!$B$9:$C$44,2,FALSE))</f>
        <v/>
      </c>
      <c r="T74" s="119" t="str">
        <f>IF(男子名簿!T74="","",男子名簿!T74)</f>
        <v/>
      </c>
      <c r="U74" s="119">
        <v>0</v>
      </c>
      <c r="V74" s="119">
        <v>2</v>
      </c>
      <c r="W74" s="119" t="str">
        <f>IF(男子名簿!W74="","",VLOOKUP(男子名簿!W74,管理者シート!$B$9:$C$27,2,FALSE))</f>
        <v/>
      </c>
      <c r="X74" s="119" t="str">
        <f>IF(男子名簿!X74="","",男子名簿!X74)</f>
        <v/>
      </c>
      <c r="Y74" s="119">
        <v>0</v>
      </c>
      <c r="Z74" s="119">
        <v>2</v>
      </c>
      <c r="AA74" s="119" t="str">
        <f>IF(男子名簿!AA74="","",VLOOKUP(男子名簿!AA74,管理者シート!$B$9:$C$27,2,FALSE))</f>
        <v/>
      </c>
      <c r="AB74" s="119" t="str">
        <f>IF(男子名簿!AB74="","",男子名簿!AB74)</f>
        <v/>
      </c>
      <c r="AC74" s="119">
        <v>0</v>
      </c>
      <c r="AD74" s="119">
        <v>2</v>
      </c>
      <c r="AE74" s="119" t="str">
        <f>IF(男子名簿!AE74="","",40)</f>
        <v/>
      </c>
      <c r="AF74" s="119" t="str">
        <f>IF(男子名簿!AF74="","",男子名簿!AF74)</f>
        <v/>
      </c>
      <c r="AG74" s="119">
        <v>0</v>
      </c>
      <c r="AH74" s="119">
        <v>2</v>
      </c>
    </row>
    <row r="75" spans="1:34">
      <c r="A75" s="99"/>
      <c r="B75" s="119" t="str">
        <f>IF(男子名簿!B75="","",男子名簿!B75)</f>
        <v/>
      </c>
      <c r="C75" s="99"/>
      <c r="D75" s="99" t="str">
        <f>IF(男子名簿!D75="","",男子名簿!D75)</f>
        <v/>
      </c>
      <c r="E75" s="119" t="str">
        <f>IF(男子名簿!E75="","",男子名簿!E75)</f>
        <v/>
      </c>
      <c r="F75" s="119" t="str">
        <f>IF(男子名簿!F75="","",男子名簿!F75)</f>
        <v/>
      </c>
      <c r="G75" s="119" t="str">
        <f>IF(男子名簿!G75="","",男子名簿!G75)</f>
        <v/>
      </c>
      <c r="H75" s="119" t="str">
        <f>IF(男子名簿!H75="","",男子名簿!H75)</f>
        <v/>
      </c>
      <c r="I75" s="119">
        <f>IF(男子名簿!I75="","",男子名簿!I75)</f>
        <v>1</v>
      </c>
      <c r="J75" s="119" t="str">
        <f>IF(男子名簿!J75="","",男子名簿!J75)</f>
        <v/>
      </c>
      <c r="K75" s="119"/>
      <c r="L75" s="119"/>
      <c r="M75" s="119" t="str">
        <f>男子名簿!M75</f>
        <v>島根</v>
      </c>
      <c r="N75" s="119"/>
      <c r="O75" s="119" t="str">
        <f>IF(男子名簿!O75="","",VLOOKUP(男子名簿!O75,管理者シート!$B$9:$C$44,2,FALSE))</f>
        <v/>
      </c>
      <c r="P75" s="119" t="str">
        <f>IF(男子名簿!P75="","",男子名簿!P75)</f>
        <v/>
      </c>
      <c r="Q75" s="119">
        <v>0</v>
      </c>
      <c r="R75" s="119">
        <v>2</v>
      </c>
      <c r="S75" s="119" t="str">
        <f>IF(男子名簿!S75="","",VLOOKUP(男子名簿!S75,管理者シート!$B$9:$C$44,2,FALSE))</f>
        <v/>
      </c>
      <c r="T75" s="119" t="str">
        <f>IF(男子名簿!T75="","",男子名簿!T75)</f>
        <v/>
      </c>
      <c r="U75" s="119">
        <v>0</v>
      </c>
      <c r="V75" s="119">
        <v>2</v>
      </c>
      <c r="W75" s="119" t="str">
        <f>IF(男子名簿!W75="","",VLOOKUP(男子名簿!W75,管理者シート!$B$9:$C$27,2,FALSE))</f>
        <v/>
      </c>
      <c r="X75" s="119" t="str">
        <f>IF(男子名簿!X75="","",男子名簿!X75)</f>
        <v/>
      </c>
      <c r="Y75" s="119">
        <v>0</v>
      </c>
      <c r="Z75" s="119">
        <v>2</v>
      </c>
      <c r="AA75" s="119" t="str">
        <f>IF(男子名簿!AA75="","",VLOOKUP(男子名簿!AA75,管理者シート!$B$9:$C$27,2,FALSE))</f>
        <v/>
      </c>
      <c r="AB75" s="119" t="str">
        <f>IF(男子名簿!AB75="","",男子名簿!AB75)</f>
        <v/>
      </c>
      <c r="AC75" s="119">
        <v>0</v>
      </c>
      <c r="AD75" s="119">
        <v>2</v>
      </c>
      <c r="AE75" s="119" t="str">
        <f>IF(男子名簿!AE75="","",40)</f>
        <v/>
      </c>
      <c r="AF75" s="119" t="str">
        <f>IF(男子名簿!AF75="","",男子名簿!AF75)</f>
        <v/>
      </c>
      <c r="AG75" s="119">
        <v>0</v>
      </c>
      <c r="AH75" s="119">
        <v>2</v>
      </c>
    </row>
    <row r="76" spans="1:34">
      <c r="A76" s="99"/>
      <c r="B76" s="119" t="str">
        <f>IF(男子名簿!B76="","",男子名簿!B76)</f>
        <v/>
      </c>
      <c r="C76" s="99"/>
      <c r="D76" s="99" t="str">
        <f>IF(男子名簿!D76="","",男子名簿!D76)</f>
        <v/>
      </c>
      <c r="E76" s="119" t="str">
        <f>IF(男子名簿!E76="","",男子名簿!E76)</f>
        <v/>
      </c>
      <c r="F76" s="119" t="str">
        <f>IF(男子名簿!F76="","",男子名簿!F76)</f>
        <v/>
      </c>
      <c r="G76" s="119" t="str">
        <f>IF(男子名簿!G76="","",男子名簿!G76)</f>
        <v/>
      </c>
      <c r="H76" s="119" t="str">
        <f>IF(男子名簿!H76="","",男子名簿!H76)</f>
        <v/>
      </c>
      <c r="I76" s="119">
        <f>IF(男子名簿!I76="","",男子名簿!I76)</f>
        <v>1</v>
      </c>
      <c r="J76" s="119" t="str">
        <f>IF(男子名簿!J76="","",男子名簿!J76)</f>
        <v/>
      </c>
      <c r="K76" s="119"/>
      <c r="L76" s="119"/>
      <c r="M76" s="119" t="str">
        <f>男子名簿!M76</f>
        <v>島根</v>
      </c>
      <c r="N76" s="119"/>
      <c r="O76" s="119" t="str">
        <f>IF(男子名簿!O76="","",VLOOKUP(男子名簿!O76,管理者シート!$B$9:$C$44,2,FALSE))</f>
        <v/>
      </c>
      <c r="P76" s="119" t="str">
        <f>IF(男子名簿!P76="","",男子名簿!P76)</f>
        <v/>
      </c>
      <c r="Q76" s="119">
        <v>0</v>
      </c>
      <c r="R76" s="119">
        <v>2</v>
      </c>
      <c r="S76" s="119" t="str">
        <f>IF(男子名簿!S76="","",VLOOKUP(男子名簿!S76,管理者シート!$B$9:$C$44,2,FALSE))</f>
        <v/>
      </c>
      <c r="T76" s="119" t="str">
        <f>IF(男子名簿!T76="","",男子名簿!T76)</f>
        <v/>
      </c>
      <c r="U76" s="119">
        <v>0</v>
      </c>
      <c r="V76" s="119">
        <v>2</v>
      </c>
      <c r="W76" s="119" t="str">
        <f>IF(男子名簿!W76="","",VLOOKUP(男子名簿!W76,管理者シート!$B$9:$C$27,2,FALSE))</f>
        <v/>
      </c>
      <c r="X76" s="119" t="str">
        <f>IF(男子名簿!X76="","",男子名簿!X76)</f>
        <v/>
      </c>
      <c r="Y76" s="119">
        <v>0</v>
      </c>
      <c r="Z76" s="119">
        <v>2</v>
      </c>
      <c r="AA76" s="119" t="str">
        <f>IF(男子名簿!AA76="","",VLOOKUP(男子名簿!AA76,管理者シート!$B$9:$C$27,2,FALSE))</f>
        <v/>
      </c>
      <c r="AB76" s="119" t="str">
        <f>IF(男子名簿!AB76="","",男子名簿!AB76)</f>
        <v/>
      </c>
      <c r="AC76" s="119">
        <v>0</v>
      </c>
      <c r="AD76" s="119">
        <v>2</v>
      </c>
      <c r="AE76" s="119" t="str">
        <f>IF(男子名簿!AE76="","",40)</f>
        <v/>
      </c>
      <c r="AF76" s="119" t="str">
        <f>IF(男子名簿!AF76="","",男子名簿!AF76)</f>
        <v/>
      </c>
      <c r="AG76" s="119">
        <v>0</v>
      </c>
      <c r="AH76" s="119">
        <v>2</v>
      </c>
    </row>
    <row r="77" spans="1:34">
      <c r="A77" s="99"/>
      <c r="B77" s="119"/>
      <c r="C77" s="99"/>
      <c r="D77" s="9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row>
    <row r="78" spans="1:34">
      <c r="A78" s="99"/>
      <c r="B78" s="119"/>
      <c r="C78" s="99"/>
      <c r="D78" s="9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row>
    <row r="79" spans="1:34">
      <c r="A79" s="99"/>
      <c r="B79" s="119"/>
      <c r="C79" s="99"/>
      <c r="D79" s="9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row>
    <row r="80" spans="1:34">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topLeftCell="D61" workbookViewId="0">
      <selection activeCell="M9" sqref="M9"/>
    </sheetView>
  </sheetViews>
  <sheetFormatPr defaultRowHeight="13.5"/>
  <cols>
    <col min="1" max="1" width="9.125" customWidth="1"/>
    <col min="2" max="4" width="9" customWidth="1"/>
    <col min="11" max="12" width="0" hidden="1" customWidth="1"/>
    <col min="14" max="14" width="9" hidden="1" customWidth="1"/>
    <col min="17" max="18" width="9"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148</v>
      </c>
      <c r="B5" s="119"/>
      <c r="C5" s="99"/>
      <c r="D5" s="9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row>
    <row r="6" spans="1:34">
      <c r="A6" s="99" t="s">
        <v>0</v>
      </c>
      <c r="B6" s="119" t="s">
        <v>1</v>
      </c>
      <c r="C6" s="99" t="s">
        <v>2</v>
      </c>
      <c r="D6" s="99" t="s">
        <v>3</v>
      </c>
      <c r="E6" s="119" t="s">
        <v>4</v>
      </c>
      <c r="F6" s="119" t="s">
        <v>5</v>
      </c>
      <c r="G6" s="119" t="s">
        <v>6</v>
      </c>
      <c r="H6" s="119" t="s">
        <v>7</v>
      </c>
      <c r="I6" s="119" t="s">
        <v>8</v>
      </c>
      <c r="J6" s="119" t="s">
        <v>9</v>
      </c>
      <c r="K6" s="119" t="s">
        <v>10</v>
      </c>
      <c r="L6" s="119" t="s">
        <v>11</v>
      </c>
      <c r="M6" s="119" t="s">
        <v>12</v>
      </c>
      <c r="N6" s="119" t="s">
        <v>13</v>
      </c>
      <c r="O6" s="119" t="s">
        <v>14</v>
      </c>
      <c r="P6" s="119" t="s">
        <v>15</v>
      </c>
      <c r="Q6" s="119" t="s">
        <v>16</v>
      </c>
      <c r="R6" s="119" t="s">
        <v>17</v>
      </c>
      <c r="S6" s="119" t="s">
        <v>18</v>
      </c>
      <c r="T6" s="119" t="s">
        <v>19</v>
      </c>
      <c r="U6" s="119" t="s">
        <v>20</v>
      </c>
      <c r="V6" s="119" t="s">
        <v>21</v>
      </c>
      <c r="W6" s="119" t="s">
        <v>22</v>
      </c>
      <c r="X6" s="119" t="s">
        <v>23</v>
      </c>
      <c r="Y6" s="119" t="s">
        <v>24</v>
      </c>
      <c r="Z6" s="119" t="s">
        <v>25</v>
      </c>
      <c r="AA6" s="119" t="s">
        <v>26</v>
      </c>
      <c r="AB6" s="119" t="s">
        <v>27</v>
      </c>
      <c r="AC6" s="119" t="s">
        <v>28</v>
      </c>
      <c r="AD6" s="119" t="s">
        <v>29</v>
      </c>
      <c r="AE6" s="119" t="s">
        <v>30</v>
      </c>
      <c r="AF6" s="119" t="s">
        <v>31</v>
      </c>
      <c r="AG6" s="119" t="s">
        <v>32</v>
      </c>
      <c r="AH6" s="119" t="s">
        <v>33</v>
      </c>
    </row>
    <row r="7" spans="1:34">
      <c r="A7" s="99"/>
      <c r="B7" s="119" t="str">
        <f>IF(女子名簿!B7="","",女子名簿!B7)</f>
        <v/>
      </c>
      <c r="C7" s="99"/>
      <c r="D7" s="99" t="str">
        <f>IF(女子名簿!D7="","",女子名簿!D7)</f>
        <v/>
      </c>
      <c r="E7" s="119" t="str">
        <f>IF(女子名簿!E7="","",女子名簿!E7)</f>
        <v/>
      </c>
      <c r="F7" s="119" t="str">
        <f>IF(女子名簿!F7="","",女子名簿!F7)</f>
        <v/>
      </c>
      <c r="G7" s="119" t="str">
        <f>IF(女子名簿!G7="","",女子名簿!G7)</f>
        <v/>
      </c>
      <c r="H7" s="119" t="str">
        <f>IF(女子名簿!H7="","",女子名簿!H7)</f>
        <v/>
      </c>
      <c r="I7" s="119">
        <f>IF(女子名簿!I7="","",女子名簿!I7)</f>
        <v>2</v>
      </c>
      <c r="J7" s="179" t="str">
        <f>IF(女子名簿!J7="","",女子名簿!J7)</f>
        <v/>
      </c>
      <c r="K7" s="119"/>
      <c r="L7" s="119"/>
      <c r="M7" s="119" t="str">
        <f>女子名簿!M7</f>
        <v>島根</v>
      </c>
      <c r="N7" s="119"/>
      <c r="O7" s="119" t="str">
        <f>IF(女子名簿!O7="","",VLOOKUP(女子名簿!O7,管理者シート!$G$9:$H$38,2,FALSE))</f>
        <v/>
      </c>
      <c r="P7" s="119" t="str">
        <f>IF(女子名簿!P7="","",女子名簿!P7)</f>
        <v/>
      </c>
      <c r="Q7" s="119">
        <v>0</v>
      </c>
      <c r="R7" s="119">
        <v>2</v>
      </c>
      <c r="S7" s="119" t="str">
        <f>IF(女子名簿!S7="","",VLOOKUP(女子名簿!S7,管理者シート!$G$9:$H$38,2,FALSE))</f>
        <v/>
      </c>
      <c r="T7" s="119" t="str">
        <f>IF(女子名簿!T7="","",女子名簿!T7)</f>
        <v/>
      </c>
      <c r="U7" s="119">
        <v>0</v>
      </c>
      <c r="V7" s="119">
        <v>2</v>
      </c>
      <c r="W7" s="119" t="str">
        <f>IF(女子名簿!W7="","",VLOOKUP(女子名簿!W7,管理者シート!$G$9:$H$23,2,FALSE))</f>
        <v/>
      </c>
      <c r="X7" s="119" t="str">
        <f>IF(女子名簿!X7="","",女子名簿!X7)</f>
        <v/>
      </c>
      <c r="Y7" s="119">
        <v>0</v>
      </c>
      <c r="Z7" s="119">
        <v>2</v>
      </c>
      <c r="AA7" s="119" t="str">
        <f>IF(女子名簿!AA7="","",VLOOKUP(女子名簿!AA7,管理者シート!$G$9:$H$23,2,FALSE))</f>
        <v/>
      </c>
      <c r="AB7" s="119" t="str">
        <f>IF(女子名簿!AB7="","",女子名簿!AB7)</f>
        <v/>
      </c>
      <c r="AC7" s="119">
        <v>0</v>
      </c>
      <c r="AD7" s="119">
        <v>2</v>
      </c>
      <c r="AE7" s="119" t="str">
        <f>IF(女子名簿!AE7="","",70)</f>
        <v/>
      </c>
      <c r="AF7" s="119" t="str">
        <f>IF(女子名簿!AF7="","",女子名簿!AF7)</f>
        <v/>
      </c>
      <c r="AG7" s="119">
        <v>0</v>
      </c>
      <c r="AH7" s="119">
        <v>2</v>
      </c>
    </row>
    <row r="8" spans="1:34">
      <c r="A8" s="99"/>
      <c r="B8" s="119" t="str">
        <f>IF(女子名簿!B8="","",女子名簿!B8)</f>
        <v/>
      </c>
      <c r="C8" s="99"/>
      <c r="D8" s="99" t="str">
        <f>IF(女子名簿!D8="","",女子名簿!D8)</f>
        <v/>
      </c>
      <c r="E8" s="119" t="str">
        <f>IF(女子名簿!E8="","",女子名簿!E8)</f>
        <v/>
      </c>
      <c r="F8" s="119" t="str">
        <f>IF(女子名簿!F8="","",女子名簿!F8)</f>
        <v/>
      </c>
      <c r="G8" s="119" t="str">
        <f>IF(女子名簿!G8="","",女子名簿!G8)</f>
        <v/>
      </c>
      <c r="H8" s="119" t="str">
        <f>IF(女子名簿!H8="","",女子名簿!H8)</f>
        <v/>
      </c>
      <c r="I8" s="119">
        <f>IF(女子名簿!I8="","",女子名簿!I8)</f>
        <v>2</v>
      </c>
      <c r="J8" s="179" t="str">
        <f>IF(女子名簿!J8="","",女子名簿!J8)</f>
        <v/>
      </c>
      <c r="K8" s="119"/>
      <c r="L8" s="119"/>
      <c r="M8" s="119" t="str">
        <f>女子名簿!M8</f>
        <v>島根</v>
      </c>
      <c r="N8" s="119"/>
      <c r="O8" s="119" t="str">
        <f>IF(女子名簿!O8="","",VLOOKUP(女子名簿!O8,管理者シート!$G$9:$H$38,2,FALSE))</f>
        <v/>
      </c>
      <c r="P8" s="119" t="str">
        <f>IF(女子名簿!P8="","",女子名簿!P8)</f>
        <v/>
      </c>
      <c r="Q8" s="119">
        <v>0</v>
      </c>
      <c r="R8" s="119">
        <v>2</v>
      </c>
      <c r="S8" s="119" t="str">
        <f>IF(女子名簿!S8="","",VLOOKUP(女子名簿!S8,管理者シート!$G$9:$H$38,2,FALSE))</f>
        <v/>
      </c>
      <c r="T8" s="119" t="str">
        <f>IF(女子名簿!T8="","",女子名簿!T8)</f>
        <v/>
      </c>
      <c r="U8" s="119">
        <v>0</v>
      </c>
      <c r="V8" s="119">
        <v>2</v>
      </c>
      <c r="W8" s="119" t="str">
        <f>IF(女子名簿!W8="","",VLOOKUP(女子名簿!W8,管理者シート!$G$9:$H$23,2,FALSE))</f>
        <v/>
      </c>
      <c r="X8" s="119" t="str">
        <f>IF(女子名簿!X8="","",女子名簿!X8)</f>
        <v/>
      </c>
      <c r="Y8" s="119">
        <v>0</v>
      </c>
      <c r="Z8" s="119">
        <v>2</v>
      </c>
      <c r="AA8" s="119" t="str">
        <f>IF(女子名簿!AA8="","",VLOOKUP(女子名簿!AA8,管理者シート!$G$9:$H$23,2,FALSE))</f>
        <v/>
      </c>
      <c r="AB8" s="119" t="str">
        <f>IF(女子名簿!AB8="","",女子名簿!AB8)</f>
        <v/>
      </c>
      <c r="AC8" s="119">
        <v>0</v>
      </c>
      <c r="AD8" s="119">
        <v>2</v>
      </c>
      <c r="AE8" s="119" t="str">
        <f>IF(女子名簿!AE8="","",70)</f>
        <v/>
      </c>
      <c r="AF8" s="119" t="str">
        <f>IF(女子名簿!AF8="","",女子名簿!AF8)</f>
        <v/>
      </c>
      <c r="AG8" s="119">
        <v>0</v>
      </c>
      <c r="AH8" s="119">
        <v>2</v>
      </c>
    </row>
    <row r="9" spans="1:34">
      <c r="A9" s="99"/>
      <c r="B9" s="119" t="str">
        <f>IF(女子名簿!B9="","",女子名簿!B9)</f>
        <v/>
      </c>
      <c r="C9" s="99"/>
      <c r="D9" s="99" t="str">
        <f>IF(女子名簿!D9="","",女子名簿!D9)</f>
        <v/>
      </c>
      <c r="E9" s="119" t="str">
        <f>IF(女子名簿!E9="","",女子名簿!E9)</f>
        <v/>
      </c>
      <c r="F9" s="119" t="str">
        <f>IF(女子名簿!F9="","",女子名簿!F9)</f>
        <v/>
      </c>
      <c r="G9" s="119" t="str">
        <f>IF(女子名簿!G9="","",女子名簿!G9)</f>
        <v/>
      </c>
      <c r="H9" s="119" t="str">
        <f>IF(女子名簿!H9="","",女子名簿!H9)</f>
        <v/>
      </c>
      <c r="I9" s="119">
        <f>IF(女子名簿!I9="","",女子名簿!I9)</f>
        <v>2</v>
      </c>
      <c r="J9" s="179" t="str">
        <f>IF(女子名簿!J9="","",女子名簿!J9)</f>
        <v/>
      </c>
      <c r="K9" s="119"/>
      <c r="L9" s="119"/>
      <c r="M9" s="119" t="str">
        <f>女子名簿!M9</f>
        <v>島根</v>
      </c>
      <c r="N9" s="119"/>
      <c r="O9" s="119" t="str">
        <f>IF(女子名簿!O9="","",VLOOKUP(女子名簿!O9,管理者シート!$G$9:$H$38,2,FALSE))</f>
        <v/>
      </c>
      <c r="P9" s="119" t="str">
        <f>IF(女子名簿!P9="","",女子名簿!P9)</f>
        <v/>
      </c>
      <c r="Q9" s="119">
        <v>0</v>
      </c>
      <c r="R9" s="119">
        <v>2</v>
      </c>
      <c r="S9" s="119" t="str">
        <f>IF(女子名簿!S9="","",VLOOKUP(女子名簿!S9,管理者シート!$G$9:$H$38,2,FALSE))</f>
        <v/>
      </c>
      <c r="T9" s="119" t="str">
        <f>IF(女子名簿!T9="","",女子名簿!T9)</f>
        <v/>
      </c>
      <c r="U9" s="119">
        <v>0</v>
      </c>
      <c r="V9" s="119">
        <v>2</v>
      </c>
      <c r="W9" s="119" t="str">
        <f>IF(女子名簿!W9="","",VLOOKUP(女子名簿!W9,管理者シート!$G$9:$H$23,2,FALSE))</f>
        <v/>
      </c>
      <c r="X9" s="119" t="str">
        <f>IF(女子名簿!X9="","",女子名簿!X9)</f>
        <v/>
      </c>
      <c r="Y9" s="119">
        <v>0</v>
      </c>
      <c r="Z9" s="119">
        <v>2</v>
      </c>
      <c r="AA9" s="119" t="str">
        <f>IF(女子名簿!AA9="","",VLOOKUP(女子名簿!AA9,管理者シート!$G$9:$H$23,2,FALSE))</f>
        <v/>
      </c>
      <c r="AB9" s="119" t="str">
        <f>IF(女子名簿!AB9="","",女子名簿!AB9)</f>
        <v/>
      </c>
      <c r="AC9" s="119">
        <v>0</v>
      </c>
      <c r="AD9" s="119">
        <v>2</v>
      </c>
      <c r="AE9" s="119" t="str">
        <f>IF(女子名簿!AE9="","",70)</f>
        <v/>
      </c>
      <c r="AF9" s="119" t="str">
        <f>IF(女子名簿!AF9="","",女子名簿!AF9)</f>
        <v/>
      </c>
      <c r="AG9" s="119">
        <v>0</v>
      </c>
      <c r="AH9" s="119">
        <v>2</v>
      </c>
    </row>
    <row r="10" spans="1:34">
      <c r="A10" s="99"/>
      <c r="B10" s="119" t="str">
        <f>IF(女子名簿!B10="","",女子名簿!B10)</f>
        <v/>
      </c>
      <c r="C10" s="99"/>
      <c r="D10" s="99" t="str">
        <f>IF(女子名簿!D10="","",女子名簿!D10)</f>
        <v/>
      </c>
      <c r="E10" s="119" t="str">
        <f>IF(女子名簿!E10="","",女子名簿!E10)</f>
        <v/>
      </c>
      <c r="F10" s="119" t="str">
        <f>IF(女子名簿!F10="","",女子名簿!F10)</f>
        <v/>
      </c>
      <c r="G10" s="119" t="str">
        <f>IF(女子名簿!G10="","",女子名簿!G10)</f>
        <v/>
      </c>
      <c r="H10" s="119" t="str">
        <f>IF(女子名簿!H10="","",女子名簿!H10)</f>
        <v/>
      </c>
      <c r="I10" s="119">
        <f>IF(女子名簿!I10="","",女子名簿!I10)</f>
        <v>2</v>
      </c>
      <c r="J10" s="179" t="str">
        <f>IF(女子名簿!J10="","",女子名簿!J10)</f>
        <v/>
      </c>
      <c r="K10" s="119"/>
      <c r="L10" s="119"/>
      <c r="M10" s="119" t="str">
        <f>女子名簿!M10</f>
        <v>島根</v>
      </c>
      <c r="N10" s="119"/>
      <c r="O10" s="119" t="str">
        <f>IF(女子名簿!O10="","",VLOOKUP(女子名簿!O10,管理者シート!$G$9:$H$38,2,FALSE))</f>
        <v/>
      </c>
      <c r="P10" s="119" t="str">
        <f>IF(女子名簿!P10="","",女子名簿!P10)</f>
        <v/>
      </c>
      <c r="Q10" s="119">
        <v>0</v>
      </c>
      <c r="R10" s="119">
        <v>2</v>
      </c>
      <c r="S10" s="119" t="str">
        <f>IF(女子名簿!S10="","",VLOOKUP(女子名簿!S10,管理者シート!$G$9:$H$38,2,FALSE))</f>
        <v/>
      </c>
      <c r="T10" s="119" t="str">
        <f>IF(女子名簿!T10="","",女子名簿!T10)</f>
        <v/>
      </c>
      <c r="U10" s="119">
        <v>0</v>
      </c>
      <c r="V10" s="119">
        <v>2</v>
      </c>
      <c r="W10" s="119" t="str">
        <f>IF(女子名簿!W10="","",VLOOKUP(女子名簿!W10,管理者シート!$G$9:$H$23,2,FALSE))</f>
        <v/>
      </c>
      <c r="X10" s="119" t="str">
        <f>IF(女子名簿!X10="","",女子名簿!X10)</f>
        <v/>
      </c>
      <c r="Y10" s="119">
        <v>0</v>
      </c>
      <c r="Z10" s="119">
        <v>2</v>
      </c>
      <c r="AA10" s="119" t="str">
        <f>IF(女子名簿!AA10="","",VLOOKUP(女子名簿!AA10,管理者シート!$G$9:$H$23,2,FALSE))</f>
        <v/>
      </c>
      <c r="AB10" s="119" t="str">
        <f>IF(女子名簿!AB10="","",女子名簿!AB10)</f>
        <v/>
      </c>
      <c r="AC10" s="119">
        <v>0</v>
      </c>
      <c r="AD10" s="119">
        <v>2</v>
      </c>
      <c r="AE10" s="119" t="str">
        <f>IF(女子名簿!AE10="","",70)</f>
        <v/>
      </c>
      <c r="AF10" s="119" t="str">
        <f>IF(女子名簿!AF10="","",女子名簿!AF10)</f>
        <v/>
      </c>
      <c r="AG10" s="119">
        <v>0</v>
      </c>
      <c r="AH10" s="119">
        <v>2</v>
      </c>
    </row>
    <row r="11" spans="1:34">
      <c r="A11" s="99"/>
      <c r="B11" s="119" t="str">
        <f>IF(女子名簿!B11="","",女子名簿!B11)</f>
        <v/>
      </c>
      <c r="C11" s="99"/>
      <c r="D11" s="99" t="str">
        <f>IF(女子名簿!D11="","",女子名簿!D11)</f>
        <v/>
      </c>
      <c r="E11" s="119" t="str">
        <f>IF(女子名簿!E11="","",女子名簿!E11)</f>
        <v/>
      </c>
      <c r="F11" s="119" t="str">
        <f>IF(女子名簿!F11="","",女子名簿!F11)</f>
        <v/>
      </c>
      <c r="G11" s="119" t="str">
        <f>IF(女子名簿!G11="","",女子名簿!G11)</f>
        <v/>
      </c>
      <c r="H11" s="119" t="str">
        <f>IF(女子名簿!H11="","",女子名簿!H11)</f>
        <v/>
      </c>
      <c r="I11" s="119">
        <f>IF(女子名簿!I11="","",女子名簿!I11)</f>
        <v>2</v>
      </c>
      <c r="J11" s="179" t="str">
        <f>IF(女子名簿!J11="","",女子名簿!J11)</f>
        <v/>
      </c>
      <c r="K11" s="119"/>
      <c r="L11" s="119"/>
      <c r="M11" s="119" t="str">
        <f>女子名簿!M11</f>
        <v>島根</v>
      </c>
      <c r="N11" s="119"/>
      <c r="O11" s="119" t="str">
        <f>IF(女子名簿!O11="","",VLOOKUP(女子名簿!O11,管理者シート!$G$9:$H$38,2,FALSE))</f>
        <v/>
      </c>
      <c r="P11" s="119" t="str">
        <f>IF(女子名簿!P11="","",女子名簿!P11)</f>
        <v/>
      </c>
      <c r="Q11" s="119">
        <v>0</v>
      </c>
      <c r="R11" s="119">
        <v>2</v>
      </c>
      <c r="S11" s="119" t="str">
        <f>IF(女子名簿!S11="","",VLOOKUP(女子名簿!S11,管理者シート!$G$9:$H$38,2,FALSE))</f>
        <v/>
      </c>
      <c r="T11" s="119" t="str">
        <f>IF(女子名簿!T11="","",女子名簿!T11)</f>
        <v/>
      </c>
      <c r="U11" s="119">
        <v>0</v>
      </c>
      <c r="V11" s="119">
        <v>2</v>
      </c>
      <c r="W11" s="119" t="str">
        <f>IF(女子名簿!W11="","",VLOOKUP(女子名簿!W11,管理者シート!$G$9:$H$23,2,FALSE))</f>
        <v/>
      </c>
      <c r="X11" s="119" t="str">
        <f>IF(女子名簿!X11="","",女子名簿!X11)</f>
        <v/>
      </c>
      <c r="Y11" s="119">
        <v>0</v>
      </c>
      <c r="Z11" s="119">
        <v>2</v>
      </c>
      <c r="AA11" s="119" t="str">
        <f>IF(女子名簿!AA11="","",VLOOKUP(女子名簿!AA11,管理者シート!$G$9:$H$23,2,FALSE))</f>
        <v/>
      </c>
      <c r="AB11" s="119" t="str">
        <f>IF(女子名簿!AB11="","",女子名簿!AB11)</f>
        <v/>
      </c>
      <c r="AC11" s="119">
        <v>0</v>
      </c>
      <c r="AD11" s="119">
        <v>2</v>
      </c>
      <c r="AE11" s="119" t="str">
        <f>IF(女子名簿!AE11="","",70)</f>
        <v/>
      </c>
      <c r="AF11" s="119" t="str">
        <f>IF(女子名簿!AF11="","",女子名簿!AF11)</f>
        <v/>
      </c>
      <c r="AG11" s="119">
        <v>0</v>
      </c>
      <c r="AH11" s="119">
        <v>2</v>
      </c>
    </row>
    <row r="12" spans="1:34">
      <c r="A12" s="99"/>
      <c r="B12" s="119" t="str">
        <f>IF(女子名簿!B12="","",女子名簿!B12)</f>
        <v/>
      </c>
      <c r="C12" s="99"/>
      <c r="D12" s="99" t="str">
        <f>IF(女子名簿!D12="","",女子名簿!D12)</f>
        <v/>
      </c>
      <c r="E12" s="119" t="str">
        <f>IF(女子名簿!E12="","",女子名簿!E12)</f>
        <v/>
      </c>
      <c r="F12" s="119" t="str">
        <f>IF(女子名簿!F12="","",女子名簿!F12)</f>
        <v/>
      </c>
      <c r="G12" s="119" t="str">
        <f>IF(女子名簿!G12="","",女子名簿!G12)</f>
        <v/>
      </c>
      <c r="H12" s="119" t="str">
        <f>IF(女子名簿!H12="","",女子名簿!H12)</f>
        <v/>
      </c>
      <c r="I12" s="119">
        <f>IF(女子名簿!I12="","",女子名簿!I12)</f>
        <v>2</v>
      </c>
      <c r="J12" s="179" t="str">
        <f>IF(女子名簿!J12="","",女子名簿!J12)</f>
        <v/>
      </c>
      <c r="K12" s="119"/>
      <c r="L12" s="119"/>
      <c r="M12" s="119" t="str">
        <f>女子名簿!M12</f>
        <v>島根</v>
      </c>
      <c r="N12" s="119"/>
      <c r="O12" s="119" t="str">
        <f>IF(女子名簿!O12="","",VLOOKUP(女子名簿!O12,管理者シート!$G$9:$H$38,2,FALSE))</f>
        <v/>
      </c>
      <c r="P12" s="119" t="str">
        <f>IF(女子名簿!P12="","",女子名簿!P12)</f>
        <v/>
      </c>
      <c r="Q12" s="119">
        <v>0</v>
      </c>
      <c r="R12" s="119">
        <v>2</v>
      </c>
      <c r="S12" s="119" t="str">
        <f>IF(女子名簿!S12="","",VLOOKUP(女子名簿!S12,管理者シート!$G$9:$H$38,2,FALSE))</f>
        <v/>
      </c>
      <c r="T12" s="119" t="str">
        <f>IF(女子名簿!T12="","",女子名簿!T12)</f>
        <v/>
      </c>
      <c r="U12" s="119">
        <v>0</v>
      </c>
      <c r="V12" s="119">
        <v>2</v>
      </c>
      <c r="W12" s="119" t="str">
        <f>IF(女子名簿!W12="","",VLOOKUP(女子名簿!W12,管理者シート!$G$9:$H$23,2,FALSE))</f>
        <v/>
      </c>
      <c r="X12" s="119" t="str">
        <f>IF(女子名簿!X12="","",女子名簿!X12)</f>
        <v/>
      </c>
      <c r="Y12" s="119">
        <v>0</v>
      </c>
      <c r="Z12" s="119">
        <v>2</v>
      </c>
      <c r="AA12" s="119" t="str">
        <f>IF(女子名簿!AA12="","",VLOOKUP(女子名簿!AA12,管理者シート!$G$9:$H$23,2,FALSE))</f>
        <v/>
      </c>
      <c r="AB12" s="119" t="str">
        <f>IF(女子名簿!AB12="","",女子名簿!AB12)</f>
        <v/>
      </c>
      <c r="AC12" s="119">
        <v>0</v>
      </c>
      <c r="AD12" s="119">
        <v>2</v>
      </c>
      <c r="AE12" s="119" t="str">
        <f>IF(女子名簿!AE12="","",70)</f>
        <v/>
      </c>
      <c r="AF12" s="119" t="str">
        <f>IF(女子名簿!AF12="","",女子名簿!AF12)</f>
        <v/>
      </c>
      <c r="AG12" s="119">
        <v>0</v>
      </c>
      <c r="AH12" s="119">
        <v>2</v>
      </c>
    </row>
    <row r="13" spans="1:34">
      <c r="A13" s="99"/>
      <c r="B13" s="119" t="str">
        <f>IF(女子名簿!B13="","",女子名簿!B13)</f>
        <v/>
      </c>
      <c r="C13" s="99"/>
      <c r="D13" s="99" t="str">
        <f>IF(女子名簿!D13="","",女子名簿!D13)</f>
        <v/>
      </c>
      <c r="E13" s="119" t="str">
        <f>IF(女子名簿!E13="","",女子名簿!E13)</f>
        <v/>
      </c>
      <c r="F13" s="119" t="str">
        <f>IF(女子名簿!F13="","",女子名簿!F13)</f>
        <v/>
      </c>
      <c r="G13" s="119" t="str">
        <f>IF(女子名簿!G13="","",女子名簿!G13)</f>
        <v/>
      </c>
      <c r="H13" s="119" t="str">
        <f>IF(女子名簿!H13="","",女子名簿!H13)</f>
        <v/>
      </c>
      <c r="I13" s="119">
        <f>IF(女子名簿!I13="","",女子名簿!I13)</f>
        <v>2</v>
      </c>
      <c r="J13" s="179" t="str">
        <f>IF(女子名簿!J13="","",女子名簿!J13)</f>
        <v/>
      </c>
      <c r="K13" s="119"/>
      <c r="L13" s="119"/>
      <c r="M13" s="119" t="str">
        <f>女子名簿!M13</f>
        <v>島根</v>
      </c>
      <c r="N13" s="119"/>
      <c r="O13" s="119" t="str">
        <f>IF(女子名簿!O13="","",VLOOKUP(女子名簿!O13,管理者シート!$G$9:$H$38,2,FALSE))</f>
        <v/>
      </c>
      <c r="P13" s="119" t="str">
        <f>IF(女子名簿!P13="","",女子名簿!P13)</f>
        <v/>
      </c>
      <c r="Q13" s="119">
        <v>0</v>
      </c>
      <c r="R13" s="119">
        <v>2</v>
      </c>
      <c r="S13" s="119" t="str">
        <f>IF(女子名簿!S13="","",VLOOKUP(女子名簿!S13,管理者シート!$G$9:$H$38,2,FALSE))</f>
        <v/>
      </c>
      <c r="T13" s="119" t="str">
        <f>IF(女子名簿!T13="","",女子名簿!T13)</f>
        <v/>
      </c>
      <c r="U13" s="119">
        <v>0</v>
      </c>
      <c r="V13" s="119">
        <v>2</v>
      </c>
      <c r="W13" s="119" t="str">
        <f>IF(女子名簿!W13="","",VLOOKUP(女子名簿!W13,管理者シート!$G$9:$H$23,2,FALSE))</f>
        <v/>
      </c>
      <c r="X13" s="119" t="str">
        <f>IF(女子名簿!X13="","",女子名簿!X13)</f>
        <v/>
      </c>
      <c r="Y13" s="119">
        <v>0</v>
      </c>
      <c r="Z13" s="119">
        <v>2</v>
      </c>
      <c r="AA13" s="119" t="str">
        <f>IF(女子名簿!AA13="","",VLOOKUP(女子名簿!AA13,管理者シート!$G$9:$H$23,2,FALSE))</f>
        <v/>
      </c>
      <c r="AB13" s="119" t="str">
        <f>IF(女子名簿!AB13="","",女子名簿!AB13)</f>
        <v/>
      </c>
      <c r="AC13" s="119">
        <v>0</v>
      </c>
      <c r="AD13" s="119">
        <v>2</v>
      </c>
      <c r="AE13" s="119" t="str">
        <f>IF(女子名簿!AE13="","",70)</f>
        <v/>
      </c>
      <c r="AF13" s="119" t="str">
        <f>IF(女子名簿!AF13="","",女子名簿!AF13)</f>
        <v/>
      </c>
      <c r="AG13" s="119">
        <v>0</v>
      </c>
      <c r="AH13" s="119">
        <v>2</v>
      </c>
    </row>
    <row r="14" spans="1:34">
      <c r="A14" s="99"/>
      <c r="B14" s="119" t="str">
        <f>IF(女子名簿!B14="","",女子名簿!B14)</f>
        <v/>
      </c>
      <c r="C14" s="99"/>
      <c r="D14" s="99" t="str">
        <f>IF(女子名簿!D14="","",女子名簿!D14)</f>
        <v/>
      </c>
      <c r="E14" s="119" t="str">
        <f>IF(女子名簿!E14="","",女子名簿!E14)</f>
        <v/>
      </c>
      <c r="F14" s="119" t="str">
        <f>IF(女子名簿!F14="","",女子名簿!F14)</f>
        <v/>
      </c>
      <c r="G14" s="119" t="str">
        <f>IF(女子名簿!G14="","",女子名簿!G14)</f>
        <v/>
      </c>
      <c r="H14" s="119" t="str">
        <f>IF(女子名簿!H14="","",女子名簿!H14)</f>
        <v/>
      </c>
      <c r="I14" s="119">
        <f>IF(女子名簿!I14="","",女子名簿!I14)</f>
        <v>2</v>
      </c>
      <c r="J14" s="179" t="str">
        <f>IF(女子名簿!J14="","",女子名簿!J14)</f>
        <v/>
      </c>
      <c r="K14" s="119"/>
      <c r="L14" s="119"/>
      <c r="M14" s="119" t="str">
        <f>女子名簿!M14</f>
        <v>島根</v>
      </c>
      <c r="N14" s="119"/>
      <c r="O14" s="119" t="str">
        <f>IF(女子名簿!O14="","",VLOOKUP(女子名簿!O14,管理者シート!$G$9:$H$38,2,FALSE))</f>
        <v/>
      </c>
      <c r="P14" s="119" t="str">
        <f>IF(女子名簿!P14="","",女子名簿!P14)</f>
        <v/>
      </c>
      <c r="Q14" s="119">
        <v>0</v>
      </c>
      <c r="R14" s="119">
        <v>2</v>
      </c>
      <c r="S14" s="119" t="str">
        <f>IF(女子名簿!S14="","",VLOOKUP(女子名簿!S14,管理者シート!$G$9:$H$38,2,FALSE))</f>
        <v/>
      </c>
      <c r="T14" s="119" t="str">
        <f>IF(女子名簿!T14="","",女子名簿!T14)</f>
        <v/>
      </c>
      <c r="U14" s="119">
        <v>0</v>
      </c>
      <c r="V14" s="119">
        <v>2</v>
      </c>
      <c r="W14" s="119" t="str">
        <f>IF(女子名簿!W14="","",VLOOKUP(女子名簿!W14,管理者シート!$G$9:$H$23,2,FALSE))</f>
        <v/>
      </c>
      <c r="X14" s="119" t="str">
        <f>IF(女子名簿!X14="","",女子名簿!X14)</f>
        <v/>
      </c>
      <c r="Y14" s="119">
        <v>0</v>
      </c>
      <c r="Z14" s="119">
        <v>2</v>
      </c>
      <c r="AA14" s="119" t="str">
        <f>IF(女子名簿!AA14="","",VLOOKUP(女子名簿!AA14,管理者シート!$G$9:$H$23,2,FALSE))</f>
        <v/>
      </c>
      <c r="AB14" s="119" t="str">
        <f>IF(女子名簿!AB14="","",女子名簿!AB14)</f>
        <v/>
      </c>
      <c r="AC14" s="119">
        <v>0</v>
      </c>
      <c r="AD14" s="119">
        <v>2</v>
      </c>
      <c r="AE14" s="119" t="str">
        <f>IF(女子名簿!AE14="","",70)</f>
        <v/>
      </c>
      <c r="AF14" s="119" t="str">
        <f>IF(女子名簿!AF14="","",女子名簿!AF14)</f>
        <v/>
      </c>
      <c r="AG14" s="119">
        <v>0</v>
      </c>
      <c r="AH14" s="119">
        <v>2</v>
      </c>
    </row>
    <row r="15" spans="1:34">
      <c r="A15" s="99"/>
      <c r="B15" s="119" t="str">
        <f>IF(女子名簿!B15="","",女子名簿!B15)</f>
        <v/>
      </c>
      <c r="C15" s="99"/>
      <c r="D15" s="99" t="str">
        <f>IF(女子名簿!D15="","",女子名簿!D15)</f>
        <v/>
      </c>
      <c r="E15" s="119" t="str">
        <f>IF(女子名簿!E15="","",女子名簿!E15)</f>
        <v/>
      </c>
      <c r="F15" s="119" t="str">
        <f>IF(女子名簿!F15="","",女子名簿!F15)</f>
        <v/>
      </c>
      <c r="G15" s="119" t="str">
        <f>IF(女子名簿!G15="","",女子名簿!G15)</f>
        <v/>
      </c>
      <c r="H15" s="119" t="str">
        <f>IF(女子名簿!H15="","",女子名簿!H15)</f>
        <v/>
      </c>
      <c r="I15" s="119">
        <f>IF(女子名簿!I15="","",女子名簿!I15)</f>
        <v>2</v>
      </c>
      <c r="J15" s="119" t="str">
        <f>IF(女子名簿!J15="","",女子名簿!J15)</f>
        <v/>
      </c>
      <c r="K15" s="119"/>
      <c r="L15" s="119"/>
      <c r="M15" s="119" t="str">
        <f>女子名簿!M15</f>
        <v>島根</v>
      </c>
      <c r="N15" s="119"/>
      <c r="O15" s="119" t="str">
        <f>IF(女子名簿!O15="","",VLOOKUP(女子名簿!O15,管理者シート!$G$9:$H$38,2,FALSE))</f>
        <v/>
      </c>
      <c r="P15" s="119" t="str">
        <f>IF(女子名簿!P15="","",女子名簿!P15)</f>
        <v/>
      </c>
      <c r="Q15" s="119">
        <v>0</v>
      </c>
      <c r="R15" s="119">
        <v>2</v>
      </c>
      <c r="S15" s="119" t="str">
        <f>IF(女子名簿!S15="","",VLOOKUP(女子名簿!S15,管理者シート!$G$9:$H$38,2,FALSE))</f>
        <v/>
      </c>
      <c r="T15" s="119" t="str">
        <f>IF(女子名簿!T15="","",女子名簿!T15)</f>
        <v/>
      </c>
      <c r="U15" s="119">
        <v>0</v>
      </c>
      <c r="V15" s="119">
        <v>2</v>
      </c>
      <c r="W15" s="119" t="str">
        <f>IF(女子名簿!W15="","",VLOOKUP(女子名簿!W15,管理者シート!$G$9:$H$23,2,FALSE))</f>
        <v/>
      </c>
      <c r="X15" s="119" t="str">
        <f>IF(女子名簿!X15="","",女子名簿!X15)</f>
        <v/>
      </c>
      <c r="Y15" s="119">
        <v>0</v>
      </c>
      <c r="Z15" s="119">
        <v>2</v>
      </c>
      <c r="AA15" s="119" t="str">
        <f>IF(女子名簿!AA15="","",VLOOKUP(女子名簿!AA15,管理者シート!$G$9:$H$23,2,FALSE))</f>
        <v/>
      </c>
      <c r="AB15" s="119" t="str">
        <f>IF(女子名簿!AB15="","",女子名簿!AB15)</f>
        <v/>
      </c>
      <c r="AC15" s="119">
        <v>0</v>
      </c>
      <c r="AD15" s="119">
        <v>2</v>
      </c>
      <c r="AE15" s="119" t="str">
        <f>IF(女子名簿!AE15="","",70)</f>
        <v/>
      </c>
      <c r="AF15" s="119" t="str">
        <f>IF(女子名簿!AF15="","",女子名簿!AF15)</f>
        <v/>
      </c>
      <c r="AG15" s="119">
        <v>0</v>
      </c>
      <c r="AH15" s="119">
        <v>2</v>
      </c>
    </row>
    <row r="16" spans="1:34">
      <c r="A16" s="99"/>
      <c r="B16" s="119" t="str">
        <f>IF(女子名簿!B16="","",女子名簿!B16)</f>
        <v/>
      </c>
      <c r="C16" s="99"/>
      <c r="D16" s="99" t="str">
        <f>IF(女子名簿!D16="","",女子名簿!D16)</f>
        <v/>
      </c>
      <c r="E16" s="119" t="str">
        <f>IF(女子名簿!E16="","",女子名簿!E16)</f>
        <v/>
      </c>
      <c r="F16" s="119" t="str">
        <f>IF(女子名簿!F16="","",女子名簿!F16)</f>
        <v/>
      </c>
      <c r="G16" s="119" t="str">
        <f>IF(女子名簿!G16="","",女子名簿!G16)</f>
        <v/>
      </c>
      <c r="H16" s="119" t="str">
        <f>IF(女子名簿!H16="","",女子名簿!H16)</f>
        <v/>
      </c>
      <c r="I16" s="119">
        <f>IF(女子名簿!I16="","",女子名簿!I16)</f>
        <v>2</v>
      </c>
      <c r="J16" s="119" t="str">
        <f>IF(女子名簿!J16="","",女子名簿!J16)</f>
        <v/>
      </c>
      <c r="K16" s="119"/>
      <c r="L16" s="119"/>
      <c r="M16" s="119" t="str">
        <f>女子名簿!M16</f>
        <v>島根</v>
      </c>
      <c r="N16" s="119"/>
      <c r="O16" s="119" t="str">
        <f>IF(女子名簿!O16="","",VLOOKUP(女子名簿!O16,管理者シート!$G$9:$H$38,2,FALSE))</f>
        <v/>
      </c>
      <c r="P16" s="119" t="str">
        <f>IF(女子名簿!P16="","",女子名簿!P16)</f>
        <v/>
      </c>
      <c r="Q16" s="119">
        <v>0</v>
      </c>
      <c r="R16" s="119">
        <v>2</v>
      </c>
      <c r="S16" s="119" t="str">
        <f>IF(女子名簿!S16="","",VLOOKUP(女子名簿!S16,管理者シート!$G$9:$H$38,2,FALSE))</f>
        <v/>
      </c>
      <c r="T16" s="119" t="str">
        <f>IF(女子名簿!T16="","",女子名簿!T16)</f>
        <v/>
      </c>
      <c r="U16" s="119">
        <v>0</v>
      </c>
      <c r="V16" s="119">
        <v>2</v>
      </c>
      <c r="W16" s="119" t="str">
        <f>IF(女子名簿!W16="","",VLOOKUP(女子名簿!W16,管理者シート!$G$9:$H$23,2,FALSE))</f>
        <v/>
      </c>
      <c r="X16" s="119" t="str">
        <f>IF(女子名簿!X16="","",女子名簿!X16)</f>
        <v/>
      </c>
      <c r="Y16" s="119">
        <v>0</v>
      </c>
      <c r="Z16" s="119">
        <v>2</v>
      </c>
      <c r="AA16" s="119" t="str">
        <f>IF(女子名簿!AA16="","",VLOOKUP(女子名簿!AA16,管理者シート!$G$9:$H$23,2,FALSE))</f>
        <v/>
      </c>
      <c r="AB16" s="119" t="str">
        <f>IF(女子名簿!AB16="","",女子名簿!AB16)</f>
        <v/>
      </c>
      <c r="AC16" s="119">
        <v>0</v>
      </c>
      <c r="AD16" s="119">
        <v>2</v>
      </c>
      <c r="AE16" s="119" t="str">
        <f>IF(女子名簿!AE16="","",70)</f>
        <v/>
      </c>
      <c r="AF16" s="119" t="str">
        <f>IF(女子名簿!AF16="","",女子名簿!AF16)</f>
        <v/>
      </c>
      <c r="AG16" s="119">
        <v>0</v>
      </c>
      <c r="AH16" s="119">
        <v>2</v>
      </c>
    </row>
    <row r="17" spans="1:34">
      <c r="A17" s="99"/>
      <c r="B17" s="119" t="str">
        <f>IF(女子名簿!B17="","",女子名簿!B17)</f>
        <v/>
      </c>
      <c r="C17" s="99"/>
      <c r="D17" s="99" t="str">
        <f>IF(女子名簿!D17="","",女子名簿!D17)</f>
        <v/>
      </c>
      <c r="E17" s="119" t="str">
        <f>IF(女子名簿!E17="","",女子名簿!E17)</f>
        <v/>
      </c>
      <c r="F17" s="119" t="str">
        <f>IF(女子名簿!F17="","",女子名簿!F17)</f>
        <v/>
      </c>
      <c r="G17" s="119" t="str">
        <f>IF(女子名簿!G17="","",女子名簿!G17)</f>
        <v/>
      </c>
      <c r="H17" s="119" t="str">
        <f>IF(女子名簿!H17="","",女子名簿!H17)</f>
        <v/>
      </c>
      <c r="I17" s="119">
        <f>IF(女子名簿!I17="","",女子名簿!I17)</f>
        <v>2</v>
      </c>
      <c r="J17" s="119" t="str">
        <f>IF(女子名簿!J17="","",女子名簿!J17)</f>
        <v/>
      </c>
      <c r="K17" s="119"/>
      <c r="L17" s="119"/>
      <c r="M17" s="119" t="str">
        <f>女子名簿!M17</f>
        <v>島根</v>
      </c>
      <c r="N17" s="119"/>
      <c r="O17" s="119" t="str">
        <f>IF(女子名簿!O17="","",VLOOKUP(女子名簿!O17,管理者シート!$G$9:$H$38,2,FALSE))</f>
        <v/>
      </c>
      <c r="P17" s="119" t="str">
        <f>IF(女子名簿!P17="","",女子名簿!P17)</f>
        <v/>
      </c>
      <c r="Q17" s="119">
        <v>0</v>
      </c>
      <c r="R17" s="119">
        <v>2</v>
      </c>
      <c r="S17" s="119" t="str">
        <f>IF(女子名簿!S17="","",VLOOKUP(女子名簿!S17,管理者シート!$G$9:$H$38,2,FALSE))</f>
        <v/>
      </c>
      <c r="T17" s="119" t="str">
        <f>IF(女子名簿!T17="","",女子名簿!T17)</f>
        <v/>
      </c>
      <c r="U17" s="119">
        <v>0</v>
      </c>
      <c r="V17" s="119">
        <v>2</v>
      </c>
      <c r="W17" s="119" t="str">
        <f>IF(女子名簿!W17="","",VLOOKUP(女子名簿!W17,管理者シート!$G$9:$H$23,2,FALSE))</f>
        <v/>
      </c>
      <c r="X17" s="119" t="str">
        <f>IF(女子名簿!X17="","",女子名簿!X17)</f>
        <v/>
      </c>
      <c r="Y17" s="119">
        <v>0</v>
      </c>
      <c r="Z17" s="119">
        <v>2</v>
      </c>
      <c r="AA17" s="119" t="str">
        <f>IF(女子名簿!AA17="","",VLOOKUP(女子名簿!AA17,管理者シート!$G$9:$H$23,2,FALSE))</f>
        <v/>
      </c>
      <c r="AB17" s="119" t="str">
        <f>IF(女子名簿!AB17="","",女子名簿!AB17)</f>
        <v/>
      </c>
      <c r="AC17" s="119">
        <v>0</v>
      </c>
      <c r="AD17" s="119">
        <v>2</v>
      </c>
      <c r="AE17" s="119" t="str">
        <f>IF(女子名簿!AE17="","",70)</f>
        <v/>
      </c>
      <c r="AF17" s="119" t="str">
        <f>IF(女子名簿!AF17="","",女子名簿!AF17)</f>
        <v/>
      </c>
      <c r="AG17" s="119">
        <v>0</v>
      </c>
      <c r="AH17" s="119">
        <v>2</v>
      </c>
    </row>
    <row r="18" spans="1:34">
      <c r="A18" s="99"/>
      <c r="B18" s="119" t="str">
        <f>IF(女子名簿!B18="","",女子名簿!B18)</f>
        <v/>
      </c>
      <c r="C18" s="99"/>
      <c r="D18" s="99" t="str">
        <f>IF(女子名簿!D18="","",女子名簿!D18)</f>
        <v/>
      </c>
      <c r="E18" s="119" t="str">
        <f>IF(女子名簿!E18="","",女子名簿!E18)</f>
        <v/>
      </c>
      <c r="F18" s="119" t="str">
        <f>IF(女子名簿!F18="","",女子名簿!F18)</f>
        <v/>
      </c>
      <c r="G18" s="119" t="str">
        <f>IF(女子名簿!G18="","",女子名簿!G18)</f>
        <v/>
      </c>
      <c r="H18" s="119" t="str">
        <f>IF(女子名簿!H18="","",女子名簿!H18)</f>
        <v/>
      </c>
      <c r="I18" s="119">
        <f>IF(女子名簿!I18="","",女子名簿!I18)</f>
        <v>2</v>
      </c>
      <c r="J18" s="119" t="str">
        <f>IF(女子名簿!J18="","",女子名簿!J18)</f>
        <v/>
      </c>
      <c r="K18" s="119"/>
      <c r="L18" s="119"/>
      <c r="M18" s="119" t="str">
        <f>女子名簿!M18</f>
        <v>島根</v>
      </c>
      <c r="N18" s="119"/>
      <c r="O18" s="119" t="str">
        <f>IF(女子名簿!O18="","",VLOOKUP(女子名簿!O18,管理者シート!$G$9:$H$38,2,FALSE))</f>
        <v/>
      </c>
      <c r="P18" s="119" t="str">
        <f>IF(女子名簿!P18="","",女子名簿!P18)</f>
        <v/>
      </c>
      <c r="Q18" s="119">
        <v>0</v>
      </c>
      <c r="R18" s="119">
        <v>2</v>
      </c>
      <c r="S18" s="119" t="str">
        <f>IF(女子名簿!S18="","",VLOOKUP(女子名簿!S18,管理者シート!$G$9:$H$38,2,FALSE))</f>
        <v/>
      </c>
      <c r="T18" s="119" t="str">
        <f>IF(女子名簿!T18="","",女子名簿!T18)</f>
        <v/>
      </c>
      <c r="U18" s="119">
        <v>0</v>
      </c>
      <c r="V18" s="119">
        <v>2</v>
      </c>
      <c r="W18" s="119" t="str">
        <f>IF(女子名簿!W18="","",VLOOKUP(女子名簿!W18,管理者シート!$G$9:$H$23,2,FALSE))</f>
        <v/>
      </c>
      <c r="X18" s="119" t="str">
        <f>IF(女子名簿!X18="","",女子名簿!X18)</f>
        <v/>
      </c>
      <c r="Y18" s="119">
        <v>0</v>
      </c>
      <c r="Z18" s="119">
        <v>2</v>
      </c>
      <c r="AA18" s="119" t="str">
        <f>IF(女子名簿!AA18="","",VLOOKUP(女子名簿!AA18,管理者シート!$G$9:$H$23,2,FALSE))</f>
        <v/>
      </c>
      <c r="AB18" s="119" t="str">
        <f>IF(女子名簿!AB18="","",女子名簿!AB18)</f>
        <v/>
      </c>
      <c r="AC18" s="119">
        <v>0</v>
      </c>
      <c r="AD18" s="119">
        <v>2</v>
      </c>
      <c r="AE18" s="119" t="str">
        <f>IF(女子名簿!AE18="","",70)</f>
        <v/>
      </c>
      <c r="AF18" s="119" t="str">
        <f>IF(女子名簿!AF18="","",女子名簿!AF18)</f>
        <v/>
      </c>
      <c r="AG18" s="119">
        <v>0</v>
      </c>
      <c r="AH18" s="119">
        <v>2</v>
      </c>
    </row>
    <row r="19" spans="1:34">
      <c r="A19" s="99"/>
      <c r="B19" s="119" t="str">
        <f>IF(女子名簿!B19="","",女子名簿!B19)</f>
        <v/>
      </c>
      <c r="C19" s="99"/>
      <c r="D19" s="99" t="str">
        <f>IF(女子名簿!D19="","",女子名簿!D19)</f>
        <v/>
      </c>
      <c r="E19" s="119" t="str">
        <f>IF(女子名簿!E19="","",女子名簿!E19)</f>
        <v/>
      </c>
      <c r="F19" s="119" t="str">
        <f>IF(女子名簿!F19="","",女子名簿!F19)</f>
        <v/>
      </c>
      <c r="G19" s="119" t="str">
        <f>IF(女子名簿!G19="","",女子名簿!G19)</f>
        <v/>
      </c>
      <c r="H19" s="119" t="str">
        <f>IF(女子名簿!H19="","",女子名簿!H19)</f>
        <v/>
      </c>
      <c r="I19" s="119">
        <f>IF(女子名簿!I19="","",女子名簿!I19)</f>
        <v>2</v>
      </c>
      <c r="J19" s="119" t="str">
        <f>IF(女子名簿!J19="","",女子名簿!J19)</f>
        <v/>
      </c>
      <c r="K19" s="119"/>
      <c r="L19" s="119"/>
      <c r="M19" s="119" t="str">
        <f>女子名簿!M19</f>
        <v>島根</v>
      </c>
      <c r="N19" s="119"/>
      <c r="O19" s="119" t="str">
        <f>IF(女子名簿!O19="","",VLOOKUP(女子名簿!O19,管理者シート!$G$9:$H$38,2,FALSE))</f>
        <v/>
      </c>
      <c r="P19" s="119" t="str">
        <f>IF(女子名簿!P19="","",女子名簿!P19)</f>
        <v/>
      </c>
      <c r="Q19" s="119">
        <v>0</v>
      </c>
      <c r="R19" s="119">
        <v>2</v>
      </c>
      <c r="S19" s="119" t="str">
        <f>IF(女子名簿!S19="","",VLOOKUP(女子名簿!S19,管理者シート!$G$9:$H$38,2,FALSE))</f>
        <v/>
      </c>
      <c r="T19" s="119" t="str">
        <f>IF(女子名簿!T19="","",女子名簿!T19)</f>
        <v/>
      </c>
      <c r="U19" s="119">
        <v>0</v>
      </c>
      <c r="V19" s="119">
        <v>2</v>
      </c>
      <c r="W19" s="119" t="str">
        <f>IF(女子名簿!W19="","",VLOOKUP(女子名簿!W19,管理者シート!$G$9:$H$23,2,FALSE))</f>
        <v/>
      </c>
      <c r="X19" s="119" t="str">
        <f>IF(女子名簿!X19="","",女子名簿!X19)</f>
        <v/>
      </c>
      <c r="Y19" s="119">
        <v>0</v>
      </c>
      <c r="Z19" s="119">
        <v>2</v>
      </c>
      <c r="AA19" s="119" t="str">
        <f>IF(女子名簿!AA19="","",VLOOKUP(女子名簿!AA19,管理者シート!$G$9:$H$23,2,FALSE))</f>
        <v/>
      </c>
      <c r="AB19" s="119" t="str">
        <f>IF(女子名簿!AB19="","",女子名簿!AB19)</f>
        <v/>
      </c>
      <c r="AC19" s="119">
        <v>0</v>
      </c>
      <c r="AD19" s="119">
        <v>2</v>
      </c>
      <c r="AE19" s="119" t="str">
        <f>IF(女子名簿!AE19="","",70)</f>
        <v/>
      </c>
      <c r="AF19" s="119" t="str">
        <f>IF(女子名簿!AF19="","",女子名簿!AF19)</f>
        <v/>
      </c>
      <c r="AG19" s="119">
        <v>0</v>
      </c>
      <c r="AH19" s="119">
        <v>2</v>
      </c>
    </row>
    <row r="20" spans="1:34">
      <c r="A20" s="99"/>
      <c r="B20" s="119" t="str">
        <f>IF(女子名簿!B20="","",女子名簿!B20)</f>
        <v/>
      </c>
      <c r="C20" s="99"/>
      <c r="D20" s="99" t="str">
        <f>IF(女子名簿!D20="","",女子名簿!D20)</f>
        <v/>
      </c>
      <c r="E20" s="119" t="str">
        <f>IF(女子名簿!E20="","",女子名簿!E20)</f>
        <v/>
      </c>
      <c r="F20" s="119" t="str">
        <f>IF(女子名簿!F20="","",女子名簿!F20)</f>
        <v/>
      </c>
      <c r="G20" s="119" t="str">
        <f>IF(女子名簿!G20="","",女子名簿!G20)</f>
        <v/>
      </c>
      <c r="H20" s="119" t="str">
        <f>IF(女子名簿!H20="","",女子名簿!H20)</f>
        <v/>
      </c>
      <c r="I20" s="119">
        <f>IF(女子名簿!I20="","",女子名簿!I20)</f>
        <v>2</v>
      </c>
      <c r="J20" s="119" t="str">
        <f>IF(女子名簿!J20="","",女子名簿!J20)</f>
        <v/>
      </c>
      <c r="K20" s="119"/>
      <c r="L20" s="119"/>
      <c r="M20" s="119" t="str">
        <f>女子名簿!M20</f>
        <v>島根</v>
      </c>
      <c r="N20" s="119"/>
      <c r="O20" s="119" t="str">
        <f>IF(女子名簿!O20="","",VLOOKUP(女子名簿!O20,管理者シート!$G$9:$H$38,2,FALSE))</f>
        <v/>
      </c>
      <c r="P20" s="119" t="str">
        <f>IF(女子名簿!P20="","",女子名簿!P20)</f>
        <v/>
      </c>
      <c r="Q20" s="119">
        <v>0</v>
      </c>
      <c r="R20" s="119">
        <v>2</v>
      </c>
      <c r="S20" s="119" t="str">
        <f>IF(女子名簿!S20="","",VLOOKUP(女子名簿!S20,管理者シート!$G$9:$H$38,2,FALSE))</f>
        <v/>
      </c>
      <c r="T20" s="119" t="str">
        <f>IF(女子名簿!T20="","",女子名簿!T20)</f>
        <v/>
      </c>
      <c r="U20" s="119">
        <v>0</v>
      </c>
      <c r="V20" s="119">
        <v>2</v>
      </c>
      <c r="W20" s="119" t="str">
        <f>IF(女子名簿!W20="","",VLOOKUP(女子名簿!W20,管理者シート!$G$9:$H$23,2,FALSE))</f>
        <v/>
      </c>
      <c r="X20" s="119" t="str">
        <f>IF(女子名簿!X20="","",女子名簿!X20)</f>
        <v/>
      </c>
      <c r="Y20" s="119">
        <v>0</v>
      </c>
      <c r="Z20" s="119">
        <v>2</v>
      </c>
      <c r="AA20" s="119" t="str">
        <f>IF(女子名簿!AA20="","",VLOOKUP(女子名簿!AA20,管理者シート!$G$9:$H$23,2,FALSE))</f>
        <v/>
      </c>
      <c r="AB20" s="119" t="str">
        <f>IF(女子名簿!AB20="","",女子名簿!AB20)</f>
        <v/>
      </c>
      <c r="AC20" s="119">
        <v>0</v>
      </c>
      <c r="AD20" s="119">
        <v>2</v>
      </c>
      <c r="AE20" s="119" t="str">
        <f>IF(女子名簿!AE20="","",70)</f>
        <v/>
      </c>
      <c r="AF20" s="119" t="str">
        <f>IF(女子名簿!AF20="","",女子名簿!AF20)</f>
        <v/>
      </c>
      <c r="AG20" s="119">
        <v>0</v>
      </c>
      <c r="AH20" s="119">
        <v>2</v>
      </c>
    </row>
    <row r="21" spans="1:34">
      <c r="A21" s="99"/>
      <c r="B21" s="119" t="str">
        <f>IF(女子名簿!B21="","",女子名簿!B21)</f>
        <v/>
      </c>
      <c r="C21" s="99"/>
      <c r="D21" s="99" t="str">
        <f>IF(女子名簿!D21="","",女子名簿!D21)</f>
        <v/>
      </c>
      <c r="E21" s="119" t="str">
        <f>IF(女子名簿!E21="","",女子名簿!E21)</f>
        <v/>
      </c>
      <c r="F21" s="119" t="str">
        <f>IF(女子名簿!F21="","",女子名簿!F21)</f>
        <v/>
      </c>
      <c r="G21" s="119" t="str">
        <f>IF(女子名簿!G21="","",女子名簿!G21)</f>
        <v/>
      </c>
      <c r="H21" s="119" t="str">
        <f>IF(女子名簿!H21="","",女子名簿!H21)</f>
        <v/>
      </c>
      <c r="I21" s="119">
        <f>IF(女子名簿!I21="","",女子名簿!I21)</f>
        <v>2</v>
      </c>
      <c r="J21" s="119" t="str">
        <f>IF(女子名簿!J21="","",女子名簿!J21)</f>
        <v/>
      </c>
      <c r="K21" s="119"/>
      <c r="L21" s="119"/>
      <c r="M21" s="119" t="str">
        <f>女子名簿!M21</f>
        <v>島根</v>
      </c>
      <c r="N21" s="119"/>
      <c r="O21" s="119" t="str">
        <f>IF(女子名簿!O21="","",VLOOKUP(女子名簿!O21,管理者シート!$G$9:$H$38,2,FALSE))</f>
        <v/>
      </c>
      <c r="P21" s="119" t="str">
        <f>IF(女子名簿!P21="","",女子名簿!P21)</f>
        <v/>
      </c>
      <c r="Q21" s="119">
        <v>0</v>
      </c>
      <c r="R21" s="119">
        <v>2</v>
      </c>
      <c r="S21" s="119" t="str">
        <f>IF(女子名簿!S21="","",VLOOKUP(女子名簿!S21,管理者シート!$G$9:$H$38,2,FALSE))</f>
        <v/>
      </c>
      <c r="T21" s="119" t="str">
        <f>IF(女子名簿!T21="","",女子名簿!T21)</f>
        <v/>
      </c>
      <c r="U21" s="119">
        <v>0</v>
      </c>
      <c r="V21" s="119">
        <v>2</v>
      </c>
      <c r="W21" s="119" t="str">
        <f>IF(女子名簿!W21="","",VLOOKUP(女子名簿!W21,管理者シート!$G$9:$H$23,2,FALSE))</f>
        <v/>
      </c>
      <c r="X21" s="119" t="str">
        <f>IF(女子名簿!X21="","",女子名簿!X21)</f>
        <v/>
      </c>
      <c r="Y21" s="119">
        <v>0</v>
      </c>
      <c r="Z21" s="119">
        <v>2</v>
      </c>
      <c r="AA21" s="119" t="str">
        <f>IF(女子名簿!AA21="","",VLOOKUP(女子名簿!AA21,管理者シート!$G$9:$H$23,2,FALSE))</f>
        <v/>
      </c>
      <c r="AB21" s="119" t="str">
        <f>IF(女子名簿!AB21="","",女子名簿!AB21)</f>
        <v/>
      </c>
      <c r="AC21" s="119">
        <v>0</v>
      </c>
      <c r="AD21" s="119">
        <v>2</v>
      </c>
      <c r="AE21" s="119" t="str">
        <f>IF(女子名簿!AE21="","",70)</f>
        <v/>
      </c>
      <c r="AF21" s="119" t="str">
        <f>IF(女子名簿!AF21="","",女子名簿!AF21)</f>
        <v/>
      </c>
      <c r="AG21" s="119">
        <v>0</v>
      </c>
      <c r="AH21" s="119">
        <v>2</v>
      </c>
    </row>
    <row r="22" spans="1:34">
      <c r="A22" s="99"/>
      <c r="B22" s="119" t="str">
        <f>IF(女子名簿!B22="","",女子名簿!B22)</f>
        <v/>
      </c>
      <c r="C22" s="99"/>
      <c r="D22" s="99" t="str">
        <f>IF(女子名簿!D22="","",女子名簿!D22)</f>
        <v/>
      </c>
      <c r="E22" s="119" t="str">
        <f>IF(女子名簿!E22="","",女子名簿!E22)</f>
        <v/>
      </c>
      <c r="F22" s="119" t="str">
        <f>IF(女子名簿!F22="","",女子名簿!F22)</f>
        <v/>
      </c>
      <c r="G22" s="119" t="str">
        <f>IF(女子名簿!G22="","",女子名簿!G22)</f>
        <v/>
      </c>
      <c r="H22" s="119" t="str">
        <f>IF(女子名簿!H22="","",女子名簿!H22)</f>
        <v/>
      </c>
      <c r="I22" s="119">
        <f>IF(女子名簿!I22="","",女子名簿!I22)</f>
        <v>2</v>
      </c>
      <c r="J22" s="119" t="str">
        <f>IF(女子名簿!J22="","",女子名簿!J22)</f>
        <v/>
      </c>
      <c r="K22" s="119"/>
      <c r="L22" s="119"/>
      <c r="M22" s="119" t="str">
        <f>女子名簿!M22</f>
        <v>島根</v>
      </c>
      <c r="N22" s="119"/>
      <c r="O22" s="119" t="str">
        <f>IF(女子名簿!O22="","",VLOOKUP(女子名簿!O22,管理者シート!$G$9:$H$38,2,FALSE))</f>
        <v/>
      </c>
      <c r="P22" s="119" t="str">
        <f>IF(女子名簿!P22="","",女子名簿!P22)</f>
        <v/>
      </c>
      <c r="Q22" s="119">
        <v>0</v>
      </c>
      <c r="R22" s="119">
        <v>2</v>
      </c>
      <c r="S22" s="119" t="str">
        <f>IF(女子名簿!S22="","",VLOOKUP(女子名簿!S22,管理者シート!$G$9:$H$38,2,FALSE))</f>
        <v/>
      </c>
      <c r="T22" s="119" t="str">
        <f>IF(女子名簿!T22="","",女子名簿!T22)</f>
        <v/>
      </c>
      <c r="U22" s="119">
        <v>0</v>
      </c>
      <c r="V22" s="119">
        <v>2</v>
      </c>
      <c r="W22" s="119" t="str">
        <f>IF(女子名簿!W22="","",VLOOKUP(女子名簿!W22,管理者シート!$G$9:$H$23,2,FALSE))</f>
        <v/>
      </c>
      <c r="X22" s="119" t="str">
        <f>IF(女子名簿!X22="","",女子名簿!X22)</f>
        <v/>
      </c>
      <c r="Y22" s="119">
        <v>0</v>
      </c>
      <c r="Z22" s="119">
        <v>2</v>
      </c>
      <c r="AA22" s="119" t="str">
        <f>IF(女子名簿!AA22="","",VLOOKUP(女子名簿!AA22,管理者シート!$G$9:$H$23,2,FALSE))</f>
        <v/>
      </c>
      <c r="AB22" s="119" t="str">
        <f>IF(女子名簿!AB22="","",女子名簿!AB22)</f>
        <v/>
      </c>
      <c r="AC22" s="119">
        <v>0</v>
      </c>
      <c r="AD22" s="119">
        <v>2</v>
      </c>
      <c r="AE22" s="119" t="str">
        <f>IF(女子名簿!AE22="","",70)</f>
        <v/>
      </c>
      <c r="AF22" s="119" t="str">
        <f>IF(女子名簿!AF22="","",女子名簿!AF22)</f>
        <v/>
      </c>
      <c r="AG22" s="119">
        <v>0</v>
      </c>
      <c r="AH22" s="119">
        <v>2</v>
      </c>
    </row>
    <row r="23" spans="1:34">
      <c r="A23" s="99"/>
      <c r="B23" s="119" t="str">
        <f>IF(女子名簿!B23="","",女子名簿!B23)</f>
        <v/>
      </c>
      <c r="C23" s="99"/>
      <c r="D23" s="99" t="str">
        <f>IF(女子名簿!D23="","",女子名簿!D23)</f>
        <v/>
      </c>
      <c r="E23" s="119" t="str">
        <f>IF(女子名簿!E23="","",女子名簿!E23)</f>
        <v/>
      </c>
      <c r="F23" s="119" t="str">
        <f>IF(女子名簿!F23="","",女子名簿!F23)</f>
        <v/>
      </c>
      <c r="G23" s="119" t="str">
        <f>IF(女子名簿!G23="","",女子名簿!G23)</f>
        <v/>
      </c>
      <c r="H23" s="119" t="str">
        <f>IF(女子名簿!H23="","",女子名簿!H23)</f>
        <v/>
      </c>
      <c r="I23" s="119">
        <f>IF(女子名簿!I23="","",女子名簿!I23)</f>
        <v>2</v>
      </c>
      <c r="J23" s="119" t="str">
        <f>IF(女子名簿!J23="","",女子名簿!J23)</f>
        <v/>
      </c>
      <c r="K23" s="119"/>
      <c r="L23" s="119"/>
      <c r="M23" s="119" t="str">
        <f>女子名簿!M23</f>
        <v>島根</v>
      </c>
      <c r="N23" s="119"/>
      <c r="O23" s="119" t="str">
        <f>IF(女子名簿!O23="","",VLOOKUP(女子名簿!O23,管理者シート!$G$9:$H$38,2,FALSE))</f>
        <v/>
      </c>
      <c r="P23" s="119" t="str">
        <f>IF(女子名簿!P23="","",女子名簿!P23)</f>
        <v/>
      </c>
      <c r="Q23" s="119">
        <v>0</v>
      </c>
      <c r="R23" s="119">
        <v>2</v>
      </c>
      <c r="S23" s="119" t="str">
        <f>IF(女子名簿!S23="","",VLOOKUP(女子名簿!S23,管理者シート!$G$9:$H$38,2,FALSE))</f>
        <v/>
      </c>
      <c r="T23" s="119" t="str">
        <f>IF(女子名簿!T23="","",女子名簿!T23)</f>
        <v/>
      </c>
      <c r="U23" s="119">
        <v>0</v>
      </c>
      <c r="V23" s="119">
        <v>2</v>
      </c>
      <c r="W23" s="119" t="str">
        <f>IF(女子名簿!W23="","",VLOOKUP(女子名簿!W23,管理者シート!$G$9:$H$23,2,FALSE))</f>
        <v/>
      </c>
      <c r="X23" s="119" t="str">
        <f>IF(女子名簿!X23="","",女子名簿!X23)</f>
        <v/>
      </c>
      <c r="Y23" s="119">
        <v>0</v>
      </c>
      <c r="Z23" s="119">
        <v>2</v>
      </c>
      <c r="AA23" s="119" t="str">
        <f>IF(女子名簿!AA23="","",VLOOKUP(女子名簿!AA23,管理者シート!$G$9:$H$23,2,FALSE))</f>
        <v/>
      </c>
      <c r="AB23" s="119" t="str">
        <f>IF(女子名簿!AB23="","",女子名簿!AB23)</f>
        <v/>
      </c>
      <c r="AC23" s="119">
        <v>0</v>
      </c>
      <c r="AD23" s="119">
        <v>2</v>
      </c>
      <c r="AE23" s="119" t="str">
        <f>IF(女子名簿!AE23="","",70)</f>
        <v/>
      </c>
      <c r="AF23" s="119" t="str">
        <f>IF(女子名簿!AF23="","",女子名簿!AF23)</f>
        <v/>
      </c>
      <c r="AG23" s="119">
        <v>0</v>
      </c>
      <c r="AH23" s="119">
        <v>2</v>
      </c>
    </row>
    <row r="24" spans="1:34">
      <c r="A24" s="99"/>
      <c r="B24" s="119" t="str">
        <f>IF(女子名簿!B24="","",女子名簿!B24)</f>
        <v/>
      </c>
      <c r="C24" s="99"/>
      <c r="D24" s="99" t="str">
        <f>IF(女子名簿!D24="","",女子名簿!D24)</f>
        <v/>
      </c>
      <c r="E24" s="119" t="str">
        <f>IF(女子名簿!E24="","",女子名簿!E24)</f>
        <v/>
      </c>
      <c r="F24" s="119" t="str">
        <f>IF(女子名簿!F24="","",女子名簿!F24)</f>
        <v/>
      </c>
      <c r="G24" s="119" t="str">
        <f>IF(女子名簿!G24="","",女子名簿!G24)</f>
        <v/>
      </c>
      <c r="H24" s="119" t="str">
        <f>IF(女子名簿!H24="","",女子名簿!H24)</f>
        <v/>
      </c>
      <c r="I24" s="119">
        <f>IF(女子名簿!I24="","",女子名簿!I24)</f>
        <v>2</v>
      </c>
      <c r="J24" s="119" t="str">
        <f>IF(女子名簿!J24="","",女子名簿!J24)</f>
        <v/>
      </c>
      <c r="K24" s="119"/>
      <c r="L24" s="119"/>
      <c r="M24" s="119" t="str">
        <f>女子名簿!M24</f>
        <v>島根</v>
      </c>
      <c r="N24" s="119"/>
      <c r="O24" s="119" t="str">
        <f>IF(女子名簿!O24="","",VLOOKUP(女子名簿!O24,管理者シート!$G$9:$H$38,2,FALSE))</f>
        <v/>
      </c>
      <c r="P24" s="119" t="str">
        <f>IF(女子名簿!P24="","",女子名簿!P24)</f>
        <v/>
      </c>
      <c r="Q24" s="119">
        <v>0</v>
      </c>
      <c r="R24" s="119">
        <v>2</v>
      </c>
      <c r="S24" s="119" t="str">
        <f>IF(女子名簿!S24="","",VLOOKUP(女子名簿!S24,管理者シート!$G$9:$H$38,2,FALSE))</f>
        <v/>
      </c>
      <c r="T24" s="119" t="str">
        <f>IF(女子名簿!T24="","",女子名簿!T24)</f>
        <v/>
      </c>
      <c r="U24" s="119">
        <v>0</v>
      </c>
      <c r="V24" s="119">
        <v>2</v>
      </c>
      <c r="W24" s="119" t="str">
        <f>IF(女子名簿!W24="","",VLOOKUP(女子名簿!W24,管理者シート!$G$9:$H$23,2,FALSE))</f>
        <v/>
      </c>
      <c r="X24" s="119" t="str">
        <f>IF(女子名簿!X24="","",女子名簿!X24)</f>
        <v/>
      </c>
      <c r="Y24" s="119">
        <v>0</v>
      </c>
      <c r="Z24" s="119">
        <v>2</v>
      </c>
      <c r="AA24" s="119" t="str">
        <f>IF(女子名簿!AA24="","",VLOOKUP(女子名簿!AA24,管理者シート!$G$9:$H$23,2,FALSE))</f>
        <v/>
      </c>
      <c r="AB24" s="119" t="str">
        <f>IF(女子名簿!AB24="","",女子名簿!AB24)</f>
        <v/>
      </c>
      <c r="AC24" s="119">
        <v>0</v>
      </c>
      <c r="AD24" s="119">
        <v>2</v>
      </c>
      <c r="AE24" s="119" t="str">
        <f>IF(女子名簿!AE24="","",70)</f>
        <v/>
      </c>
      <c r="AF24" s="119" t="str">
        <f>IF(女子名簿!AF24="","",女子名簿!AF24)</f>
        <v/>
      </c>
      <c r="AG24" s="119">
        <v>0</v>
      </c>
      <c r="AH24" s="119">
        <v>2</v>
      </c>
    </row>
    <row r="25" spans="1:34">
      <c r="A25" s="99"/>
      <c r="B25" s="119" t="str">
        <f>IF(女子名簿!B25="","",女子名簿!B25)</f>
        <v/>
      </c>
      <c r="C25" s="99"/>
      <c r="D25" s="99" t="str">
        <f>IF(女子名簿!D25="","",女子名簿!D25)</f>
        <v/>
      </c>
      <c r="E25" s="119" t="str">
        <f>IF(女子名簿!E25="","",女子名簿!E25)</f>
        <v/>
      </c>
      <c r="F25" s="119" t="str">
        <f>IF(女子名簿!F25="","",女子名簿!F25)</f>
        <v/>
      </c>
      <c r="G25" s="119" t="str">
        <f>IF(女子名簿!G25="","",女子名簿!G25)</f>
        <v/>
      </c>
      <c r="H25" s="119" t="str">
        <f>IF(女子名簿!H25="","",女子名簿!H25)</f>
        <v/>
      </c>
      <c r="I25" s="119">
        <f>IF(女子名簿!I25="","",女子名簿!I25)</f>
        <v>2</v>
      </c>
      <c r="J25" s="119" t="str">
        <f>IF(女子名簿!J25="","",女子名簿!J25)</f>
        <v/>
      </c>
      <c r="K25" s="119"/>
      <c r="L25" s="119"/>
      <c r="M25" s="119" t="str">
        <f>女子名簿!M25</f>
        <v>島根</v>
      </c>
      <c r="N25" s="119"/>
      <c r="O25" s="119" t="str">
        <f>IF(女子名簿!O25="","",VLOOKUP(女子名簿!O25,管理者シート!$G$9:$H$38,2,FALSE))</f>
        <v/>
      </c>
      <c r="P25" s="119" t="str">
        <f>IF(女子名簿!P25="","",女子名簿!P25)</f>
        <v/>
      </c>
      <c r="Q25" s="119">
        <v>0</v>
      </c>
      <c r="R25" s="119">
        <v>2</v>
      </c>
      <c r="S25" s="119" t="str">
        <f>IF(女子名簿!S25="","",VLOOKUP(女子名簿!S25,管理者シート!$G$9:$H$38,2,FALSE))</f>
        <v/>
      </c>
      <c r="T25" s="119" t="str">
        <f>IF(女子名簿!T25="","",女子名簿!T25)</f>
        <v/>
      </c>
      <c r="U25" s="119">
        <v>0</v>
      </c>
      <c r="V25" s="119">
        <v>2</v>
      </c>
      <c r="W25" s="119" t="str">
        <f>IF(女子名簿!W25="","",VLOOKUP(女子名簿!W25,管理者シート!$G$9:$H$23,2,FALSE))</f>
        <v/>
      </c>
      <c r="X25" s="119" t="str">
        <f>IF(女子名簿!X25="","",女子名簿!X25)</f>
        <v/>
      </c>
      <c r="Y25" s="119">
        <v>0</v>
      </c>
      <c r="Z25" s="119">
        <v>2</v>
      </c>
      <c r="AA25" s="119" t="str">
        <f>IF(女子名簿!AA25="","",VLOOKUP(女子名簿!AA25,管理者シート!$G$9:$H$23,2,FALSE))</f>
        <v/>
      </c>
      <c r="AB25" s="119" t="str">
        <f>IF(女子名簿!AB25="","",女子名簿!AB25)</f>
        <v/>
      </c>
      <c r="AC25" s="119">
        <v>0</v>
      </c>
      <c r="AD25" s="119">
        <v>2</v>
      </c>
      <c r="AE25" s="119" t="str">
        <f>IF(女子名簿!AE25="","",70)</f>
        <v/>
      </c>
      <c r="AF25" s="119" t="str">
        <f>IF(女子名簿!AF25="","",女子名簿!AF25)</f>
        <v/>
      </c>
      <c r="AG25" s="119">
        <v>0</v>
      </c>
      <c r="AH25" s="119">
        <v>2</v>
      </c>
    </row>
    <row r="26" spans="1:34">
      <c r="A26" s="99"/>
      <c r="B26" s="119" t="str">
        <f>IF(女子名簿!B26="","",女子名簿!B26)</f>
        <v/>
      </c>
      <c r="C26" s="99"/>
      <c r="D26" s="99" t="str">
        <f>IF(女子名簿!D26="","",女子名簿!D26)</f>
        <v/>
      </c>
      <c r="E26" s="119" t="str">
        <f>IF(女子名簿!E26="","",女子名簿!E26)</f>
        <v/>
      </c>
      <c r="F26" s="119" t="str">
        <f>IF(女子名簿!F26="","",女子名簿!F26)</f>
        <v/>
      </c>
      <c r="G26" s="119" t="str">
        <f>IF(女子名簿!G26="","",女子名簿!G26)</f>
        <v/>
      </c>
      <c r="H26" s="119" t="str">
        <f>IF(女子名簿!H26="","",女子名簿!H26)</f>
        <v/>
      </c>
      <c r="I26" s="119">
        <f>IF(女子名簿!I26="","",女子名簿!I26)</f>
        <v>2</v>
      </c>
      <c r="J26" s="119" t="str">
        <f>IF(女子名簿!J26="","",女子名簿!J26)</f>
        <v/>
      </c>
      <c r="K26" s="119"/>
      <c r="L26" s="119"/>
      <c r="M26" s="119" t="str">
        <f>女子名簿!M26</f>
        <v>島根</v>
      </c>
      <c r="N26" s="119"/>
      <c r="O26" s="119" t="str">
        <f>IF(女子名簿!O26="","",VLOOKUP(女子名簿!O26,管理者シート!$G$9:$H$38,2,FALSE))</f>
        <v/>
      </c>
      <c r="P26" s="119" t="str">
        <f>IF(女子名簿!P26="","",女子名簿!P26)</f>
        <v/>
      </c>
      <c r="Q26" s="119">
        <v>0</v>
      </c>
      <c r="R26" s="119">
        <v>2</v>
      </c>
      <c r="S26" s="119" t="str">
        <f>IF(女子名簿!S26="","",VLOOKUP(女子名簿!S26,管理者シート!$G$9:$H$38,2,FALSE))</f>
        <v/>
      </c>
      <c r="T26" s="119" t="str">
        <f>IF(女子名簿!T26="","",女子名簿!T26)</f>
        <v/>
      </c>
      <c r="U26" s="119">
        <v>0</v>
      </c>
      <c r="V26" s="119">
        <v>2</v>
      </c>
      <c r="W26" s="119" t="str">
        <f>IF(女子名簿!W26="","",VLOOKUP(女子名簿!W26,管理者シート!$G$9:$H$23,2,FALSE))</f>
        <v/>
      </c>
      <c r="X26" s="119" t="str">
        <f>IF(女子名簿!X26="","",女子名簿!X26)</f>
        <v/>
      </c>
      <c r="Y26" s="119">
        <v>0</v>
      </c>
      <c r="Z26" s="119">
        <v>2</v>
      </c>
      <c r="AA26" s="119" t="str">
        <f>IF(女子名簿!AA26="","",VLOOKUP(女子名簿!AA26,管理者シート!$G$9:$H$23,2,FALSE))</f>
        <v/>
      </c>
      <c r="AB26" s="119" t="str">
        <f>IF(女子名簿!AB26="","",女子名簿!AB26)</f>
        <v/>
      </c>
      <c r="AC26" s="119">
        <v>0</v>
      </c>
      <c r="AD26" s="119">
        <v>2</v>
      </c>
      <c r="AE26" s="119" t="str">
        <f>IF(女子名簿!AE26="","",70)</f>
        <v/>
      </c>
      <c r="AF26" s="119" t="str">
        <f>IF(女子名簿!AF26="","",女子名簿!AF26)</f>
        <v/>
      </c>
      <c r="AG26" s="119">
        <v>0</v>
      </c>
      <c r="AH26" s="119">
        <v>2</v>
      </c>
    </row>
    <row r="27" spans="1:34">
      <c r="A27" s="99"/>
      <c r="B27" s="119" t="str">
        <f>IF(女子名簿!B27="","",女子名簿!B27)</f>
        <v/>
      </c>
      <c r="C27" s="99"/>
      <c r="D27" s="99" t="str">
        <f>IF(女子名簿!D27="","",女子名簿!D27)</f>
        <v/>
      </c>
      <c r="E27" s="119" t="str">
        <f>IF(女子名簿!E27="","",女子名簿!E27)</f>
        <v/>
      </c>
      <c r="F27" s="119" t="str">
        <f>IF(女子名簿!F27="","",女子名簿!F27)</f>
        <v/>
      </c>
      <c r="G27" s="119" t="str">
        <f>IF(女子名簿!G27="","",女子名簿!G27)</f>
        <v/>
      </c>
      <c r="H27" s="119" t="str">
        <f>IF(女子名簿!H27="","",女子名簿!H27)</f>
        <v/>
      </c>
      <c r="I27" s="119">
        <f>IF(女子名簿!I27="","",女子名簿!I27)</f>
        <v>2</v>
      </c>
      <c r="J27" s="119" t="str">
        <f>IF(女子名簿!J27="","",女子名簿!J27)</f>
        <v/>
      </c>
      <c r="K27" s="119"/>
      <c r="L27" s="119"/>
      <c r="M27" s="119" t="str">
        <f>女子名簿!M27</f>
        <v>島根</v>
      </c>
      <c r="N27" s="119"/>
      <c r="O27" s="119" t="str">
        <f>IF(女子名簿!O27="","",VLOOKUP(女子名簿!O27,管理者シート!$G$9:$H$38,2,FALSE))</f>
        <v/>
      </c>
      <c r="P27" s="119" t="str">
        <f>IF(女子名簿!P27="","",女子名簿!P27)</f>
        <v/>
      </c>
      <c r="Q27" s="119">
        <v>0</v>
      </c>
      <c r="R27" s="119">
        <v>2</v>
      </c>
      <c r="S27" s="119" t="str">
        <f>IF(女子名簿!S27="","",VLOOKUP(女子名簿!S27,管理者シート!$G$9:$H$38,2,FALSE))</f>
        <v/>
      </c>
      <c r="T27" s="119" t="str">
        <f>IF(女子名簿!T27="","",女子名簿!T27)</f>
        <v/>
      </c>
      <c r="U27" s="119">
        <v>0</v>
      </c>
      <c r="V27" s="119">
        <v>2</v>
      </c>
      <c r="W27" s="119" t="str">
        <f>IF(女子名簿!W27="","",VLOOKUP(女子名簿!W27,管理者シート!$G$9:$H$23,2,FALSE))</f>
        <v/>
      </c>
      <c r="X27" s="119" t="str">
        <f>IF(女子名簿!X27="","",女子名簿!X27)</f>
        <v/>
      </c>
      <c r="Y27" s="119">
        <v>0</v>
      </c>
      <c r="Z27" s="119">
        <v>2</v>
      </c>
      <c r="AA27" s="119" t="str">
        <f>IF(女子名簿!AA27="","",VLOOKUP(女子名簿!AA27,管理者シート!$G$9:$H$23,2,FALSE))</f>
        <v/>
      </c>
      <c r="AB27" s="119" t="str">
        <f>IF(女子名簿!AB27="","",女子名簿!AB27)</f>
        <v/>
      </c>
      <c r="AC27" s="119">
        <v>0</v>
      </c>
      <c r="AD27" s="119">
        <v>2</v>
      </c>
      <c r="AE27" s="119" t="str">
        <f>IF(女子名簿!AE27="","",70)</f>
        <v/>
      </c>
      <c r="AF27" s="119" t="str">
        <f>IF(女子名簿!AF27="","",女子名簿!AF27)</f>
        <v/>
      </c>
      <c r="AG27" s="119">
        <v>0</v>
      </c>
      <c r="AH27" s="119">
        <v>2</v>
      </c>
    </row>
    <row r="28" spans="1:34">
      <c r="A28" s="99"/>
      <c r="B28" s="119" t="str">
        <f>IF(女子名簿!B28="","",女子名簿!B28)</f>
        <v/>
      </c>
      <c r="C28" s="99"/>
      <c r="D28" s="99" t="str">
        <f>IF(女子名簿!D28="","",女子名簿!D28)</f>
        <v/>
      </c>
      <c r="E28" s="119" t="str">
        <f>IF(女子名簿!E28="","",女子名簿!E28)</f>
        <v/>
      </c>
      <c r="F28" s="119" t="str">
        <f>IF(女子名簿!F28="","",女子名簿!F28)</f>
        <v/>
      </c>
      <c r="G28" s="119" t="str">
        <f>IF(女子名簿!G28="","",女子名簿!G28)</f>
        <v/>
      </c>
      <c r="H28" s="119" t="str">
        <f>IF(女子名簿!H28="","",女子名簿!H28)</f>
        <v/>
      </c>
      <c r="I28" s="119">
        <f>IF(女子名簿!I28="","",女子名簿!I28)</f>
        <v>2</v>
      </c>
      <c r="J28" s="119" t="str">
        <f>IF(女子名簿!J28="","",女子名簿!J28)</f>
        <v/>
      </c>
      <c r="K28" s="119"/>
      <c r="L28" s="119"/>
      <c r="M28" s="119" t="str">
        <f>女子名簿!M28</f>
        <v>島根</v>
      </c>
      <c r="N28" s="119"/>
      <c r="O28" s="119" t="str">
        <f>IF(女子名簿!O28="","",VLOOKUP(女子名簿!O28,管理者シート!$G$9:$H$38,2,FALSE))</f>
        <v/>
      </c>
      <c r="P28" s="119" t="str">
        <f>IF(女子名簿!P28="","",女子名簿!P28)</f>
        <v/>
      </c>
      <c r="Q28" s="119">
        <v>0</v>
      </c>
      <c r="R28" s="119">
        <v>2</v>
      </c>
      <c r="S28" s="119" t="str">
        <f>IF(女子名簿!S28="","",VLOOKUP(女子名簿!S28,管理者シート!$G$9:$H$38,2,FALSE))</f>
        <v/>
      </c>
      <c r="T28" s="119" t="str">
        <f>IF(女子名簿!T28="","",女子名簿!T28)</f>
        <v/>
      </c>
      <c r="U28" s="119">
        <v>0</v>
      </c>
      <c r="V28" s="119">
        <v>2</v>
      </c>
      <c r="W28" s="119" t="str">
        <f>IF(女子名簿!W28="","",VLOOKUP(女子名簿!W28,管理者シート!$G$9:$H$23,2,FALSE))</f>
        <v/>
      </c>
      <c r="X28" s="119" t="str">
        <f>IF(女子名簿!X28="","",女子名簿!X28)</f>
        <v/>
      </c>
      <c r="Y28" s="119">
        <v>0</v>
      </c>
      <c r="Z28" s="119">
        <v>2</v>
      </c>
      <c r="AA28" s="119" t="str">
        <f>IF(女子名簿!AA28="","",VLOOKUP(女子名簿!AA28,管理者シート!$G$9:$H$23,2,FALSE))</f>
        <v/>
      </c>
      <c r="AB28" s="119" t="str">
        <f>IF(女子名簿!AB28="","",女子名簿!AB28)</f>
        <v/>
      </c>
      <c r="AC28" s="119">
        <v>0</v>
      </c>
      <c r="AD28" s="119">
        <v>2</v>
      </c>
      <c r="AE28" s="119" t="str">
        <f>IF(女子名簿!AE28="","",70)</f>
        <v/>
      </c>
      <c r="AF28" s="119" t="str">
        <f>IF(女子名簿!AF28="","",女子名簿!AF28)</f>
        <v/>
      </c>
      <c r="AG28" s="119">
        <v>0</v>
      </c>
      <c r="AH28" s="119">
        <v>2</v>
      </c>
    </row>
    <row r="29" spans="1:34">
      <c r="A29" s="99"/>
      <c r="B29" s="119" t="str">
        <f>IF(女子名簿!B29="","",女子名簿!B29)</f>
        <v/>
      </c>
      <c r="C29" s="99"/>
      <c r="D29" s="99" t="str">
        <f>IF(女子名簿!D29="","",女子名簿!D29)</f>
        <v/>
      </c>
      <c r="E29" s="119" t="str">
        <f>IF(女子名簿!E29="","",女子名簿!E29)</f>
        <v/>
      </c>
      <c r="F29" s="119" t="str">
        <f>IF(女子名簿!F29="","",女子名簿!F29)</f>
        <v/>
      </c>
      <c r="G29" s="119" t="str">
        <f>IF(女子名簿!G29="","",女子名簿!G29)</f>
        <v/>
      </c>
      <c r="H29" s="119" t="str">
        <f>IF(女子名簿!H29="","",女子名簿!H29)</f>
        <v/>
      </c>
      <c r="I29" s="119">
        <f>IF(女子名簿!I29="","",女子名簿!I29)</f>
        <v>2</v>
      </c>
      <c r="J29" s="119" t="str">
        <f>IF(女子名簿!J29="","",女子名簿!J29)</f>
        <v/>
      </c>
      <c r="K29" s="119"/>
      <c r="L29" s="119"/>
      <c r="M29" s="119" t="str">
        <f>女子名簿!M29</f>
        <v>島根</v>
      </c>
      <c r="N29" s="119"/>
      <c r="O29" s="119" t="str">
        <f>IF(女子名簿!O29="","",VLOOKUP(女子名簿!O29,管理者シート!$G$9:$H$38,2,FALSE))</f>
        <v/>
      </c>
      <c r="P29" s="119" t="str">
        <f>IF(女子名簿!P29="","",女子名簿!P29)</f>
        <v/>
      </c>
      <c r="Q29" s="119">
        <v>0</v>
      </c>
      <c r="R29" s="119">
        <v>2</v>
      </c>
      <c r="S29" s="119" t="str">
        <f>IF(女子名簿!S29="","",VLOOKUP(女子名簿!S29,管理者シート!$G$9:$H$38,2,FALSE))</f>
        <v/>
      </c>
      <c r="T29" s="119" t="str">
        <f>IF(女子名簿!T29="","",女子名簿!T29)</f>
        <v/>
      </c>
      <c r="U29" s="119">
        <v>0</v>
      </c>
      <c r="V29" s="119">
        <v>2</v>
      </c>
      <c r="W29" s="119" t="str">
        <f>IF(女子名簿!W29="","",VLOOKUP(女子名簿!W29,管理者シート!$G$9:$H$23,2,FALSE))</f>
        <v/>
      </c>
      <c r="X29" s="119" t="str">
        <f>IF(女子名簿!X29="","",女子名簿!X29)</f>
        <v/>
      </c>
      <c r="Y29" s="119">
        <v>0</v>
      </c>
      <c r="Z29" s="119">
        <v>2</v>
      </c>
      <c r="AA29" s="119" t="str">
        <f>IF(女子名簿!AA29="","",VLOOKUP(女子名簿!AA29,管理者シート!$G$9:$H$23,2,FALSE))</f>
        <v/>
      </c>
      <c r="AB29" s="119" t="str">
        <f>IF(女子名簿!AB29="","",女子名簿!AB29)</f>
        <v/>
      </c>
      <c r="AC29" s="119">
        <v>0</v>
      </c>
      <c r="AD29" s="119">
        <v>2</v>
      </c>
      <c r="AE29" s="119" t="str">
        <f>IF(女子名簿!AE29="","",70)</f>
        <v/>
      </c>
      <c r="AF29" s="119" t="str">
        <f>IF(女子名簿!AF29="","",女子名簿!AF29)</f>
        <v/>
      </c>
      <c r="AG29" s="119">
        <v>0</v>
      </c>
      <c r="AH29" s="119">
        <v>2</v>
      </c>
    </row>
    <row r="30" spans="1:34">
      <c r="A30" s="99"/>
      <c r="B30" s="119" t="str">
        <f>IF(女子名簿!B30="","",女子名簿!B30)</f>
        <v/>
      </c>
      <c r="C30" s="99"/>
      <c r="D30" s="99" t="str">
        <f>IF(女子名簿!D30="","",女子名簿!D30)</f>
        <v/>
      </c>
      <c r="E30" s="119" t="str">
        <f>IF(女子名簿!E30="","",女子名簿!E30)</f>
        <v/>
      </c>
      <c r="F30" s="119" t="str">
        <f>IF(女子名簿!F30="","",女子名簿!F30)</f>
        <v/>
      </c>
      <c r="G30" s="119" t="str">
        <f>IF(女子名簿!G30="","",女子名簿!G30)</f>
        <v/>
      </c>
      <c r="H30" s="119" t="str">
        <f>IF(女子名簿!H30="","",女子名簿!H30)</f>
        <v/>
      </c>
      <c r="I30" s="119">
        <f>IF(女子名簿!I30="","",女子名簿!I30)</f>
        <v>2</v>
      </c>
      <c r="J30" s="119" t="str">
        <f>IF(女子名簿!J30="","",女子名簿!J30)</f>
        <v/>
      </c>
      <c r="K30" s="119"/>
      <c r="L30" s="119"/>
      <c r="M30" s="119" t="str">
        <f>女子名簿!M30</f>
        <v>島根</v>
      </c>
      <c r="N30" s="119"/>
      <c r="O30" s="119" t="str">
        <f>IF(女子名簿!O30="","",VLOOKUP(女子名簿!O30,管理者シート!$G$9:$H$38,2,FALSE))</f>
        <v/>
      </c>
      <c r="P30" s="119" t="str">
        <f>IF(女子名簿!P30="","",女子名簿!P30)</f>
        <v/>
      </c>
      <c r="Q30" s="119">
        <v>0</v>
      </c>
      <c r="R30" s="119">
        <v>2</v>
      </c>
      <c r="S30" s="119" t="str">
        <f>IF(女子名簿!S30="","",VLOOKUP(女子名簿!S30,管理者シート!$G$9:$H$38,2,FALSE))</f>
        <v/>
      </c>
      <c r="T30" s="119" t="str">
        <f>IF(女子名簿!T30="","",女子名簿!T30)</f>
        <v/>
      </c>
      <c r="U30" s="119">
        <v>0</v>
      </c>
      <c r="V30" s="119">
        <v>2</v>
      </c>
      <c r="W30" s="119" t="str">
        <f>IF(女子名簿!W30="","",VLOOKUP(女子名簿!W30,管理者シート!$G$9:$H$23,2,FALSE))</f>
        <v/>
      </c>
      <c r="X30" s="119" t="str">
        <f>IF(女子名簿!X30="","",女子名簿!X30)</f>
        <v/>
      </c>
      <c r="Y30" s="119">
        <v>0</v>
      </c>
      <c r="Z30" s="119">
        <v>2</v>
      </c>
      <c r="AA30" s="119" t="str">
        <f>IF(女子名簿!AA30="","",VLOOKUP(女子名簿!AA30,管理者シート!$G$9:$H$23,2,FALSE))</f>
        <v/>
      </c>
      <c r="AB30" s="119" t="str">
        <f>IF(女子名簿!AB30="","",女子名簿!AB30)</f>
        <v/>
      </c>
      <c r="AC30" s="119">
        <v>0</v>
      </c>
      <c r="AD30" s="119">
        <v>2</v>
      </c>
      <c r="AE30" s="119" t="str">
        <f>IF(女子名簿!AE30="","",70)</f>
        <v/>
      </c>
      <c r="AF30" s="119" t="str">
        <f>IF(女子名簿!AF30="","",女子名簿!AF30)</f>
        <v/>
      </c>
      <c r="AG30" s="119">
        <v>0</v>
      </c>
      <c r="AH30" s="119">
        <v>2</v>
      </c>
    </row>
    <row r="31" spans="1:34">
      <c r="A31" s="99"/>
      <c r="B31" s="119" t="str">
        <f>IF(女子名簿!B31="","",女子名簿!B31)</f>
        <v/>
      </c>
      <c r="C31" s="99"/>
      <c r="D31" s="99" t="str">
        <f>IF(女子名簿!D31="","",女子名簿!D31)</f>
        <v/>
      </c>
      <c r="E31" s="119" t="str">
        <f>IF(女子名簿!E31="","",女子名簿!E31)</f>
        <v/>
      </c>
      <c r="F31" s="119" t="str">
        <f>IF(女子名簿!F31="","",女子名簿!F31)</f>
        <v/>
      </c>
      <c r="G31" s="119" t="str">
        <f>IF(女子名簿!G31="","",女子名簿!G31)</f>
        <v/>
      </c>
      <c r="H31" s="119" t="str">
        <f>IF(女子名簿!H31="","",女子名簿!H31)</f>
        <v/>
      </c>
      <c r="I31" s="119">
        <f>IF(女子名簿!I31="","",女子名簿!I31)</f>
        <v>2</v>
      </c>
      <c r="J31" s="119" t="str">
        <f>IF(女子名簿!J31="","",女子名簿!J31)</f>
        <v/>
      </c>
      <c r="K31" s="119"/>
      <c r="L31" s="119"/>
      <c r="M31" s="119" t="str">
        <f>女子名簿!M31</f>
        <v>島根</v>
      </c>
      <c r="N31" s="119"/>
      <c r="O31" s="119" t="str">
        <f>IF(女子名簿!O31="","",VLOOKUP(女子名簿!O31,管理者シート!$G$9:$H$38,2,FALSE))</f>
        <v/>
      </c>
      <c r="P31" s="119" t="str">
        <f>IF(女子名簿!P31="","",女子名簿!P31)</f>
        <v/>
      </c>
      <c r="Q31" s="119">
        <v>0</v>
      </c>
      <c r="R31" s="119">
        <v>2</v>
      </c>
      <c r="S31" s="119" t="str">
        <f>IF(女子名簿!S31="","",VLOOKUP(女子名簿!S31,管理者シート!$G$9:$H$38,2,FALSE))</f>
        <v/>
      </c>
      <c r="T31" s="119" t="str">
        <f>IF(女子名簿!T31="","",女子名簿!T31)</f>
        <v/>
      </c>
      <c r="U31" s="119">
        <v>0</v>
      </c>
      <c r="V31" s="119">
        <v>2</v>
      </c>
      <c r="W31" s="119" t="str">
        <f>IF(女子名簿!W31="","",VLOOKUP(女子名簿!W31,管理者シート!$G$9:$H$23,2,FALSE))</f>
        <v/>
      </c>
      <c r="X31" s="119" t="str">
        <f>IF(女子名簿!X31="","",女子名簿!X31)</f>
        <v/>
      </c>
      <c r="Y31" s="119">
        <v>0</v>
      </c>
      <c r="Z31" s="119">
        <v>2</v>
      </c>
      <c r="AA31" s="119" t="str">
        <f>IF(女子名簿!AA31="","",VLOOKUP(女子名簿!AA31,管理者シート!$G$9:$H$23,2,FALSE))</f>
        <v/>
      </c>
      <c r="AB31" s="119" t="str">
        <f>IF(女子名簿!AB31="","",女子名簿!AB31)</f>
        <v/>
      </c>
      <c r="AC31" s="119">
        <v>0</v>
      </c>
      <c r="AD31" s="119">
        <v>2</v>
      </c>
      <c r="AE31" s="119" t="str">
        <f>IF(女子名簿!AE31="","",70)</f>
        <v/>
      </c>
      <c r="AF31" s="119" t="str">
        <f>IF(女子名簿!AF31="","",女子名簿!AF31)</f>
        <v/>
      </c>
      <c r="AG31" s="119">
        <v>0</v>
      </c>
      <c r="AH31" s="119">
        <v>2</v>
      </c>
    </row>
    <row r="32" spans="1:34">
      <c r="A32" s="99"/>
      <c r="B32" s="119" t="str">
        <f>IF(女子名簿!B32="","",女子名簿!B32)</f>
        <v/>
      </c>
      <c r="C32" s="99"/>
      <c r="D32" s="99" t="str">
        <f>IF(女子名簿!D32="","",女子名簿!D32)</f>
        <v/>
      </c>
      <c r="E32" s="119" t="str">
        <f>IF(女子名簿!E32="","",女子名簿!E32)</f>
        <v/>
      </c>
      <c r="F32" s="119" t="str">
        <f>IF(女子名簿!F32="","",女子名簿!F32)</f>
        <v/>
      </c>
      <c r="G32" s="119" t="str">
        <f>IF(女子名簿!G32="","",女子名簿!G32)</f>
        <v/>
      </c>
      <c r="H32" s="119" t="str">
        <f>IF(女子名簿!H32="","",女子名簿!H32)</f>
        <v/>
      </c>
      <c r="I32" s="119">
        <f>IF(女子名簿!I32="","",女子名簿!I32)</f>
        <v>2</v>
      </c>
      <c r="J32" s="119" t="str">
        <f>IF(女子名簿!J32="","",女子名簿!J32)</f>
        <v/>
      </c>
      <c r="K32" s="119"/>
      <c r="L32" s="119"/>
      <c r="M32" s="119" t="str">
        <f>女子名簿!M32</f>
        <v>島根</v>
      </c>
      <c r="N32" s="119"/>
      <c r="O32" s="119" t="str">
        <f>IF(女子名簿!O32="","",VLOOKUP(女子名簿!O32,管理者シート!$G$9:$H$38,2,FALSE))</f>
        <v/>
      </c>
      <c r="P32" s="119" t="str">
        <f>IF(女子名簿!P32="","",女子名簿!P32)</f>
        <v/>
      </c>
      <c r="Q32" s="119">
        <v>0</v>
      </c>
      <c r="R32" s="119">
        <v>2</v>
      </c>
      <c r="S32" s="119" t="str">
        <f>IF(女子名簿!S32="","",VLOOKUP(女子名簿!S32,管理者シート!$G$9:$H$38,2,FALSE))</f>
        <v/>
      </c>
      <c r="T32" s="119" t="str">
        <f>IF(女子名簿!T32="","",女子名簿!T32)</f>
        <v/>
      </c>
      <c r="U32" s="119">
        <v>0</v>
      </c>
      <c r="V32" s="119">
        <v>2</v>
      </c>
      <c r="W32" s="119" t="str">
        <f>IF(女子名簿!W32="","",VLOOKUP(女子名簿!W32,管理者シート!$G$9:$H$23,2,FALSE))</f>
        <v/>
      </c>
      <c r="X32" s="119" t="str">
        <f>IF(女子名簿!X32="","",女子名簿!X32)</f>
        <v/>
      </c>
      <c r="Y32" s="119">
        <v>0</v>
      </c>
      <c r="Z32" s="119">
        <v>2</v>
      </c>
      <c r="AA32" s="119" t="str">
        <f>IF(女子名簿!AA32="","",VLOOKUP(女子名簿!AA32,管理者シート!$G$9:$H$23,2,FALSE))</f>
        <v/>
      </c>
      <c r="AB32" s="119" t="str">
        <f>IF(女子名簿!AB32="","",女子名簿!AB32)</f>
        <v/>
      </c>
      <c r="AC32" s="119">
        <v>0</v>
      </c>
      <c r="AD32" s="119">
        <v>2</v>
      </c>
      <c r="AE32" s="119" t="str">
        <f>IF(女子名簿!AE32="","",70)</f>
        <v/>
      </c>
      <c r="AF32" s="119" t="str">
        <f>IF(女子名簿!AF32="","",女子名簿!AF32)</f>
        <v/>
      </c>
      <c r="AG32" s="119">
        <v>0</v>
      </c>
      <c r="AH32" s="119">
        <v>2</v>
      </c>
    </row>
    <row r="33" spans="1:34">
      <c r="A33" s="99"/>
      <c r="B33" s="119" t="str">
        <f>IF(女子名簿!B33="","",女子名簿!B33)</f>
        <v/>
      </c>
      <c r="C33" s="99"/>
      <c r="D33" s="99" t="str">
        <f>IF(女子名簿!D33="","",女子名簿!D33)</f>
        <v/>
      </c>
      <c r="E33" s="119" t="str">
        <f>IF(女子名簿!E33="","",女子名簿!E33)</f>
        <v/>
      </c>
      <c r="F33" s="119" t="str">
        <f>IF(女子名簿!F33="","",女子名簿!F33)</f>
        <v/>
      </c>
      <c r="G33" s="119" t="str">
        <f>IF(女子名簿!G33="","",女子名簿!G33)</f>
        <v/>
      </c>
      <c r="H33" s="119" t="str">
        <f>IF(女子名簿!H33="","",女子名簿!H33)</f>
        <v/>
      </c>
      <c r="I33" s="119">
        <f>IF(女子名簿!I33="","",女子名簿!I33)</f>
        <v>2</v>
      </c>
      <c r="J33" s="119" t="str">
        <f>IF(女子名簿!J33="","",女子名簿!J33)</f>
        <v/>
      </c>
      <c r="K33" s="119"/>
      <c r="L33" s="119"/>
      <c r="M33" s="119" t="str">
        <f>女子名簿!M33</f>
        <v>島根</v>
      </c>
      <c r="N33" s="119"/>
      <c r="O33" s="119" t="str">
        <f>IF(女子名簿!O33="","",VLOOKUP(女子名簿!O33,管理者シート!$G$9:$H$38,2,FALSE))</f>
        <v/>
      </c>
      <c r="P33" s="119" t="str">
        <f>IF(女子名簿!P33="","",女子名簿!P33)</f>
        <v/>
      </c>
      <c r="Q33" s="119">
        <v>0</v>
      </c>
      <c r="R33" s="119">
        <v>2</v>
      </c>
      <c r="S33" s="119" t="str">
        <f>IF(女子名簿!S33="","",VLOOKUP(女子名簿!S33,管理者シート!$G$9:$H$38,2,FALSE))</f>
        <v/>
      </c>
      <c r="T33" s="119" t="str">
        <f>IF(女子名簿!T33="","",女子名簿!T33)</f>
        <v/>
      </c>
      <c r="U33" s="119">
        <v>0</v>
      </c>
      <c r="V33" s="119">
        <v>2</v>
      </c>
      <c r="W33" s="119" t="str">
        <f>IF(女子名簿!W33="","",VLOOKUP(女子名簿!W33,管理者シート!$G$9:$H$23,2,FALSE))</f>
        <v/>
      </c>
      <c r="X33" s="119" t="str">
        <f>IF(女子名簿!X33="","",女子名簿!X33)</f>
        <v/>
      </c>
      <c r="Y33" s="119">
        <v>0</v>
      </c>
      <c r="Z33" s="119">
        <v>2</v>
      </c>
      <c r="AA33" s="119" t="str">
        <f>IF(女子名簿!AA33="","",VLOOKUP(女子名簿!AA33,管理者シート!$G$9:$H$23,2,FALSE))</f>
        <v/>
      </c>
      <c r="AB33" s="119" t="str">
        <f>IF(女子名簿!AB33="","",女子名簿!AB33)</f>
        <v/>
      </c>
      <c r="AC33" s="119">
        <v>0</v>
      </c>
      <c r="AD33" s="119">
        <v>2</v>
      </c>
      <c r="AE33" s="119" t="str">
        <f>IF(女子名簿!AE33="","",70)</f>
        <v/>
      </c>
      <c r="AF33" s="119" t="str">
        <f>IF(女子名簿!AF33="","",女子名簿!AF33)</f>
        <v/>
      </c>
      <c r="AG33" s="119">
        <v>0</v>
      </c>
      <c r="AH33" s="119">
        <v>2</v>
      </c>
    </row>
    <row r="34" spans="1:34">
      <c r="A34" s="99"/>
      <c r="B34" s="119" t="str">
        <f>IF(女子名簿!B34="","",女子名簿!B34)</f>
        <v/>
      </c>
      <c r="C34" s="99"/>
      <c r="D34" s="99" t="str">
        <f>IF(女子名簿!D34="","",女子名簿!D34)</f>
        <v/>
      </c>
      <c r="E34" s="119" t="str">
        <f>IF(女子名簿!E34="","",女子名簿!E34)</f>
        <v/>
      </c>
      <c r="F34" s="119" t="str">
        <f>IF(女子名簿!F34="","",女子名簿!F34)</f>
        <v/>
      </c>
      <c r="G34" s="119" t="str">
        <f>IF(女子名簿!G34="","",女子名簿!G34)</f>
        <v/>
      </c>
      <c r="H34" s="119" t="str">
        <f>IF(女子名簿!H34="","",女子名簿!H34)</f>
        <v/>
      </c>
      <c r="I34" s="119">
        <f>IF(女子名簿!I34="","",女子名簿!I34)</f>
        <v>2</v>
      </c>
      <c r="J34" s="119" t="str">
        <f>IF(女子名簿!J34="","",女子名簿!J34)</f>
        <v/>
      </c>
      <c r="K34" s="119"/>
      <c r="L34" s="119"/>
      <c r="M34" s="119" t="str">
        <f>女子名簿!M34</f>
        <v>島根</v>
      </c>
      <c r="N34" s="119"/>
      <c r="O34" s="119" t="str">
        <f>IF(女子名簿!O34="","",VLOOKUP(女子名簿!O34,管理者シート!$G$9:$H$38,2,FALSE))</f>
        <v/>
      </c>
      <c r="P34" s="119" t="str">
        <f>IF(女子名簿!P34="","",女子名簿!P34)</f>
        <v/>
      </c>
      <c r="Q34" s="119">
        <v>0</v>
      </c>
      <c r="R34" s="119">
        <v>2</v>
      </c>
      <c r="S34" s="119" t="str">
        <f>IF(女子名簿!S34="","",VLOOKUP(女子名簿!S34,管理者シート!$G$9:$H$38,2,FALSE))</f>
        <v/>
      </c>
      <c r="T34" s="119" t="str">
        <f>IF(女子名簿!T34="","",女子名簿!T34)</f>
        <v/>
      </c>
      <c r="U34" s="119">
        <v>0</v>
      </c>
      <c r="V34" s="119">
        <v>2</v>
      </c>
      <c r="W34" s="119" t="str">
        <f>IF(女子名簿!W34="","",VLOOKUP(女子名簿!W34,管理者シート!$G$9:$H$23,2,FALSE))</f>
        <v/>
      </c>
      <c r="X34" s="119" t="str">
        <f>IF(女子名簿!X34="","",女子名簿!X34)</f>
        <v/>
      </c>
      <c r="Y34" s="119">
        <v>0</v>
      </c>
      <c r="Z34" s="119">
        <v>2</v>
      </c>
      <c r="AA34" s="119" t="str">
        <f>IF(女子名簿!AA34="","",VLOOKUP(女子名簿!AA34,管理者シート!$G$9:$H$23,2,FALSE))</f>
        <v/>
      </c>
      <c r="AB34" s="119" t="str">
        <f>IF(女子名簿!AB34="","",女子名簿!AB34)</f>
        <v/>
      </c>
      <c r="AC34" s="119">
        <v>0</v>
      </c>
      <c r="AD34" s="119">
        <v>2</v>
      </c>
      <c r="AE34" s="119" t="str">
        <f>IF(女子名簿!AE34="","",70)</f>
        <v/>
      </c>
      <c r="AF34" s="119" t="str">
        <f>IF(女子名簿!AF34="","",女子名簿!AF34)</f>
        <v/>
      </c>
      <c r="AG34" s="119">
        <v>0</v>
      </c>
      <c r="AH34" s="119">
        <v>2</v>
      </c>
    </row>
    <row r="35" spans="1:34">
      <c r="A35" s="99"/>
      <c r="B35" s="119" t="str">
        <f>IF(女子名簿!B35="","",女子名簿!B35)</f>
        <v/>
      </c>
      <c r="C35" s="99"/>
      <c r="D35" s="99" t="str">
        <f>IF(女子名簿!D35="","",女子名簿!D35)</f>
        <v/>
      </c>
      <c r="E35" s="119" t="str">
        <f>IF(女子名簿!E35="","",女子名簿!E35)</f>
        <v/>
      </c>
      <c r="F35" s="119" t="str">
        <f>IF(女子名簿!F35="","",女子名簿!F35)</f>
        <v/>
      </c>
      <c r="G35" s="119" t="str">
        <f>IF(女子名簿!G35="","",女子名簿!G35)</f>
        <v/>
      </c>
      <c r="H35" s="119" t="str">
        <f>IF(女子名簿!H35="","",女子名簿!H35)</f>
        <v/>
      </c>
      <c r="I35" s="119">
        <f>IF(女子名簿!I35="","",女子名簿!I35)</f>
        <v>2</v>
      </c>
      <c r="J35" s="119" t="str">
        <f>IF(女子名簿!J35="","",女子名簿!J35)</f>
        <v/>
      </c>
      <c r="K35" s="119"/>
      <c r="L35" s="119"/>
      <c r="M35" s="119" t="str">
        <f>女子名簿!M35</f>
        <v>島根</v>
      </c>
      <c r="N35" s="119"/>
      <c r="O35" s="119" t="str">
        <f>IF(女子名簿!O35="","",VLOOKUP(女子名簿!O35,管理者シート!$G$9:$H$38,2,FALSE))</f>
        <v/>
      </c>
      <c r="P35" s="119" t="str">
        <f>IF(女子名簿!P35="","",女子名簿!P35)</f>
        <v/>
      </c>
      <c r="Q35" s="119">
        <v>0</v>
      </c>
      <c r="R35" s="119">
        <v>2</v>
      </c>
      <c r="S35" s="119" t="str">
        <f>IF(女子名簿!S35="","",VLOOKUP(女子名簿!S35,管理者シート!$G$9:$H$38,2,FALSE))</f>
        <v/>
      </c>
      <c r="T35" s="119" t="str">
        <f>IF(女子名簿!T35="","",女子名簿!T35)</f>
        <v/>
      </c>
      <c r="U35" s="119">
        <v>0</v>
      </c>
      <c r="V35" s="119">
        <v>2</v>
      </c>
      <c r="W35" s="119" t="str">
        <f>IF(女子名簿!W35="","",VLOOKUP(女子名簿!W35,管理者シート!$G$9:$H$23,2,FALSE))</f>
        <v/>
      </c>
      <c r="X35" s="119" t="str">
        <f>IF(女子名簿!X35="","",女子名簿!X35)</f>
        <v/>
      </c>
      <c r="Y35" s="119">
        <v>0</v>
      </c>
      <c r="Z35" s="119">
        <v>2</v>
      </c>
      <c r="AA35" s="119" t="str">
        <f>IF(女子名簿!AA35="","",VLOOKUP(女子名簿!AA35,管理者シート!$G$9:$H$23,2,FALSE))</f>
        <v/>
      </c>
      <c r="AB35" s="119" t="str">
        <f>IF(女子名簿!AB35="","",女子名簿!AB35)</f>
        <v/>
      </c>
      <c r="AC35" s="119">
        <v>0</v>
      </c>
      <c r="AD35" s="119">
        <v>2</v>
      </c>
      <c r="AE35" s="119" t="str">
        <f>IF(女子名簿!AE35="","",70)</f>
        <v/>
      </c>
      <c r="AF35" s="119" t="str">
        <f>IF(女子名簿!AF35="","",女子名簿!AF35)</f>
        <v/>
      </c>
      <c r="AG35" s="119">
        <v>0</v>
      </c>
      <c r="AH35" s="119">
        <v>2</v>
      </c>
    </row>
    <row r="36" spans="1:34">
      <c r="A36" s="99"/>
      <c r="B36" s="119" t="str">
        <f>IF(女子名簿!B36="","",女子名簿!B36)</f>
        <v/>
      </c>
      <c r="C36" s="99"/>
      <c r="D36" s="99" t="str">
        <f>IF(女子名簿!D36="","",女子名簿!D36)</f>
        <v/>
      </c>
      <c r="E36" s="119" t="str">
        <f>IF(女子名簿!E36="","",女子名簿!E36)</f>
        <v/>
      </c>
      <c r="F36" s="119" t="str">
        <f>IF(女子名簿!F36="","",女子名簿!F36)</f>
        <v/>
      </c>
      <c r="G36" s="119" t="str">
        <f>IF(女子名簿!G36="","",女子名簿!G36)</f>
        <v/>
      </c>
      <c r="H36" s="119" t="str">
        <f>IF(女子名簿!H36="","",女子名簿!H36)</f>
        <v/>
      </c>
      <c r="I36" s="119">
        <f>IF(女子名簿!I36="","",女子名簿!I36)</f>
        <v>2</v>
      </c>
      <c r="J36" s="119" t="str">
        <f>IF(女子名簿!J36="","",女子名簿!J36)</f>
        <v/>
      </c>
      <c r="K36" s="119"/>
      <c r="L36" s="119"/>
      <c r="M36" s="119" t="str">
        <f>女子名簿!M36</f>
        <v>島根</v>
      </c>
      <c r="N36" s="119"/>
      <c r="O36" s="119" t="str">
        <f>IF(女子名簿!O36="","",VLOOKUP(女子名簿!O36,管理者シート!$G$9:$H$38,2,FALSE))</f>
        <v/>
      </c>
      <c r="P36" s="119" t="str">
        <f>IF(女子名簿!P36="","",女子名簿!P36)</f>
        <v/>
      </c>
      <c r="Q36" s="119">
        <v>0</v>
      </c>
      <c r="R36" s="119">
        <v>2</v>
      </c>
      <c r="S36" s="119" t="str">
        <f>IF(女子名簿!S36="","",VLOOKUP(女子名簿!S36,管理者シート!$G$9:$H$38,2,FALSE))</f>
        <v/>
      </c>
      <c r="T36" s="119" t="str">
        <f>IF(女子名簿!T36="","",女子名簿!T36)</f>
        <v/>
      </c>
      <c r="U36" s="119">
        <v>0</v>
      </c>
      <c r="V36" s="119">
        <v>2</v>
      </c>
      <c r="W36" s="119" t="str">
        <f>IF(女子名簿!W36="","",VLOOKUP(女子名簿!W36,管理者シート!$G$9:$H$23,2,FALSE))</f>
        <v/>
      </c>
      <c r="X36" s="119" t="str">
        <f>IF(女子名簿!X36="","",女子名簿!X36)</f>
        <v/>
      </c>
      <c r="Y36" s="119">
        <v>0</v>
      </c>
      <c r="Z36" s="119">
        <v>2</v>
      </c>
      <c r="AA36" s="119" t="str">
        <f>IF(女子名簿!AA36="","",VLOOKUP(女子名簿!AA36,管理者シート!$G$9:$H$23,2,FALSE))</f>
        <v/>
      </c>
      <c r="AB36" s="119" t="str">
        <f>IF(女子名簿!AB36="","",女子名簿!AB36)</f>
        <v/>
      </c>
      <c r="AC36" s="119">
        <v>0</v>
      </c>
      <c r="AD36" s="119">
        <v>2</v>
      </c>
      <c r="AE36" s="119" t="str">
        <f>IF(女子名簿!AE36="","",70)</f>
        <v/>
      </c>
      <c r="AF36" s="119" t="str">
        <f>IF(女子名簿!AF36="","",女子名簿!AF36)</f>
        <v/>
      </c>
      <c r="AG36" s="119">
        <v>0</v>
      </c>
      <c r="AH36" s="119">
        <v>2</v>
      </c>
    </row>
    <row r="37" spans="1:34">
      <c r="A37" s="99"/>
      <c r="B37" s="119" t="str">
        <f>IF(女子名簿!B37="","",女子名簿!B37)</f>
        <v/>
      </c>
      <c r="C37" s="99"/>
      <c r="D37" s="99" t="str">
        <f>IF(女子名簿!D37="","",女子名簿!D37)</f>
        <v/>
      </c>
      <c r="E37" s="119" t="str">
        <f>IF(女子名簿!E37="","",女子名簿!E37)</f>
        <v/>
      </c>
      <c r="F37" s="119" t="str">
        <f>IF(女子名簿!F37="","",女子名簿!F37)</f>
        <v/>
      </c>
      <c r="G37" s="119" t="str">
        <f>IF(女子名簿!G37="","",女子名簿!G37)</f>
        <v/>
      </c>
      <c r="H37" s="119" t="str">
        <f>IF(女子名簿!H37="","",女子名簿!H37)</f>
        <v/>
      </c>
      <c r="I37" s="119">
        <f>IF(女子名簿!I37="","",女子名簿!I37)</f>
        <v>2</v>
      </c>
      <c r="J37" s="119" t="str">
        <f>IF(女子名簿!J37="","",女子名簿!J37)</f>
        <v/>
      </c>
      <c r="K37" s="119"/>
      <c r="L37" s="119"/>
      <c r="M37" s="119" t="str">
        <f>女子名簿!M37</f>
        <v>島根</v>
      </c>
      <c r="N37" s="119"/>
      <c r="O37" s="119" t="str">
        <f>IF(女子名簿!O37="","",VLOOKUP(女子名簿!O37,管理者シート!$G$9:$H$38,2,FALSE))</f>
        <v/>
      </c>
      <c r="P37" s="119" t="str">
        <f>IF(女子名簿!P37="","",女子名簿!P37)</f>
        <v/>
      </c>
      <c r="Q37" s="119">
        <v>0</v>
      </c>
      <c r="R37" s="119">
        <v>2</v>
      </c>
      <c r="S37" s="119" t="str">
        <f>IF(女子名簿!S37="","",VLOOKUP(女子名簿!S37,管理者シート!$G$9:$H$38,2,FALSE))</f>
        <v/>
      </c>
      <c r="T37" s="119" t="str">
        <f>IF(女子名簿!T37="","",女子名簿!T37)</f>
        <v/>
      </c>
      <c r="U37" s="119">
        <v>0</v>
      </c>
      <c r="V37" s="119">
        <v>2</v>
      </c>
      <c r="W37" s="119" t="str">
        <f>IF(女子名簿!W37="","",VLOOKUP(女子名簿!W37,管理者シート!$G$9:$H$23,2,FALSE))</f>
        <v/>
      </c>
      <c r="X37" s="119" t="str">
        <f>IF(女子名簿!X37="","",女子名簿!X37)</f>
        <v/>
      </c>
      <c r="Y37" s="119">
        <v>0</v>
      </c>
      <c r="Z37" s="119">
        <v>2</v>
      </c>
      <c r="AA37" s="119" t="str">
        <f>IF(女子名簿!AA37="","",VLOOKUP(女子名簿!AA37,管理者シート!$G$9:$H$23,2,FALSE))</f>
        <v/>
      </c>
      <c r="AB37" s="119" t="str">
        <f>IF(女子名簿!AB37="","",女子名簿!AB37)</f>
        <v/>
      </c>
      <c r="AC37" s="119">
        <v>0</v>
      </c>
      <c r="AD37" s="119">
        <v>2</v>
      </c>
      <c r="AE37" s="119" t="str">
        <f>IF(女子名簿!AE37="","",70)</f>
        <v/>
      </c>
      <c r="AF37" s="119" t="str">
        <f>IF(女子名簿!AF37="","",女子名簿!AF37)</f>
        <v/>
      </c>
      <c r="AG37" s="119">
        <v>0</v>
      </c>
      <c r="AH37" s="119">
        <v>2</v>
      </c>
    </row>
    <row r="38" spans="1:34">
      <c r="A38" s="99"/>
      <c r="B38" s="119" t="str">
        <f>IF(女子名簿!B38="","",女子名簿!B38)</f>
        <v/>
      </c>
      <c r="C38" s="99"/>
      <c r="D38" s="99" t="str">
        <f>IF(女子名簿!D38="","",女子名簿!D38)</f>
        <v/>
      </c>
      <c r="E38" s="119" t="str">
        <f>IF(女子名簿!E38="","",女子名簿!E38)</f>
        <v/>
      </c>
      <c r="F38" s="119" t="str">
        <f>IF(女子名簿!F38="","",女子名簿!F38)</f>
        <v/>
      </c>
      <c r="G38" s="119" t="str">
        <f>IF(女子名簿!G38="","",女子名簿!G38)</f>
        <v/>
      </c>
      <c r="H38" s="119" t="str">
        <f>IF(女子名簿!H38="","",女子名簿!H38)</f>
        <v/>
      </c>
      <c r="I38" s="119">
        <f>IF(女子名簿!I38="","",女子名簿!I38)</f>
        <v>2</v>
      </c>
      <c r="J38" s="119" t="str">
        <f>IF(女子名簿!J38="","",女子名簿!J38)</f>
        <v/>
      </c>
      <c r="K38" s="119"/>
      <c r="L38" s="119"/>
      <c r="M38" s="119" t="str">
        <f>女子名簿!M38</f>
        <v>島根</v>
      </c>
      <c r="N38" s="119"/>
      <c r="O38" s="119" t="str">
        <f>IF(女子名簿!O38="","",VLOOKUP(女子名簿!O38,管理者シート!$G$9:$H$38,2,FALSE))</f>
        <v/>
      </c>
      <c r="P38" s="119" t="str">
        <f>IF(女子名簿!P38="","",女子名簿!P38)</f>
        <v/>
      </c>
      <c r="Q38" s="119">
        <v>0</v>
      </c>
      <c r="R38" s="119">
        <v>2</v>
      </c>
      <c r="S38" s="119" t="str">
        <f>IF(女子名簿!S38="","",VLOOKUP(女子名簿!S38,管理者シート!$G$9:$H$38,2,FALSE))</f>
        <v/>
      </c>
      <c r="T38" s="119" t="str">
        <f>IF(女子名簿!T38="","",女子名簿!T38)</f>
        <v/>
      </c>
      <c r="U38" s="119">
        <v>0</v>
      </c>
      <c r="V38" s="119">
        <v>2</v>
      </c>
      <c r="W38" s="119" t="str">
        <f>IF(女子名簿!W38="","",VLOOKUP(女子名簿!W38,管理者シート!$G$9:$H$23,2,FALSE))</f>
        <v/>
      </c>
      <c r="X38" s="119" t="str">
        <f>IF(女子名簿!X38="","",女子名簿!X38)</f>
        <v/>
      </c>
      <c r="Y38" s="119">
        <v>0</v>
      </c>
      <c r="Z38" s="119">
        <v>2</v>
      </c>
      <c r="AA38" s="119" t="str">
        <f>IF(女子名簿!AA38="","",VLOOKUP(女子名簿!AA38,管理者シート!$G$9:$H$23,2,FALSE))</f>
        <v/>
      </c>
      <c r="AB38" s="119" t="str">
        <f>IF(女子名簿!AB38="","",女子名簿!AB38)</f>
        <v/>
      </c>
      <c r="AC38" s="119">
        <v>0</v>
      </c>
      <c r="AD38" s="119">
        <v>2</v>
      </c>
      <c r="AE38" s="119" t="str">
        <f>IF(女子名簿!AE38="","",70)</f>
        <v/>
      </c>
      <c r="AF38" s="119" t="str">
        <f>IF(女子名簿!AF38="","",女子名簿!AF38)</f>
        <v/>
      </c>
      <c r="AG38" s="119">
        <v>0</v>
      </c>
      <c r="AH38" s="119">
        <v>2</v>
      </c>
    </row>
    <row r="39" spans="1:34">
      <c r="A39" s="99"/>
      <c r="B39" s="119" t="str">
        <f>IF(女子名簿!B39="","",女子名簿!B39)</f>
        <v/>
      </c>
      <c r="C39" s="99"/>
      <c r="D39" s="99" t="str">
        <f>IF(女子名簿!D39="","",女子名簿!D39)</f>
        <v/>
      </c>
      <c r="E39" s="119" t="str">
        <f>IF(女子名簿!E39="","",女子名簿!E39)</f>
        <v/>
      </c>
      <c r="F39" s="119" t="str">
        <f>IF(女子名簿!F39="","",女子名簿!F39)</f>
        <v/>
      </c>
      <c r="G39" s="119" t="str">
        <f>IF(女子名簿!G39="","",女子名簿!G39)</f>
        <v/>
      </c>
      <c r="H39" s="119" t="str">
        <f>IF(女子名簿!H39="","",女子名簿!H39)</f>
        <v/>
      </c>
      <c r="I39" s="119">
        <f>IF(女子名簿!I39="","",女子名簿!I39)</f>
        <v>2</v>
      </c>
      <c r="J39" s="119" t="str">
        <f>IF(女子名簿!J39="","",女子名簿!J39)</f>
        <v/>
      </c>
      <c r="K39" s="119"/>
      <c r="L39" s="119"/>
      <c r="M39" s="119" t="str">
        <f>女子名簿!M39</f>
        <v>島根</v>
      </c>
      <c r="N39" s="119"/>
      <c r="O39" s="119" t="str">
        <f>IF(女子名簿!O39="","",VLOOKUP(女子名簿!O39,管理者シート!$G$9:$H$38,2,FALSE))</f>
        <v/>
      </c>
      <c r="P39" s="119" t="str">
        <f>IF(女子名簿!P39="","",女子名簿!P39)</f>
        <v/>
      </c>
      <c r="Q39" s="119">
        <v>0</v>
      </c>
      <c r="R39" s="119">
        <v>2</v>
      </c>
      <c r="S39" s="119" t="str">
        <f>IF(女子名簿!S39="","",VLOOKUP(女子名簿!S39,管理者シート!$G$9:$H$38,2,FALSE))</f>
        <v/>
      </c>
      <c r="T39" s="119" t="str">
        <f>IF(女子名簿!T39="","",女子名簿!T39)</f>
        <v/>
      </c>
      <c r="U39" s="119">
        <v>0</v>
      </c>
      <c r="V39" s="119">
        <v>2</v>
      </c>
      <c r="W39" s="119" t="str">
        <f>IF(女子名簿!W39="","",VLOOKUP(女子名簿!W39,管理者シート!$G$9:$H$23,2,FALSE))</f>
        <v/>
      </c>
      <c r="X39" s="119" t="str">
        <f>IF(女子名簿!X39="","",女子名簿!X39)</f>
        <v/>
      </c>
      <c r="Y39" s="119">
        <v>0</v>
      </c>
      <c r="Z39" s="119">
        <v>2</v>
      </c>
      <c r="AA39" s="119" t="str">
        <f>IF(女子名簿!AA39="","",VLOOKUP(女子名簿!AA39,管理者シート!$G$9:$H$23,2,FALSE))</f>
        <v/>
      </c>
      <c r="AB39" s="119" t="str">
        <f>IF(女子名簿!AB39="","",女子名簿!AB39)</f>
        <v/>
      </c>
      <c r="AC39" s="119">
        <v>0</v>
      </c>
      <c r="AD39" s="119">
        <v>2</v>
      </c>
      <c r="AE39" s="119" t="str">
        <f>IF(女子名簿!AE39="","",70)</f>
        <v/>
      </c>
      <c r="AF39" s="119" t="str">
        <f>IF(女子名簿!AF39="","",女子名簿!AF39)</f>
        <v/>
      </c>
      <c r="AG39" s="119">
        <v>0</v>
      </c>
      <c r="AH39" s="119">
        <v>2</v>
      </c>
    </row>
    <row r="40" spans="1:34">
      <c r="A40" s="99"/>
      <c r="B40" s="119" t="str">
        <f>IF(女子名簿!B40="","",女子名簿!B40)</f>
        <v/>
      </c>
      <c r="C40" s="99"/>
      <c r="D40" s="99" t="str">
        <f>IF(女子名簿!D40="","",女子名簿!D40)</f>
        <v/>
      </c>
      <c r="E40" s="119" t="str">
        <f>IF(女子名簿!E40="","",女子名簿!E40)</f>
        <v/>
      </c>
      <c r="F40" s="119" t="str">
        <f>IF(女子名簿!F40="","",女子名簿!F40)</f>
        <v/>
      </c>
      <c r="G40" s="119" t="str">
        <f>IF(女子名簿!G40="","",女子名簿!G40)</f>
        <v/>
      </c>
      <c r="H40" s="119" t="str">
        <f>IF(女子名簿!H40="","",女子名簿!H40)</f>
        <v/>
      </c>
      <c r="I40" s="119">
        <f>IF(女子名簿!I40="","",女子名簿!I40)</f>
        <v>2</v>
      </c>
      <c r="J40" s="119" t="str">
        <f>IF(女子名簿!J40="","",女子名簿!J40)</f>
        <v/>
      </c>
      <c r="K40" s="119"/>
      <c r="L40" s="119"/>
      <c r="M40" s="119" t="str">
        <f>女子名簿!M40</f>
        <v>島根</v>
      </c>
      <c r="N40" s="119"/>
      <c r="O40" s="119" t="str">
        <f>IF(女子名簿!O40="","",VLOOKUP(女子名簿!O40,管理者シート!$G$9:$H$38,2,FALSE))</f>
        <v/>
      </c>
      <c r="P40" s="119" t="str">
        <f>IF(女子名簿!P40="","",女子名簿!P40)</f>
        <v/>
      </c>
      <c r="Q40" s="119">
        <v>0</v>
      </c>
      <c r="R40" s="119">
        <v>2</v>
      </c>
      <c r="S40" s="119" t="str">
        <f>IF(女子名簿!S40="","",VLOOKUP(女子名簿!S40,管理者シート!$G$9:$H$38,2,FALSE))</f>
        <v/>
      </c>
      <c r="T40" s="119" t="str">
        <f>IF(女子名簿!T40="","",女子名簿!T40)</f>
        <v/>
      </c>
      <c r="U40" s="119">
        <v>0</v>
      </c>
      <c r="V40" s="119">
        <v>2</v>
      </c>
      <c r="W40" s="119" t="str">
        <f>IF(女子名簿!W40="","",VLOOKUP(女子名簿!W40,管理者シート!$G$9:$H$23,2,FALSE))</f>
        <v/>
      </c>
      <c r="X40" s="119" t="str">
        <f>IF(女子名簿!X40="","",女子名簿!X40)</f>
        <v/>
      </c>
      <c r="Y40" s="119">
        <v>0</v>
      </c>
      <c r="Z40" s="119">
        <v>2</v>
      </c>
      <c r="AA40" s="119" t="str">
        <f>IF(女子名簿!AA40="","",VLOOKUP(女子名簿!AA40,管理者シート!$G$9:$H$23,2,FALSE))</f>
        <v/>
      </c>
      <c r="AB40" s="119" t="str">
        <f>IF(女子名簿!AB40="","",女子名簿!AB40)</f>
        <v/>
      </c>
      <c r="AC40" s="119">
        <v>0</v>
      </c>
      <c r="AD40" s="119">
        <v>2</v>
      </c>
      <c r="AE40" s="119" t="str">
        <f>IF(女子名簿!AE40="","",70)</f>
        <v/>
      </c>
      <c r="AF40" s="119" t="str">
        <f>IF(女子名簿!AF40="","",女子名簿!AF40)</f>
        <v/>
      </c>
      <c r="AG40" s="119">
        <v>0</v>
      </c>
      <c r="AH40" s="119">
        <v>2</v>
      </c>
    </row>
    <row r="41" spans="1:34">
      <c r="A41" s="99"/>
      <c r="B41" s="119" t="str">
        <f>IF(女子名簿!B41="","",女子名簿!B41)</f>
        <v/>
      </c>
      <c r="C41" s="99"/>
      <c r="D41" s="99" t="str">
        <f>IF(女子名簿!D41="","",女子名簿!D41)</f>
        <v/>
      </c>
      <c r="E41" s="119" t="str">
        <f>IF(女子名簿!E41="","",女子名簿!E41)</f>
        <v/>
      </c>
      <c r="F41" s="119" t="str">
        <f>IF(女子名簿!F41="","",女子名簿!F41)</f>
        <v/>
      </c>
      <c r="G41" s="119" t="str">
        <f>IF(女子名簿!G41="","",女子名簿!G41)</f>
        <v/>
      </c>
      <c r="H41" s="119" t="str">
        <f>IF(女子名簿!H41="","",女子名簿!H41)</f>
        <v/>
      </c>
      <c r="I41" s="119">
        <f>IF(女子名簿!I41="","",女子名簿!I41)</f>
        <v>2</v>
      </c>
      <c r="J41" s="119" t="str">
        <f>IF(女子名簿!J41="","",女子名簿!J41)</f>
        <v/>
      </c>
      <c r="K41" s="119"/>
      <c r="L41" s="119"/>
      <c r="M41" s="119" t="str">
        <f>女子名簿!M41</f>
        <v>島根</v>
      </c>
      <c r="N41" s="119"/>
      <c r="O41" s="119" t="str">
        <f>IF(女子名簿!O41="","",VLOOKUP(女子名簿!O41,管理者シート!$G$9:$H$38,2,FALSE))</f>
        <v/>
      </c>
      <c r="P41" s="119" t="str">
        <f>IF(女子名簿!P41="","",女子名簿!P41)</f>
        <v/>
      </c>
      <c r="Q41" s="119">
        <v>0</v>
      </c>
      <c r="R41" s="119">
        <v>2</v>
      </c>
      <c r="S41" s="119" t="str">
        <f>IF(女子名簿!S41="","",VLOOKUP(女子名簿!S41,管理者シート!$G$9:$H$38,2,FALSE))</f>
        <v/>
      </c>
      <c r="T41" s="119" t="str">
        <f>IF(女子名簿!T41="","",女子名簿!T41)</f>
        <v/>
      </c>
      <c r="U41" s="119">
        <v>0</v>
      </c>
      <c r="V41" s="119">
        <v>2</v>
      </c>
      <c r="W41" s="119" t="str">
        <f>IF(女子名簿!W41="","",VLOOKUP(女子名簿!W41,管理者シート!$G$9:$H$23,2,FALSE))</f>
        <v/>
      </c>
      <c r="X41" s="119" t="str">
        <f>IF(女子名簿!X41="","",女子名簿!X41)</f>
        <v/>
      </c>
      <c r="Y41" s="119">
        <v>0</v>
      </c>
      <c r="Z41" s="119">
        <v>2</v>
      </c>
      <c r="AA41" s="119" t="str">
        <f>IF(女子名簿!AA41="","",VLOOKUP(女子名簿!AA41,管理者シート!$G$9:$H$23,2,FALSE))</f>
        <v/>
      </c>
      <c r="AB41" s="119" t="str">
        <f>IF(女子名簿!AB41="","",女子名簿!AB41)</f>
        <v/>
      </c>
      <c r="AC41" s="119">
        <v>0</v>
      </c>
      <c r="AD41" s="119">
        <v>2</v>
      </c>
      <c r="AE41" s="119" t="str">
        <f>IF(女子名簿!AE41="","",70)</f>
        <v/>
      </c>
      <c r="AF41" s="119" t="str">
        <f>IF(女子名簿!AF41="","",女子名簿!AF41)</f>
        <v/>
      </c>
      <c r="AG41" s="119">
        <v>0</v>
      </c>
      <c r="AH41" s="119">
        <v>2</v>
      </c>
    </row>
    <row r="42" spans="1:34">
      <c r="A42" s="99"/>
      <c r="B42" s="119" t="str">
        <f>IF(女子名簿!B42="","",女子名簿!B42)</f>
        <v/>
      </c>
      <c r="C42" s="99"/>
      <c r="D42" s="99" t="str">
        <f>IF(女子名簿!D42="","",女子名簿!D42)</f>
        <v/>
      </c>
      <c r="E42" s="119" t="str">
        <f>IF(女子名簿!E42="","",女子名簿!E42)</f>
        <v/>
      </c>
      <c r="F42" s="119" t="str">
        <f>IF(女子名簿!F42="","",女子名簿!F42)</f>
        <v/>
      </c>
      <c r="G42" s="119" t="str">
        <f>IF(女子名簿!G42="","",女子名簿!G42)</f>
        <v/>
      </c>
      <c r="H42" s="119" t="str">
        <f>IF(女子名簿!H42="","",女子名簿!H42)</f>
        <v/>
      </c>
      <c r="I42" s="119">
        <f>IF(女子名簿!I42="","",女子名簿!I42)</f>
        <v>2</v>
      </c>
      <c r="J42" s="119" t="str">
        <f>IF(女子名簿!J42="","",女子名簿!J42)</f>
        <v/>
      </c>
      <c r="K42" s="119"/>
      <c r="L42" s="119"/>
      <c r="M42" s="119" t="str">
        <f>女子名簿!M42</f>
        <v>島根</v>
      </c>
      <c r="N42" s="119"/>
      <c r="O42" s="119" t="str">
        <f>IF(女子名簿!O42="","",VLOOKUP(女子名簿!O42,管理者シート!$G$9:$H$38,2,FALSE))</f>
        <v/>
      </c>
      <c r="P42" s="119" t="str">
        <f>IF(女子名簿!P42="","",女子名簿!P42)</f>
        <v/>
      </c>
      <c r="Q42" s="119">
        <v>0</v>
      </c>
      <c r="R42" s="119">
        <v>2</v>
      </c>
      <c r="S42" s="119" t="str">
        <f>IF(女子名簿!S42="","",VLOOKUP(女子名簿!S42,管理者シート!$G$9:$H$38,2,FALSE))</f>
        <v/>
      </c>
      <c r="T42" s="119" t="str">
        <f>IF(女子名簿!T42="","",女子名簿!T42)</f>
        <v/>
      </c>
      <c r="U42" s="119">
        <v>0</v>
      </c>
      <c r="V42" s="119">
        <v>2</v>
      </c>
      <c r="W42" s="119" t="str">
        <f>IF(女子名簿!W42="","",VLOOKUP(女子名簿!W42,管理者シート!$G$9:$H$23,2,FALSE))</f>
        <v/>
      </c>
      <c r="X42" s="119" t="str">
        <f>IF(女子名簿!X42="","",女子名簿!X42)</f>
        <v/>
      </c>
      <c r="Y42" s="119">
        <v>0</v>
      </c>
      <c r="Z42" s="119">
        <v>2</v>
      </c>
      <c r="AA42" s="119" t="str">
        <f>IF(女子名簿!AA42="","",VLOOKUP(女子名簿!AA42,管理者シート!$G$9:$H$23,2,FALSE))</f>
        <v/>
      </c>
      <c r="AB42" s="119" t="str">
        <f>IF(女子名簿!AB42="","",女子名簿!AB42)</f>
        <v/>
      </c>
      <c r="AC42" s="119">
        <v>0</v>
      </c>
      <c r="AD42" s="119">
        <v>2</v>
      </c>
      <c r="AE42" s="119" t="str">
        <f>IF(女子名簿!AE42="","",70)</f>
        <v/>
      </c>
      <c r="AF42" s="119" t="str">
        <f>IF(女子名簿!AF42="","",女子名簿!AF42)</f>
        <v/>
      </c>
      <c r="AG42" s="119">
        <v>0</v>
      </c>
      <c r="AH42" s="119">
        <v>2</v>
      </c>
    </row>
    <row r="43" spans="1:34">
      <c r="A43" s="99"/>
      <c r="B43" s="119" t="str">
        <f>IF(女子名簿!B43="","",女子名簿!B43)</f>
        <v/>
      </c>
      <c r="C43" s="99"/>
      <c r="D43" s="99" t="str">
        <f>IF(女子名簿!D43="","",女子名簿!D43)</f>
        <v/>
      </c>
      <c r="E43" s="119" t="str">
        <f>IF(女子名簿!E43="","",女子名簿!E43)</f>
        <v/>
      </c>
      <c r="F43" s="119" t="str">
        <f>IF(女子名簿!F43="","",女子名簿!F43)</f>
        <v/>
      </c>
      <c r="G43" s="119" t="str">
        <f>IF(女子名簿!G43="","",女子名簿!G43)</f>
        <v/>
      </c>
      <c r="H43" s="119" t="str">
        <f>IF(女子名簿!H43="","",女子名簿!H43)</f>
        <v/>
      </c>
      <c r="I43" s="119">
        <f>IF(女子名簿!I43="","",女子名簿!I43)</f>
        <v>2</v>
      </c>
      <c r="J43" s="119" t="str">
        <f>IF(女子名簿!J43="","",女子名簿!J43)</f>
        <v/>
      </c>
      <c r="K43" s="119"/>
      <c r="L43" s="119"/>
      <c r="M43" s="119" t="str">
        <f>女子名簿!M43</f>
        <v>島根</v>
      </c>
      <c r="N43" s="119"/>
      <c r="O43" s="119" t="str">
        <f>IF(女子名簿!O43="","",VLOOKUP(女子名簿!O43,管理者シート!$G$9:$H$38,2,FALSE))</f>
        <v/>
      </c>
      <c r="P43" s="119" t="str">
        <f>IF(女子名簿!P43="","",女子名簿!P43)</f>
        <v/>
      </c>
      <c r="Q43" s="119">
        <v>0</v>
      </c>
      <c r="R43" s="119">
        <v>2</v>
      </c>
      <c r="S43" s="119" t="str">
        <f>IF(女子名簿!S43="","",VLOOKUP(女子名簿!S43,管理者シート!$G$9:$H$38,2,FALSE))</f>
        <v/>
      </c>
      <c r="T43" s="119" t="str">
        <f>IF(女子名簿!T43="","",女子名簿!T43)</f>
        <v/>
      </c>
      <c r="U43" s="119">
        <v>0</v>
      </c>
      <c r="V43" s="119">
        <v>2</v>
      </c>
      <c r="W43" s="119" t="str">
        <f>IF(女子名簿!W43="","",VLOOKUP(女子名簿!W43,管理者シート!$G$9:$H$23,2,FALSE))</f>
        <v/>
      </c>
      <c r="X43" s="119" t="str">
        <f>IF(女子名簿!X43="","",女子名簿!X43)</f>
        <v/>
      </c>
      <c r="Y43" s="119">
        <v>0</v>
      </c>
      <c r="Z43" s="119">
        <v>2</v>
      </c>
      <c r="AA43" s="119" t="str">
        <f>IF(女子名簿!AA43="","",VLOOKUP(女子名簿!AA43,管理者シート!$G$9:$H$23,2,FALSE))</f>
        <v/>
      </c>
      <c r="AB43" s="119" t="str">
        <f>IF(女子名簿!AB43="","",女子名簿!AB43)</f>
        <v/>
      </c>
      <c r="AC43" s="119">
        <v>0</v>
      </c>
      <c r="AD43" s="119">
        <v>2</v>
      </c>
      <c r="AE43" s="119" t="str">
        <f>IF(女子名簿!AE43="","",70)</f>
        <v/>
      </c>
      <c r="AF43" s="119" t="str">
        <f>IF(女子名簿!AF43="","",女子名簿!AF43)</f>
        <v/>
      </c>
      <c r="AG43" s="119">
        <v>0</v>
      </c>
      <c r="AH43" s="119">
        <v>2</v>
      </c>
    </row>
    <row r="44" spans="1:34">
      <c r="A44" s="99"/>
      <c r="B44" s="119" t="str">
        <f>IF(女子名簿!B44="","",女子名簿!B44)</f>
        <v/>
      </c>
      <c r="C44" s="99"/>
      <c r="D44" s="99" t="str">
        <f>IF(女子名簿!D44="","",女子名簿!D44)</f>
        <v/>
      </c>
      <c r="E44" s="119" t="str">
        <f>IF(女子名簿!E44="","",女子名簿!E44)</f>
        <v/>
      </c>
      <c r="F44" s="119" t="str">
        <f>IF(女子名簿!F44="","",女子名簿!F44)</f>
        <v/>
      </c>
      <c r="G44" s="119" t="str">
        <f>IF(女子名簿!G44="","",女子名簿!G44)</f>
        <v/>
      </c>
      <c r="H44" s="119" t="str">
        <f>IF(女子名簿!H44="","",女子名簿!H44)</f>
        <v/>
      </c>
      <c r="I44" s="119">
        <f>IF(女子名簿!I44="","",女子名簿!I44)</f>
        <v>2</v>
      </c>
      <c r="J44" s="119" t="str">
        <f>IF(女子名簿!J44="","",女子名簿!J44)</f>
        <v/>
      </c>
      <c r="K44" s="119"/>
      <c r="L44" s="119"/>
      <c r="M44" s="119" t="str">
        <f>女子名簿!M44</f>
        <v>島根</v>
      </c>
      <c r="N44" s="119"/>
      <c r="O44" s="119" t="str">
        <f>IF(女子名簿!O44="","",VLOOKUP(女子名簿!O44,管理者シート!$G$9:$H$38,2,FALSE))</f>
        <v/>
      </c>
      <c r="P44" s="119" t="str">
        <f>IF(女子名簿!P44="","",女子名簿!P44)</f>
        <v/>
      </c>
      <c r="Q44" s="119">
        <v>0</v>
      </c>
      <c r="R44" s="119">
        <v>2</v>
      </c>
      <c r="S44" s="119" t="str">
        <f>IF(女子名簿!S44="","",VLOOKUP(女子名簿!S44,管理者シート!$G$9:$H$38,2,FALSE))</f>
        <v/>
      </c>
      <c r="T44" s="119" t="str">
        <f>IF(女子名簿!T44="","",女子名簿!T44)</f>
        <v/>
      </c>
      <c r="U44" s="119">
        <v>0</v>
      </c>
      <c r="V44" s="119">
        <v>2</v>
      </c>
      <c r="W44" s="119" t="str">
        <f>IF(女子名簿!W44="","",VLOOKUP(女子名簿!W44,管理者シート!$G$9:$H$23,2,FALSE))</f>
        <v/>
      </c>
      <c r="X44" s="119" t="str">
        <f>IF(女子名簿!X44="","",女子名簿!X44)</f>
        <v/>
      </c>
      <c r="Y44" s="119">
        <v>0</v>
      </c>
      <c r="Z44" s="119">
        <v>2</v>
      </c>
      <c r="AA44" s="119" t="str">
        <f>IF(女子名簿!AA44="","",VLOOKUP(女子名簿!AA44,管理者シート!$G$9:$H$23,2,FALSE))</f>
        <v/>
      </c>
      <c r="AB44" s="119" t="str">
        <f>IF(女子名簿!AB44="","",女子名簿!AB44)</f>
        <v/>
      </c>
      <c r="AC44" s="119">
        <v>0</v>
      </c>
      <c r="AD44" s="119">
        <v>2</v>
      </c>
      <c r="AE44" s="119" t="str">
        <f>IF(女子名簿!AE44="","",70)</f>
        <v/>
      </c>
      <c r="AF44" s="119" t="str">
        <f>IF(女子名簿!AF44="","",女子名簿!AF44)</f>
        <v/>
      </c>
      <c r="AG44" s="119">
        <v>0</v>
      </c>
      <c r="AH44" s="119">
        <v>2</v>
      </c>
    </row>
    <row r="45" spans="1:34">
      <c r="A45" s="99"/>
      <c r="B45" s="119" t="str">
        <f>IF(女子名簿!B45="","",女子名簿!B45)</f>
        <v/>
      </c>
      <c r="C45" s="99"/>
      <c r="D45" s="99" t="str">
        <f>IF(女子名簿!D45="","",女子名簿!D45)</f>
        <v/>
      </c>
      <c r="E45" s="119" t="str">
        <f>IF(女子名簿!E45="","",女子名簿!E45)</f>
        <v/>
      </c>
      <c r="F45" s="119" t="str">
        <f>IF(女子名簿!F45="","",女子名簿!F45)</f>
        <v/>
      </c>
      <c r="G45" s="119" t="str">
        <f>IF(女子名簿!G45="","",女子名簿!G45)</f>
        <v/>
      </c>
      <c r="H45" s="119" t="str">
        <f>IF(女子名簿!H45="","",女子名簿!H45)</f>
        <v/>
      </c>
      <c r="I45" s="119">
        <f>IF(女子名簿!I45="","",女子名簿!I45)</f>
        <v>2</v>
      </c>
      <c r="J45" s="119" t="str">
        <f>IF(女子名簿!J45="","",女子名簿!J45)</f>
        <v/>
      </c>
      <c r="K45" s="119"/>
      <c r="L45" s="119"/>
      <c r="M45" s="119" t="str">
        <f>女子名簿!M45</f>
        <v>島根</v>
      </c>
      <c r="N45" s="119"/>
      <c r="O45" s="119" t="str">
        <f>IF(女子名簿!O45="","",VLOOKUP(女子名簿!O45,管理者シート!$G$9:$H$38,2,FALSE))</f>
        <v/>
      </c>
      <c r="P45" s="119" t="str">
        <f>IF(女子名簿!P45="","",女子名簿!P45)</f>
        <v/>
      </c>
      <c r="Q45" s="119">
        <v>0</v>
      </c>
      <c r="R45" s="119">
        <v>2</v>
      </c>
      <c r="S45" s="119" t="str">
        <f>IF(女子名簿!S45="","",VLOOKUP(女子名簿!S45,管理者シート!$G$9:$H$38,2,FALSE))</f>
        <v/>
      </c>
      <c r="T45" s="119" t="str">
        <f>IF(女子名簿!T45="","",女子名簿!T45)</f>
        <v/>
      </c>
      <c r="U45" s="119">
        <v>0</v>
      </c>
      <c r="V45" s="119">
        <v>2</v>
      </c>
      <c r="W45" s="119" t="str">
        <f>IF(女子名簿!W45="","",VLOOKUP(女子名簿!W45,管理者シート!$G$9:$H$23,2,FALSE))</f>
        <v/>
      </c>
      <c r="X45" s="119" t="str">
        <f>IF(女子名簿!X45="","",女子名簿!X45)</f>
        <v/>
      </c>
      <c r="Y45" s="119">
        <v>0</v>
      </c>
      <c r="Z45" s="119">
        <v>2</v>
      </c>
      <c r="AA45" s="119" t="str">
        <f>IF(女子名簿!AA45="","",VLOOKUP(女子名簿!AA45,管理者シート!$G$9:$H$23,2,FALSE))</f>
        <v/>
      </c>
      <c r="AB45" s="119" t="str">
        <f>IF(女子名簿!AB45="","",女子名簿!AB45)</f>
        <v/>
      </c>
      <c r="AC45" s="119">
        <v>0</v>
      </c>
      <c r="AD45" s="119">
        <v>2</v>
      </c>
      <c r="AE45" s="119" t="str">
        <f>IF(女子名簿!AE45="","",70)</f>
        <v/>
      </c>
      <c r="AF45" s="119" t="str">
        <f>IF(女子名簿!AF45="","",女子名簿!AF45)</f>
        <v/>
      </c>
      <c r="AG45" s="119">
        <v>0</v>
      </c>
      <c r="AH45" s="119">
        <v>2</v>
      </c>
    </row>
    <row r="46" spans="1:34">
      <c r="A46" s="99"/>
      <c r="B46" s="119" t="str">
        <f>IF(女子名簿!B46="","",女子名簿!B46)</f>
        <v/>
      </c>
      <c r="C46" s="99"/>
      <c r="D46" s="99" t="str">
        <f>IF(女子名簿!D46="","",女子名簿!D46)</f>
        <v/>
      </c>
      <c r="E46" s="119" t="str">
        <f>IF(女子名簿!E46="","",女子名簿!E46)</f>
        <v/>
      </c>
      <c r="F46" s="119" t="str">
        <f>IF(女子名簿!F46="","",女子名簿!F46)</f>
        <v/>
      </c>
      <c r="G46" s="119" t="str">
        <f>IF(女子名簿!G46="","",女子名簿!G46)</f>
        <v/>
      </c>
      <c r="H46" s="119" t="str">
        <f>IF(女子名簿!H46="","",女子名簿!H46)</f>
        <v/>
      </c>
      <c r="I46" s="119">
        <f>IF(女子名簿!I46="","",女子名簿!I46)</f>
        <v>2</v>
      </c>
      <c r="J46" s="119" t="str">
        <f>IF(女子名簿!J46="","",女子名簿!J46)</f>
        <v/>
      </c>
      <c r="K46" s="119"/>
      <c r="L46" s="119"/>
      <c r="M46" s="119" t="str">
        <f>女子名簿!M46</f>
        <v>島根</v>
      </c>
      <c r="N46" s="119"/>
      <c r="O46" s="119" t="str">
        <f>IF(女子名簿!O46="","",VLOOKUP(女子名簿!O46,管理者シート!$G$9:$H$38,2,FALSE))</f>
        <v/>
      </c>
      <c r="P46" s="119" t="str">
        <f>IF(女子名簿!P46="","",女子名簿!P46)</f>
        <v/>
      </c>
      <c r="Q46" s="119">
        <v>0</v>
      </c>
      <c r="R46" s="119">
        <v>2</v>
      </c>
      <c r="S46" s="119" t="str">
        <f>IF(女子名簿!S46="","",VLOOKUP(女子名簿!S46,管理者シート!$G$9:$H$38,2,FALSE))</f>
        <v/>
      </c>
      <c r="T46" s="119" t="str">
        <f>IF(女子名簿!T46="","",女子名簿!T46)</f>
        <v/>
      </c>
      <c r="U46" s="119">
        <v>0</v>
      </c>
      <c r="V46" s="119">
        <v>2</v>
      </c>
      <c r="W46" s="119" t="str">
        <f>IF(女子名簿!W46="","",VLOOKUP(女子名簿!W46,管理者シート!$G$9:$H$23,2,FALSE))</f>
        <v/>
      </c>
      <c r="X46" s="119" t="str">
        <f>IF(女子名簿!X46="","",女子名簿!X46)</f>
        <v/>
      </c>
      <c r="Y46" s="119">
        <v>0</v>
      </c>
      <c r="Z46" s="119">
        <v>2</v>
      </c>
      <c r="AA46" s="119" t="str">
        <f>IF(女子名簿!AA46="","",VLOOKUP(女子名簿!AA46,管理者シート!$G$9:$H$23,2,FALSE))</f>
        <v/>
      </c>
      <c r="AB46" s="119" t="str">
        <f>IF(女子名簿!AB46="","",女子名簿!AB46)</f>
        <v/>
      </c>
      <c r="AC46" s="119">
        <v>0</v>
      </c>
      <c r="AD46" s="119">
        <v>2</v>
      </c>
      <c r="AE46" s="119" t="str">
        <f>IF(女子名簿!AE46="","",70)</f>
        <v/>
      </c>
      <c r="AF46" s="119" t="str">
        <f>IF(女子名簿!AF46="","",女子名簿!AF46)</f>
        <v/>
      </c>
      <c r="AG46" s="119">
        <v>0</v>
      </c>
      <c r="AH46" s="119">
        <v>2</v>
      </c>
    </row>
    <row r="47" spans="1:34">
      <c r="A47" s="99"/>
      <c r="B47" s="119" t="str">
        <f>IF(女子名簿!B47="","",女子名簿!B47)</f>
        <v/>
      </c>
      <c r="C47" s="99"/>
      <c r="D47" s="99" t="str">
        <f>IF(女子名簿!D47="","",女子名簿!D47)</f>
        <v/>
      </c>
      <c r="E47" s="119" t="str">
        <f>IF(女子名簿!E47="","",女子名簿!E47)</f>
        <v/>
      </c>
      <c r="F47" s="119" t="str">
        <f>IF(女子名簿!F47="","",女子名簿!F47)</f>
        <v/>
      </c>
      <c r="G47" s="119" t="str">
        <f>IF(女子名簿!G47="","",女子名簿!G47)</f>
        <v/>
      </c>
      <c r="H47" s="119" t="str">
        <f>IF(女子名簿!H47="","",女子名簿!H47)</f>
        <v/>
      </c>
      <c r="I47" s="119">
        <f>IF(女子名簿!I47="","",女子名簿!I47)</f>
        <v>2</v>
      </c>
      <c r="J47" s="119" t="str">
        <f>IF(女子名簿!J47="","",女子名簿!J47)</f>
        <v/>
      </c>
      <c r="K47" s="119"/>
      <c r="L47" s="119"/>
      <c r="M47" s="119" t="str">
        <f>女子名簿!M47</f>
        <v>島根</v>
      </c>
      <c r="N47" s="119"/>
      <c r="O47" s="119" t="str">
        <f>IF(女子名簿!O47="","",VLOOKUP(女子名簿!O47,管理者シート!$G$9:$H$38,2,FALSE))</f>
        <v/>
      </c>
      <c r="P47" s="119" t="str">
        <f>IF(女子名簿!P47="","",女子名簿!P47)</f>
        <v/>
      </c>
      <c r="Q47" s="119">
        <v>0</v>
      </c>
      <c r="R47" s="119">
        <v>2</v>
      </c>
      <c r="S47" s="119" t="str">
        <f>IF(女子名簿!S47="","",VLOOKUP(女子名簿!S47,管理者シート!$G$9:$H$38,2,FALSE))</f>
        <v/>
      </c>
      <c r="T47" s="119" t="str">
        <f>IF(女子名簿!T47="","",女子名簿!T47)</f>
        <v/>
      </c>
      <c r="U47" s="119">
        <v>0</v>
      </c>
      <c r="V47" s="119">
        <v>2</v>
      </c>
      <c r="W47" s="119" t="str">
        <f>IF(女子名簿!W47="","",VLOOKUP(女子名簿!W47,管理者シート!$G$9:$H$23,2,FALSE))</f>
        <v/>
      </c>
      <c r="X47" s="119" t="str">
        <f>IF(女子名簿!X47="","",女子名簿!X47)</f>
        <v/>
      </c>
      <c r="Y47" s="119">
        <v>0</v>
      </c>
      <c r="Z47" s="119">
        <v>2</v>
      </c>
      <c r="AA47" s="119" t="str">
        <f>IF(女子名簿!AA47="","",VLOOKUP(女子名簿!AA47,管理者シート!$G$9:$H$23,2,FALSE))</f>
        <v/>
      </c>
      <c r="AB47" s="119" t="str">
        <f>IF(女子名簿!AB47="","",女子名簿!AB47)</f>
        <v/>
      </c>
      <c r="AC47" s="119">
        <v>0</v>
      </c>
      <c r="AD47" s="119">
        <v>2</v>
      </c>
      <c r="AE47" s="119" t="str">
        <f>IF(女子名簿!AE47="","",70)</f>
        <v/>
      </c>
      <c r="AF47" s="119" t="str">
        <f>IF(女子名簿!AF47="","",女子名簿!AF47)</f>
        <v/>
      </c>
      <c r="AG47" s="119">
        <v>0</v>
      </c>
      <c r="AH47" s="119">
        <v>2</v>
      </c>
    </row>
    <row r="48" spans="1:34">
      <c r="A48" s="99"/>
      <c r="B48" s="119" t="str">
        <f>IF(女子名簿!B48="","",女子名簿!B48)</f>
        <v/>
      </c>
      <c r="C48" s="99"/>
      <c r="D48" s="99" t="str">
        <f>IF(女子名簿!D48="","",女子名簿!D48)</f>
        <v/>
      </c>
      <c r="E48" s="119" t="str">
        <f>IF(女子名簿!E48="","",女子名簿!E48)</f>
        <v/>
      </c>
      <c r="F48" s="119" t="str">
        <f>IF(女子名簿!F48="","",女子名簿!F48)</f>
        <v/>
      </c>
      <c r="G48" s="119" t="str">
        <f>IF(女子名簿!G48="","",女子名簿!G48)</f>
        <v/>
      </c>
      <c r="H48" s="119" t="str">
        <f>IF(女子名簿!H48="","",女子名簿!H48)</f>
        <v/>
      </c>
      <c r="I48" s="119">
        <f>IF(女子名簿!I48="","",女子名簿!I48)</f>
        <v>2</v>
      </c>
      <c r="J48" s="119" t="str">
        <f>IF(女子名簿!J48="","",女子名簿!J48)</f>
        <v/>
      </c>
      <c r="K48" s="119"/>
      <c r="L48" s="119"/>
      <c r="M48" s="119" t="str">
        <f>女子名簿!M48</f>
        <v>島根</v>
      </c>
      <c r="N48" s="119"/>
      <c r="O48" s="119" t="str">
        <f>IF(女子名簿!O48="","",VLOOKUP(女子名簿!O48,管理者シート!$G$9:$H$38,2,FALSE))</f>
        <v/>
      </c>
      <c r="P48" s="119" t="str">
        <f>IF(女子名簿!P48="","",女子名簿!P48)</f>
        <v/>
      </c>
      <c r="Q48" s="119">
        <v>0</v>
      </c>
      <c r="R48" s="119">
        <v>2</v>
      </c>
      <c r="S48" s="119" t="str">
        <f>IF(女子名簿!S48="","",VLOOKUP(女子名簿!S48,管理者シート!$G$9:$H$38,2,FALSE))</f>
        <v/>
      </c>
      <c r="T48" s="119" t="str">
        <f>IF(女子名簿!T48="","",女子名簿!T48)</f>
        <v/>
      </c>
      <c r="U48" s="119">
        <v>0</v>
      </c>
      <c r="V48" s="119">
        <v>2</v>
      </c>
      <c r="W48" s="119" t="str">
        <f>IF(女子名簿!W48="","",VLOOKUP(女子名簿!W48,管理者シート!$G$9:$H$23,2,FALSE))</f>
        <v/>
      </c>
      <c r="X48" s="119" t="str">
        <f>IF(女子名簿!X48="","",女子名簿!X48)</f>
        <v/>
      </c>
      <c r="Y48" s="119">
        <v>0</v>
      </c>
      <c r="Z48" s="119">
        <v>2</v>
      </c>
      <c r="AA48" s="119" t="str">
        <f>IF(女子名簿!AA48="","",VLOOKUP(女子名簿!AA48,管理者シート!$G$9:$H$23,2,FALSE))</f>
        <v/>
      </c>
      <c r="AB48" s="119" t="str">
        <f>IF(女子名簿!AB48="","",女子名簿!AB48)</f>
        <v/>
      </c>
      <c r="AC48" s="119">
        <v>0</v>
      </c>
      <c r="AD48" s="119">
        <v>2</v>
      </c>
      <c r="AE48" s="119" t="str">
        <f>IF(女子名簿!AE48="","",70)</f>
        <v/>
      </c>
      <c r="AF48" s="119" t="str">
        <f>IF(女子名簿!AF48="","",女子名簿!AF48)</f>
        <v/>
      </c>
      <c r="AG48" s="119">
        <v>0</v>
      </c>
      <c r="AH48" s="119">
        <v>2</v>
      </c>
    </row>
    <row r="49" spans="1:34">
      <c r="A49" s="99"/>
      <c r="B49" s="119" t="str">
        <f>IF(女子名簿!B49="","",女子名簿!B49)</f>
        <v/>
      </c>
      <c r="C49" s="99"/>
      <c r="D49" s="99" t="str">
        <f>IF(女子名簿!D49="","",女子名簿!D49)</f>
        <v/>
      </c>
      <c r="E49" s="119" t="str">
        <f>IF(女子名簿!E49="","",女子名簿!E49)</f>
        <v/>
      </c>
      <c r="F49" s="119" t="str">
        <f>IF(女子名簿!F49="","",女子名簿!F49)</f>
        <v/>
      </c>
      <c r="G49" s="119" t="str">
        <f>IF(女子名簿!G49="","",女子名簿!G49)</f>
        <v/>
      </c>
      <c r="H49" s="119" t="str">
        <f>IF(女子名簿!H49="","",女子名簿!H49)</f>
        <v/>
      </c>
      <c r="I49" s="119">
        <f>IF(女子名簿!I49="","",女子名簿!I49)</f>
        <v>2</v>
      </c>
      <c r="J49" s="119" t="str">
        <f>IF(女子名簿!J49="","",女子名簿!J49)</f>
        <v/>
      </c>
      <c r="K49" s="119"/>
      <c r="L49" s="119"/>
      <c r="M49" s="119" t="str">
        <f>女子名簿!M49</f>
        <v>島根</v>
      </c>
      <c r="N49" s="119"/>
      <c r="O49" s="119" t="str">
        <f>IF(女子名簿!O49="","",VLOOKUP(女子名簿!O49,管理者シート!$G$9:$H$38,2,FALSE))</f>
        <v/>
      </c>
      <c r="P49" s="119" t="str">
        <f>IF(女子名簿!P49="","",女子名簿!P49)</f>
        <v/>
      </c>
      <c r="Q49" s="119">
        <v>0</v>
      </c>
      <c r="R49" s="119">
        <v>2</v>
      </c>
      <c r="S49" s="119" t="str">
        <f>IF(女子名簿!S49="","",VLOOKUP(女子名簿!S49,管理者シート!$G$9:$H$38,2,FALSE))</f>
        <v/>
      </c>
      <c r="T49" s="119" t="str">
        <f>IF(女子名簿!T49="","",女子名簿!T49)</f>
        <v/>
      </c>
      <c r="U49" s="119">
        <v>0</v>
      </c>
      <c r="V49" s="119">
        <v>2</v>
      </c>
      <c r="W49" s="119" t="str">
        <f>IF(女子名簿!W49="","",VLOOKUP(女子名簿!W49,管理者シート!$G$9:$H$23,2,FALSE))</f>
        <v/>
      </c>
      <c r="X49" s="119" t="str">
        <f>IF(女子名簿!X49="","",女子名簿!X49)</f>
        <v/>
      </c>
      <c r="Y49" s="119">
        <v>0</v>
      </c>
      <c r="Z49" s="119">
        <v>2</v>
      </c>
      <c r="AA49" s="119" t="str">
        <f>IF(女子名簿!AA49="","",VLOOKUP(女子名簿!AA49,管理者シート!$G$9:$H$23,2,FALSE))</f>
        <v/>
      </c>
      <c r="AB49" s="119" t="str">
        <f>IF(女子名簿!AB49="","",女子名簿!AB49)</f>
        <v/>
      </c>
      <c r="AC49" s="119">
        <v>0</v>
      </c>
      <c r="AD49" s="119">
        <v>2</v>
      </c>
      <c r="AE49" s="119" t="str">
        <f>IF(女子名簿!AE49="","",70)</f>
        <v/>
      </c>
      <c r="AF49" s="119" t="str">
        <f>IF(女子名簿!AF49="","",女子名簿!AF49)</f>
        <v/>
      </c>
      <c r="AG49" s="119">
        <v>0</v>
      </c>
      <c r="AH49" s="119">
        <v>2</v>
      </c>
    </row>
    <row r="50" spans="1:34">
      <c r="A50" s="99"/>
      <c r="B50" s="119" t="str">
        <f>IF(女子名簿!B50="","",女子名簿!B50)</f>
        <v/>
      </c>
      <c r="C50" s="99"/>
      <c r="D50" s="99" t="str">
        <f>IF(女子名簿!D50="","",女子名簿!D50)</f>
        <v/>
      </c>
      <c r="E50" s="119" t="str">
        <f>IF(女子名簿!E50="","",女子名簿!E50)</f>
        <v/>
      </c>
      <c r="F50" s="119" t="str">
        <f>IF(女子名簿!F50="","",女子名簿!F50)</f>
        <v/>
      </c>
      <c r="G50" s="119" t="str">
        <f>IF(女子名簿!G50="","",女子名簿!G50)</f>
        <v/>
      </c>
      <c r="H50" s="119" t="str">
        <f>IF(女子名簿!H50="","",女子名簿!H50)</f>
        <v/>
      </c>
      <c r="I50" s="119">
        <f>IF(女子名簿!I50="","",女子名簿!I50)</f>
        <v>2</v>
      </c>
      <c r="J50" s="119" t="str">
        <f>IF(女子名簿!J50="","",女子名簿!J50)</f>
        <v/>
      </c>
      <c r="K50" s="119"/>
      <c r="L50" s="119"/>
      <c r="M50" s="119" t="str">
        <f>女子名簿!M50</f>
        <v>島根</v>
      </c>
      <c r="N50" s="119"/>
      <c r="O50" s="119" t="str">
        <f>IF(女子名簿!O50="","",VLOOKUP(女子名簿!O50,管理者シート!$G$9:$H$38,2,FALSE))</f>
        <v/>
      </c>
      <c r="P50" s="119" t="str">
        <f>IF(女子名簿!P50="","",女子名簿!P50)</f>
        <v/>
      </c>
      <c r="Q50" s="119">
        <v>0</v>
      </c>
      <c r="R50" s="119">
        <v>2</v>
      </c>
      <c r="S50" s="119" t="str">
        <f>IF(女子名簿!S50="","",VLOOKUP(女子名簿!S50,管理者シート!$G$9:$H$38,2,FALSE))</f>
        <v/>
      </c>
      <c r="T50" s="119" t="str">
        <f>IF(女子名簿!T50="","",女子名簿!T50)</f>
        <v/>
      </c>
      <c r="U50" s="119">
        <v>0</v>
      </c>
      <c r="V50" s="119">
        <v>2</v>
      </c>
      <c r="W50" s="119" t="str">
        <f>IF(女子名簿!W50="","",VLOOKUP(女子名簿!W50,管理者シート!$G$9:$H$23,2,FALSE))</f>
        <v/>
      </c>
      <c r="X50" s="119" t="str">
        <f>IF(女子名簿!X50="","",女子名簿!X50)</f>
        <v/>
      </c>
      <c r="Y50" s="119">
        <v>0</v>
      </c>
      <c r="Z50" s="119">
        <v>2</v>
      </c>
      <c r="AA50" s="119" t="str">
        <f>IF(女子名簿!AA50="","",VLOOKUP(女子名簿!AA50,管理者シート!$G$9:$H$23,2,FALSE))</f>
        <v/>
      </c>
      <c r="AB50" s="119" t="str">
        <f>IF(女子名簿!AB50="","",女子名簿!AB50)</f>
        <v/>
      </c>
      <c r="AC50" s="119">
        <v>0</v>
      </c>
      <c r="AD50" s="119">
        <v>2</v>
      </c>
      <c r="AE50" s="119" t="str">
        <f>IF(女子名簿!AE50="","",70)</f>
        <v/>
      </c>
      <c r="AF50" s="119" t="str">
        <f>IF(女子名簿!AF50="","",女子名簿!AF50)</f>
        <v/>
      </c>
      <c r="AG50" s="119">
        <v>0</v>
      </c>
      <c r="AH50" s="119">
        <v>2</v>
      </c>
    </row>
    <row r="51" spans="1:34">
      <c r="A51" s="99"/>
      <c r="B51" s="119" t="str">
        <f>IF(女子名簿!B51="","",女子名簿!B51)</f>
        <v/>
      </c>
      <c r="C51" s="99"/>
      <c r="D51" s="99" t="str">
        <f>IF(女子名簿!D51="","",女子名簿!D51)</f>
        <v/>
      </c>
      <c r="E51" s="119" t="str">
        <f>IF(女子名簿!E51="","",女子名簿!E51)</f>
        <v/>
      </c>
      <c r="F51" s="119" t="str">
        <f>IF(女子名簿!F51="","",女子名簿!F51)</f>
        <v/>
      </c>
      <c r="G51" s="119" t="str">
        <f>IF(女子名簿!G51="","",女子名簿!G51)</f>
        <v/>
      </c>
      <c r="H51" s="119" t="str">
        <f>IF(女子名簿!H51="","",女子名簿!H51)</f>
        <v/>
      </c>
      <c r="I51" s="119">
        <f>IF(女子名簿!I51="","",女子名簿!I51)</f>
        <v>2</v>
      </c>
      <c r="J51" s="119" t="str">
        <f>IF(女子名簿!J51="","",女子名簿!J51)</f>
        <v/>
      </c>
      <c r="K51" s="119"/>
      <c r="L51" s="119"/>
      <c r="M51" s="119" t="str">
        <f>女子名簿!M51</f>
        <v>島根</v>
      </c>
      <c r="N51" s="119"/>
      <c r="O51" s="119" t="str">
        <f>IF(女子名簿!O51="","",VLOOKUP(女子名簿!O51,管理者シート!$G$9:$H$38,2,FALSE))</f>
        <v/>
      </c>
      <c r="P51" s="119" t="str">
        <f>IF(女子名簿!P51="","",女子名簿!P51)</f>
        <v/>
      </c>
      <c r="Q51" s="119">
        <v>0</v>
      </c>
      <c r="R51" s="119">
        <v>2</v>
      </c>
      <c r="S51" s="119" t="str">
        <f>IF(女子名簿!S51="","",VLOOKUP(女子名簿!S51,管理者シート!$G$9:$H$38,2,FALSE))</f>
        <v/>
      </c>
      <c r="T51" s="119" t="str">
        <f>IF(女子名簿!T51="","",女子名簿!T51)</f>
        <v/>
      </c>
      <c r="U51" s="119">
        <v>0</v>
      </c>
      <c r="V51" s="119">
        <v>2</v>
      </c>
      <c r="W51" s="119" t="str">
        <f>IF(女子名簿!W51="","",VLOOKUP(女子名簿!W51,管理者シート!$G$9:$H$23,2,FALSE))</f>
        <v/>
      </c>
      <c r="X51" s="119" t="str">
        <f>IF(女子名簿!X51="","",女子名簿!X51)</f>
        <v/>
      </c>
      <c r="Y51" s="119">
        <v>0</v>
      </c>
      <c r="Z51" s="119">
        <v>2</v>
      </c>
      <c r="AA51" s="119" t="str">
        <f>IF(女子名簿!AA51="","",VLOOKUP(女子名簿!AA51,管理者シート!$G$9:$H$23,2,FALSE))</f>
        <v/>
      </c>
      <c r="AB51" s="119" t="str">
        <f>IF(女子名簿!AB51="","",女子名簿!AB51)</f>
        <v/>
      </c>
      <c r="AC51" s="119">
        <v>0</v>
      </c>
      <c r="AD51" s="119">
        <v>2</v>
      </c>
      <c r="AE51" s="119" t="str">
        <f>IF(女子名簿!AE51="","",70)</f>
        <v/>
      </c>
      <c r="AF51" s="119" t="str">
        <f>IF(女子名簿!AF51="","",女子名簿!AF51)</f>
        <v/>
      </c>
      <c r="AG51" s="119">
        <v>0</v>
      </c>
      <c r="AH51" s="119">
        <v>2</v>
      </c>
    </row>
    <row r="52" spans="1:34">
      <c r="A52" s="99"/>
      <c r="B52" s="119" t="str">
        <f>IF(女子名簿!B52="","",女子名簿!B52)</f>
        <v/>
      </c>
      <c r="C52" s="99"/>
      <c r="D52" s="99" t="str">
        <f>IF(女子名簿!D52="","",女子名簿!D52)</f>
        <v/>
      </c>
      <c r="E52" s="119" t="str">
        <f>IF(女子名簿!E52="","",女子名簿!E52)</f>
        <v/>
      </c>
      <c r="F52" s="119" t="str">
        <f>IF(女子名簿!F52="","",女子名簿!F52)</f>
        <v/>
      </c>
      <c r="G52" s="119" t="str">
        <f>IF(女子名簿!G52="","",女子名簿!G52)</f>
        <v/>
      </c>
      <c r="H52" s="119" t="str">
        <f>IF(女子名簿!H52="","",女子名簿!H52)</f>
        <v/>
      </c>
      <c r="I52" s="119">
        <f>IF(女子名簿!I52="","",女子名簿!I52)</f>
        <v>2</v>
      </c>
      <c r="J52" s="119" t="str">
        <f>IF(女子名簿!J52="","",女子名簿!J52)</f>
        <v/>
      </c>
      <c r="K52" s="119"/>
      <c r="L52" s="119"/>
      <c r="M52" s="119" t="str">
        <f>女子名簿!M52</f>
        <v>島根</v>
      </c>
      <c r="N52" s="119"/>
      <c r="O52" s="119" t="str">
        <f>IF(女子名簿!O52="","",VLOOKUP(女子名簿!O52,管理者シート!$G$9:$H$38,2,FALSE))</f>
        <v/>
      </c>
      <c r="P52" s="119" t="str">
        <f>IF(女子名簿!P52="","",女子名簿!P52)</f>
        <v/>
      </c>
      <c r="Q52" s="119">
        <v>0</v>
      </c>
      <c r="R52" s="119">
        <v>2</v>
      </c>
      <c r="S52" s="119" t="str">
        <f>IF(女子名簿!S52="","",VLOOKUP(女子名簿!S52,管理者シート!$G$9:$H$38,2,FALSE))</f>
        <v/>
      </c>
      <c r="T52" s="119" t="str">
        <f>IF(女子名簿!T52="","",女子名簿!T52)</f>
        <v/>
      </c>
      <c r="U52" s="119">
        <v>0</v>
      </c>
      <c r="V52" s="119">
        <v>2</v>
      </c>
      <c r="W52" s="119" t="str">
        <f>IF(女子名簿!W52="","",VLOOKUP(女子名簿!W52,管理者シート!$G$9:$H$23,2,FALSE))</f>
        <v/>
      </c>
      <c r="X52" s="119" t="str">
        <f>IF(女子名簿!X52="","",女子名簿!X52)</f>
        <v/>
      </c>
      <c r="Y52" s="119">
        <v>0</v>
      </c>
      <c r="Z52" s="119">
        <v>2</v>
      </c>
      <c r="AA52" s="119" t="str">
        <f>IF(女子名簿!AA52="","",VLOOKUP(女子名簿!AA52,管理者シート!$G$9:$H$23,2,FALSE))</f>
        <v/>
      </c>
      <c r="AB52" s="119" t="str">
        <f>IF(女子名簿!AB52="","",女子名簿!AB52)</f>
        <v/>
      </c>
      <c r="AC52" s="119">
        <v>0</v>
      </c>
      <c r="AD52" s="119">
        <v>2</v>
      </c>
      <c r="AE52" s="119" t="str">
        <f>IF(女子名簿!AE52="","",70)</f>
        <v/>
      </c>
      <c r="AF52" s="119" t="str">
        <f>IF(女子名簿!AF52="","",女子名簿!AF52)</f>
        <v/>
      </c>
      <c r="AG52" s="119">
        <v>0</v>
      </c>
      <c r="AH52" s="119">
        <v>2</v>
      </c>
    </row>
    <row r="53" spans="1:34">
      <c r="A53" s="99"/>
      <c r="B53" s="119" t="str">
        <f>IF(女子名簿!B53="","",女子名簿!B53)</f>
        <v/>
      </c>
      <c r="C53" s="99"/>
      <c r="D53" s="99" t="str">
        <f>IF(女子名簿!D53="","",女子名簿!D53)</f>
        <v/>
      </c>
      <c r="E53" s="119" t="str">
        <f>IF(女子名簿!E53="","",女子名簿!E53)</f>
        <v/>
      </c>
      <c r="F53" s="119" t="str">
        <f>IF(女子名簿!F53="","",女子名簿!F53)</f>
        <v/>
      </c>
      <c r="G53" s="119" t="str">
        <f>IF(女子名簿!G53="","",女子名簿!G53)</f>
        <v/>
      </c>
      <c r="H53" s="119" t="str">
        <f>IF(女子名簿!H53="","",女子名簿!H53)</f>
        <v/>
      </c>
      <c r="I53" s="119">
        <f>IF(女子名簿!I53="","",女子名簿!I53)</f>
        <v>2</v>
      </c>
      <c r="J53" s="119" t="str">
        <f>IF(女子名簿!J53="","",女子名簿!J53)</f>
        <v/>
      </c>
      <c r="K53" s="119"/>
      <c r="L53" s="119"/>
      <c r="M53" s="119" t="str">
        <f>女子名簿!M53</f>
        <v>島根</v>
      </c>
      <c r="N53" s="119"/>
      <c r="O53" s="119" t="str">
        <f>IF(女子名簿!O53="","",VLOOKUP(女子名簿!O53,管理者シート!$G$9:$H$38,2,FALSE))</f>
        <v/>
      </c>
      <c r="P53" s="119" t="str">
        <f>IF(女子名簿!P53="","",女子名簿!P53)</f>
        <v/>
      </c>
      <c r="Q53" s="119">
        <v>0</v>
      </c>
      <c r="R53" s="119">
        <v>2</v>
      </c>
      <c r="S53" s="119" t="str">
        <f>IF(女子名簿!S53="","",VLOOKUP(女子名簿!S53,管理者シート!$G$9:$H$38,2,FALSE))</f>
        <v/>
      </c>
      <c r="T53" s="119" t="str">
        <f>IF(女子名簿!T53="","",女子名簿!T53)</f>
        <v/>
      </c>
      <c r="U53" s="119">
        <v>0</v>
      </c>
      <c r="V53" s="119">
        <v>2</v>
      </c>
      <c r="W53" s="119" t="str">
        <f>IF(女子名簿!W53="","",VLOOKUP(女子名簿!W53,管理者シート!$G$9:$H$23,2,FALSE))</f>
        <v/>
      </c>
      <c r="X53" s="119" t="str">
        <f>IF(女子名簿!X53="","",女子名簿!X53)</f>
        <v/>
      </c>
      <c r="Y53" s="119">
        <v>0</v>
      </c>
      <c r="Z53" s="119">
        <v>2</v>
      </c>
      <c r="AA53" s="119" t="str">
        <f>IF(女子名簿!AA53="","",VLOOKUP(女子名簿!AA53,管理者シート!$G$9:$H$23,2,FALSE))</f>
        <v/>
      </c>
      <c r="AB53" s="119" t="str">
        <f>IF(女子名簿!AB53="","",女子名簿!AB53)</f>
        <v/>
      </c>
      <c r="AC53" s="119">
        <v>0</v>
      </c>
      <c r="AD53" s="119">
        <v>2</v>
      </c>
      <c r="AE53" s="119" t="str">
        <f>IF(女子名簿!AE53="","",70)</f>
        <v/>
      </c>
      <c r="AF53" s="119" t="str">
        <f>IF(女子名簿!AF53="","",女子名簿!AF53)</f>
        <v/>
      </c>
      <c r="AG53" s="119">
        <v>0</v>
      </c>
      <c r="AH53" s="119">
        <v>2</v>
      </c>
    </row>
    <row r="54" spans="1:34">
      <c r="A54" s="99"/>
      <c r="B54" s="119" t="str">
        <f>IF(女子名簿!B54="","",女子名簿!B54)</f>
        <v/>
      </c>
      <c r="C54" s="99"/>
      <c r="D54" s="99" t="str">
        <f>IF(女子名簿!D54="","",女子名簿!D54)</f>
        <v/>
      </c>
      <c r="E54" s="119" t="str">
        <f>IF(女子名簿!E54="","",女子名簿!E54)</f>
        <v/>
      </c>
      <c r="F54" s="119" t="str">
        <f>IF(女子名簿!F54="","",女子名簿!F54)</f>
        <v/>
      </c>
      <c r="G54" s="119" t="str">
        <f>IF(女子名簿!G54="","",女子名簿!G54)</f>
        <v/>
      </c>
      <c r="H54" s="119" t="str">
        <f>IF(女子名簿!H54="","",女子名簿!H54)</f>
        <v/>
      </c>
      <c r="I54" s="119">
        <f>IF(女子名簿!I54="","",女子名簿!I54)</f>
        <v>2</v>
      </c>
      <c r="J54" s="119" t="str">
        <f>IF(女子名簿!J54="","",女子名簿!J54)</f>
        <v/>
      </c>
      <c r="K54" s="119"/>
      <c r="L54" s="119"/>
      <c r="M54" s="119" t="str">
        <f>女子名簿!M54</f>
        <v>島根</v>
      </c>
      <c r="N54" s="119"/>
      <c r="O54" s="119" t="str">
        <f>IF(女子名簿!O54="","",VLOOKUP(女子名簿!O54,管理者シート!$G$9:$H$38,2,FALSE))</f>
        <v/>
      </c>
      <c r="P54" s="119" t="str">
        <f>IF(女子名簿!P54="","",女子名簿!P54)</f>
        <v/>
      </c>
      <c r="Q54" s="119">
        <v>0</v>
      </c>
      <c r="R54" s="119">
        <v>2</v>
      </c>
      <c r="S54" s="119" t="str">
        <f>IF(女子名簿!S54="","",VLOOKUP(女子名簿!S54,管理者シート!$G$9:$H$38,2,FALSE))</f>
        <v/>
      </c>
      <c r="T54" s="119" t="str">
        <f>IF(女子名簿!T54="","",女子名簿!T54)</f>
        <v/>
      </c>
      <c r="U54" s="119">
        <v>0</v>
      </c>
      <c r="V54" s="119">
        <v>2</v>
      </c>
      <c r="W54" s="119" t="str">
        <f>IF(女子名簿!W54="","",VLOOKUP(女子名簿!W54,管理者シート!$G$9:$H$23,2,FALSE))</f>
        <v/>
      </c>
      <c r="X54" s="119" t="str">
        <f>IF(女子名簿!X54="","",女子名簿!X54)</f>
        <v/>
      </c>
      <c r="Y54" s="119">
        <v>0</v>
      </c>
      <c r="Z54" s="119">
        <v>2</v>
      </c>
      <c r="AA54" s="119" t="str">
        <f>IF(女子名簿!AA54="","",VLOOKUP(女子名簿!AA54,管理者シート!$G$9:$H$23,2,FALSE))</f>
        <v/>
      </c>
      <c r="AB54" s="119" t="str">
        <f>IF(女子名簿!AB54="","",女子名簿!AB54)</f>
        <v/>
      </c>
      <c r="AC54" s="119">
        <v>0</v>
      </c>
      <c r="AD54" s="119">
        <v>2</v>
      </c>
      <c r="AE54" s="119" t="str">
        <f>IF(女子名簿!AE54="","",70)</f>
        <v/>
      </c>
      <c r="AF54" s="119" t="str">
        <f>IF(女子名簿!AF54="","",女子名簿!AF54)</f>
        <v/>
      </c>
      <c r="AG54" s="119">
        <v>0</v>
      </c>
      <c r="AH54" s="119">
        <v>2</v>
      </c>
    </row>
    <row r="55" spans="1:34">
      <c r="A55" s="99"/>
      <c r="B55" s="119" t="str">
        <f>IF(女子名簿!B55="","",女子名簿!B55)</f>
        <v/>
      </c>
      <c r="C55" s="99"/>
      <c r="D55" s="99" t="str">
        <f>IF(女子名簿!D55="","",女子名簿!D55)</f>
        <v/>
      </c>
      <c r="E55" s="119" t="str">
        <f>IF(女子名簿!E55="","",女子名簿!E55)</f>
        <v/>
      </c>
      <c r="F55" s="119" t="str">
        <f>IF(女子名簿!F55="","",女子名簿!F55)</f>
        <v/>
      </c>
      <c r="G55" s="119" t="str">
        <f>IF(女子名簿!G55="","",女子名簿!G55)</f>
        <v/>
      </c>
      <c r="H55" s="119" t="str">
        <f>IF(女子名簿!H55="","",女子名簿!H55)</f>
        <v/>
      </c>
      <c r="I55" s="119">
        <f>IF(女子名簿!I55="","",女子名簿!I55)</f>
        <v>2</v>
      </c>
      <c r="J55" s="119" t="str">
        <f>IF(女子名簿!J55="","",女子名簿!J55)</f>
        <v/>
      </c>
      <c r="K55" s="119"/>
      <c r="L55" s="119"/>
      <c r="M55" s="119" t="str">
        <f>女子名簿!M55</f>
        <v>島根</v>
      </c>
      <c r="N55" s="119"/>
      <c r="O55" s="119" t="str">
        <f>IF(女子名簿!O55="","",VLOOKUP(女子名簿!O55,管理者シート!$G$9:$H$38,2,FALSE))</f>
        <v/>
      </c>
      <c r="P55" s="119" t="str">
        <f>IF(女子名簿!P55="","",女子名簿!P55)</f>
        <v/>
      </c>
      <c r="Q55" s="119">
        <v>0</v>
      </c>
      <c r="R55" s="119">
        <v>2</v>
      </c>
      <c r="S55" s="119" t="str">
        <f>IF(女子名簿!S55="","",VLOOKUP(女子名簿!S55,管理者シート!$G$9:$H$38,2,FALSE))</f>
        <v/>
      </c>
      <c r="T55" s="119" t="str">
        <f>IF(女子名簿!T55="","",女子名簿!T55)</f>
        <v/>
      </c>
      <c r="U55" s="119">
        <v>0</v>
      </c>
      <c r="V55" s="119">
        <v>2</v>
      </c>
      <c r="W55" s="119" t="str">
        <f>IF(女子名簿!W55="","",VLOOKUP(女子名簿!W55,管理者シート!$G$9:$H$23,2,FALSE))</f>
        <v/>
      </c>
      <c r="X55" s="119" t="str">
        <f>IF(女子名簿!X55="","",女子名簿!X55)</f>
        <v/>
      </c>
      <c r="Y55" s="119">
        <v>0</v>
      </c>
      <c r="Z55" s="119">
        <v>2</v>
      </c>
      <c r="AA55" s="119" t="str">
        <f>IF(女子名簿!AA55="","",VLOOKUP(女子名簿!AA55,管理者シート!$G$9:$H$23,2,FALSE))</f>
        <v/>
      </c>
      <c r="AB55" s="119" t="str">
        <f>IF(女子名簿!AB55="","",女子名簿!AB55)</f>
        <v/>
      </c>
      <c r="AC55" s="119">
        <v>0</v>
      </c>
      <c r="AD55" s="119">
        <v>2</v>
      </c>
      <c r="AE55" s="119" t="str">
        <f>IF(女子名簿!AE55="","",70)</f>
        <v/>
      </c>
      <c r="AF55" s="119" t="str">
        <f>IF(女子名簿!AF55="","",女子名簿!AF55)</f>
        <v/>
      </c>
      <c r="AG55" s="119">
        <v>0</v>
      </c>
      <c r="AH55" s="119">
        <v>2</v>
      </c>
    </row>
    <row r="56" spans="1:34">
      <c r="A56" s="99"/>
      <c r="B56" s="119" t="str">
        <f>IF(女子名簿!B56="","",女子名簿!B56)</f>
        <v/>
      </c>
      <c r="C56" s="99"/>
      <c r="D56" s="99" t="str">
        <f>IF(女子名簿!D56="","",女子名簿!D56)</f>
        <v/>
      </c>
      <c r="E56" s="119" t="str">
        <f>IF(女子名簿!E56="","",女子名簿!E56)</f>
        <v/>
      </c>
      <c r="F56" s="119" t="str">
        <f>IF(女子名簿!F56="","",女子名簿!F56)</f>
        <v/>
      </c>
      <c r="G56" s="119" t="str">
        <f>IF(女子名簿!G56="","",女子名簿!G56)</f>
        <v/>
      </c>
      <c r="H56" s="119" t="str">
        <f>IF(女子名簿!H56="","",女子名簿!H56)</f>
        <v/>
      </c>
      <c r="I56" s="119">
        <f>IF(女子名簿!I56="","",女子名簿!I56)</f>
        <v>2</v>
      </c>
      <c r="J56" s="119" t="str">
        <f>IF(女子名簿!J56="","",女子名簿!J56)</f>
        <v/>
      </c>
      <c r="K56" s="119"/>
      <c r="L56" s="119"/>
      <c r="M56" s="119" t="str">
        <f>女子名簿!M56</f>
        <v>島根</v>
      </c>
      <c r="N56" s="119"/>
      <c r="O56" s="119" t="str">
        <f>IF(女子名簿!O56="","",VLOOKUP(女子名簿!O56,管理者シート!$G$9:$H$38,2,FALSE))</f>
        <v/>
      </c>
      <c r="P56" s="119" t="str">
        <f>IF(女子名簿!P56="","",女子名簿!P56)</f>
        <v/>
      </c>
      <c r="Q56" s="119">
        <v>0</v>
      </c>
      <c r="R56" s="119">
        <v>2</v>
      </c>
      <c r="S56" s="119" t="str">
        <f>IF(女子名簿!S56="","",VLOOKUP(女子名簿!S56,管理者シート!$G$9:$H$38,2,FALSE))</f>
        <v/>
      </c>
      <c r="T56" s="119" t="str">
        <f>IF(女子名簿!T56="","",女子名簿!T56)</f>
        <v/>
      </c>
      <c r="U56" s="119">
        <v>0</v>
      </c>
      <c r="V56" s="119">
        <v>2</v>
      </c>
      <c r="W56" s="119" t="str">
        <f>IF(女子名簿!W56="","",VLOOKUP(女子名簿!W56,管理者シート!$G$9:$H$23,2,FALSE))</f>
        <v/>
      </c>
      <c r="X56" s="119" t="str">
        <f>IF(女子名簿!X56="","",女子名簿!X56)</f>
        <v/>
      </c>
      <c r="Y56" s="119">
        <v>0</v>
      </c>
      <c r="Z56" s="119">
        <v>2</v>
      </c>
      <c r="AA56" s="119" t="str">
        <f>IF(女子名簿!AA56="","",VLOOKUP(女子名簿!AA56,管理者シート!$G$9:$H$23,2,FALSE))</f>
        <v/>
      </c>
      <c r="AB56" s="119" t="str">
        <f>IF(女子名簿!AB56="","",女子名簿!AB56)</f>
        <v/>
      </c>
      <c r="AC56" s="119">
        <v>0</v>
      </c>
      <c r="AD56" s="119">
        <v>2</v>
      </c>
      <c r="AE56" s="119" t="str">
        <f>IF(女子名簿!AE56="","",70)</f>
        <v/>
      </c>
      <c r="AF56" s="119" t="str">
        <f>IF(女子名簿!AF56="","",女子名簿!AF56)</f>
        <v/>
      </c>
      <c r="AG56" s="119">
        <v>0</v>
      </c>
      <c r="AH56" s="119">
        <v>2</v>
      </c>
    </row>
    <row r="57" spans="1:34">
      <c r="A57" s="99"/>
      <c r="B57" s="119" t="str">
        <f>IF(女子名簿!B57="","",女子名簿!B57)</f>
        <v/>
      </c>
      <c r="C57" s="99"/>
      <c r="D57" s="99" t="str">
        <f>IF(女子名簿!D57="","",女子名簿!D57)</f>
        <v/>
      </c>
      <c r="E57" s="119" t="str">
        <f>IF(女子名簿!E57="","",女子名簿!E57)</f>
        <v/>
      </c>
      <c r="F57" s="119" t="str">
        <f>IF(女子名簿!F57="","",女子名簿!F57)</f>
        <v/>
      </c>
      <c r="G57" s="119" t="str">
        <f>IF(女子名簿!G57="","",女子名簿!G57)</f>
        <v/>
      </c>
      <c r="H57" s="119" t="str">
        <f>IF(女子名簿!H57="","",女子名簿!H57)</f>
        <v/>
      </c>
      <c r="I57" s="119">
        <f>IF(女子名簿!I57="","",女子名簿!I57)</f>
        <v>2</v>
      </c>
      <c r="J57" s="119" t="str">
        <f>IF(女子名簿!J57="","",女子名簿!J57)</f>
        <v/>
      </c>
      <c r="K57" s="119"/>
      <c r="L57" s="119"/>
      <c r="M57" s="119" t="str">
        <f>女子名簿!M57</f>
        <v>島根</v>
      </c>
      <c r="N57" s="119"/>
      <c r="O57" s="119" t="str">
        <f>IF(女子名簿!O57="","",VLOOKUP(女子名簿!O57,管理者シート!$G$9:$H$38,2,FALSE))</f>
        <v/>
      </c>
      <c r="P57" s="119" t="str">
        <f>IF(女子名簿!P57="","",女子名簿!P57)</f>
        <v/>
      </c>
      <c r="Q57" s="119">
        <v>0</v>
      </c>
      <c r="R57" s="119">
        <v>2</v>
      </c>
      <c r="S57" s="119" t="str">
        <f>IF(女子名簿!S57="","",VLOOKUP(女子名簿!S57,管理者シート!$G$9:$H$38,2,FALSE))</f>
        <v/>
      </c>
      <c r="T57" s="119" t="str">
        <f>IF(女子名簿!T57="","",女子名簿!T57)</f>
        <v/>
      </c>
      <c r="U57" s="119">
        <v>0</v>
      </c>
      <c r="V57" s="119">
        <v>2</v>
      </c>
      <c r="W57" s="119" t="str">
        <f>IF(女子名簿!W57="","",VLOOKUP(女子名簿!W57,管理者シート!$G$9:$H$23,2,FALSE))</f>
        <v/>
      </c>
      <c r="X57" s="119" t="str">
        <f>IF(女子名簿!X57="","",女子名簿!X57)</f>
        <v/>
      </c>
      <c r="Y57" s="119">
        <v>0</v>
      </c>
      <c r="Z57" s="119">
        <v>2</v>
      </c>
      <c r="AA57" s="119" t="str">
        <f>IF(女子名簿!AA57="","",VLOOKUP(女子名簿!AA57,管理者シート!$G$9:$H$23,2,FALSE))</f>
        <v/>
      </c>
      <c r="AB57" s="119" t="str">
        <f>IF(女子名簿!AB57="","",女子名簿!AB57)</f>
        <v/>
      </c>
      <c r="AC57" s="119">
        <v>0</v>
      </c>
      <c r="AD57" s="119">
        <v>2</v>
      </c>
      <c r="AE57" s="119" t="str">
        <f>IF(女子名簿!AE57="","",70)</f>
        <v/>
      </c>
      <c r="AF57" s="119" t="str">
        <f>IF(女子名簿!AF57="","",女子名簿!AF57)</f>
        <v/>
      </c>
      <c r="AG57" s="119">
        <v>0</v>
      </c>
      <c r="AH57" s="119">
        <v>2</v>
      </c>
    </row>
    <row r="58" spans="1:34">
      <c r="A58" s="99"/>
      <c r="B58" s="119" t="str">
        <f>IF(女子名簿!B58="","",女子名簿!B58)</f>
        <v/>
      </c>
      <c r="C58" s="99"/>
      <c r="D58" s="99" t="str">
        <f>IF(女子名簿!D58="","",女子名簿!D58)</f>
        <v/>
      </c>
      <c r="E58" s="119" t="str">
        <f>IF(女子名簿!E58="","",女子名簿!E58)</f>
        <v/>
      </c>
      <c r="F58" s="119" t="str">
        <f>IF(女子名簿!F58="","",女子名簿!F58)</f>
        <v/>
      </c>
      <c r="G58" s="119" t="str">
        <f>IF(女子名簿!G58="","",女子名簿!G58)</f>
        <v/>
      </c>
      <c r="H58" s="119" t="str">
        <f>IF(女子名簿!H58="","",女子名簿!H58)</f>
        <v/>
      </c>
      <c r="I58" s="119">
        <f>IF(女子名簿!I58="","",女子名簿!I58)</f>
        <v>2</v>
      </c>
      <c r="J58" s="119" t="str">
        <f>IF(女子名簿!J58="","",女子名簿!J58)</f>
        <v/>
      </c>
      <c r="K58" s="119"/>
      <c r="L58" s="119"/>
      <c r="M58" s="119" t="str">
        <f>女子名簿!M58</f>
        <v>島根</v>
      </c>
      <c r="N58" s="119"/>
      <c r="O58" s="119" t="str">
        <f>IF(女子名簿!O58="","",VLOOKUP(女子名簿!O58,管理者シート!$G$9:$H$38,2,FALSE))</f>
        <v/>
      </c>
      <c r="P58" s="119" t="str">
        <f>IF(女子名簿!P58="","",女子名簿!P58)</f>
        <v/>
      </c>
      <c r="Q58" s="119">
        <v>0</v>
      </c>
      <c r="R58" s="119">
        <v>2</v>
      </c>
      <c r="S58" s="119" t="str">
        <f>IF(女子名簿!S58="","",VLOOKUP(女子名簿!S58,管理者シート!$G$9:$H$38,2,FALSE))</f>
        <v/>
      </c>
      <c r="T58" s="119" t="str">
        <f>IF(女子名簿!T58="","",女子名簿!T58)</f>
        <v/>
      </c>
      <c r="U58" s="119">
        <v>0</v>
      </c>
      <c r="V58" s="119">
        <v>2</v>
      </c>
      <c r="W58" s="119" t="str">
        <f>IF(女子名簿!W58="","",VLOOKUP(女子名簿!W58,管理者シート!$G$9:$H$23,2,FALSE))</f>
        <v/>
      </c>
      <c r="X58" s="119" t="str">
        <f>IF(女子名簿!X58="","",女子名簿!X58)</f>
        <v/>
      </c>
      <c r="Y58" s="119">
        <v>0</v>
      </c>
      <c r="Z58" s="119">
        <v>2</v>
      </c>
      <c r="AA58" s="119" t="str">
        <f>IF(女子名簿!AA58="","",VLOOKUP(女子名簿!AA58,管理者シート!$G$9:$H$23,2,FALSE))</f>
        <v/>
      </c>
      <c r="AB58" s="119" t="str">
        <f>IF(女子名簿!AB58="","",女子名簿!AB58)</f>
        <v/>
      </c>
      <c r="AC58" s="119">
        <v>0</v>
      </c>
      <c r="AD58" s="119">
        <v>2</v>
      </c>
      <c r="AE58" s="119" t="str">
        <f>IF(女子名簿!AE58="","",70)</f>
        <v/>
      </c>
      <c r="AF58" s="119" t="str">
        <f>IF(女子名簿!AF58="","",女子名簿!AF58)</f>
        <v/>
      </c>
      <c r="AG58" s="119">
        <v>0</v>
      </c>
      <c r="AH58" s="119">
        <v>2</v>
      </c>
    </row>
    <row r="59" spans="1:34">
      <c r="A59" s="99"/>
      <c r="B59" s="119" t="str">
        <f>IF(女子名簿!B59="","",女子名簿!B59)</f>
        <v/>
      </c>
      <c r="C59" s="99"/>
      <c r="D59" s="99" t="str">
        <f>IF(女子名簿!D59="","",女子名簿!D59)</f>
        <v/>
      </c>
      <c r="E59" s="119" t="str">
        <f>IF(女子名簿!E59="","",女子名簿!E59)</f>
        <v/>
      </c>
      <c r="F59" s="119" t="str">
        <f>IF(女子名簿!F59="","",女子名簿!F59)</f>
        <v/>
      </c>
      <c r="G59" s="119" t="str">
        <f>IF(女子名簿!G59="","",女子名簿!G59)</f>
        <v/>
      </c>
      <c r="H59" s="119" t="str">
        <f>IF(女子名簿!H59="","",女子名簿!H59)</f>
        <v/>
      </c>
      <c r="I59" s="119">
        <f>IF(女子名簿!I59="","",女子名簿!I59)</f>
        <v>2</v>
      </c>
      <c r="J59" s="119" t="str">
        <f>IF(女子名簿!J59="","",女子名簿!J59)</f>
        <v/>
      </c>
      <c r="K59" s="119"/>
      <c r="L59" s="119"/>
      <c r="M59" s="119" t="str">
        <f>女子名簿!M59</f>
        <v>島根</v>
      </c>
      <c r="N59" s="119"/>
      <c r="O59" s="119" t="str">
        <f>IF(女子名簿!O59="","",VLOOKUP(女子名簿!O59,管理者シート!$G$9:$H$38,2,FALSE))</f>
        <v/>
      </c>
      <c r="P59" s="119" t="str">
        <f>IF(女子名簿!P59="","",女子名簿!P59)</f>
        <v/>
      </c>
      <c r="Q59" s="119">
        <v>0</v>
      </c>
      <c r="R59" s="119">
        <v>2</v>
      </c>
      <c r="S59" s="119" t="str">
        <f>IF(女子名簿!S59="","",VLOOKUP(女子名簿!S59,管理者シート!$G$9:$H$38,2,FALSE))</f>
        <v/>
      </c>
      <c r="T59" s="119" t="str">
        <f>IF(女子名簿!T59="","",女子名簿!T59)</f>
        <v/>
      </c>
      <c r="U59" s="119">
        <v>0</v>
      </c>
      <c r="V59" s="119">
        <v>2</v>
      </c>
      <c r="W59" s="119" t="str">
        <f>IF(女子名簿!W59="","",VLOOKUP(女子名簿!W59,管理者シート!$G$9:$H$23,2,FALSE))</f>
        <v/>
      </c>
      <c r="X59" s="119" t="str">
        <f>IF(女子名簿!X59="","",女子名簿!X59)</f>
        <v/>
      </c>
      <c r="Y59" s="119">
        <v>0</v>
      </c>
      <c r="Z59" s="119">
        <v>2</v>
      </c>
      <c r="AA59" s="119" t="str">
        <f>IF(女子名簿!AA59="","",VLOOKUP(女子名簿!AA59,管理者シート!$G$9:$H$23,2,FALSE))</f>
        <v/>
      </c>
      <c r="AB59" s="119" t="str">
        <f>IF(女子名簿!AB59="","",女子名簿!AB59)</f>
        <v/>
      </c>
      <c r="AC59" s="119">
        <v>0</v>
      </c>
      <c r="AD59" s="119">
        <v>2</v>
      </c>
      <c r="AE59" s="119" t="str">
        <f>IF(女子名簿!AE59="","",70)</f>
        <v/>
      </c>
      <c r="AF59" s="119" t="str">
        <f>IF(女子名簿!AF59="","",女子名簿!AF59)</f>
        <v/>
      </c>
      <c r="AG59" s="119">
        <v>0</v>
      </c>
      <c r="AH59" s="119">
        <v>2</v>
      </c>
    </row>
    <row r="60" spans="1:34">
      <c r="A60" s="99"/>
      <c r="B60" s="119" t="str">
        <f>IF(女子名簿!B60="","",女子名簿!B60)</f>
        <v/>
      </c>
      <c r="C60" s="99"/>
      <c r="D60" s="99" t="str">
        <f>IF(女子名簿!D60="","",女子名簿!D60)</f>
        <v/>
      </c>
      <c r="E60" s="119" t="str">
        <f>IF(女子名簿!E60="","",女子名簿!E60)</f>
        <v/>
      </c>
      <c r="F60" s="119" t="str">
        <f>IF(女子名簿!F60="","",女子名簿!F60)</f>
        <v/>
      </c>
      <c r="G60" s="119" t="str">
        <f>IF(女子名簿!G60="","",女子名簿!G60)</f>
        <v/>
      </c>
      <c r="H60" s="119" t="str">
        <f>IF(女子名簿!H60="","",女子名簿!H60)</f>
        <v/>
      </c>
      <c r="I60" s="119">
        <f>IF(女子名簿!I60="","",女子名簿!I60)</f>
        <v>2</v>
      </c>
      <c r="J60" s="119" t="str">
        <f>IF(女子名簿!J60="","",女子名簿!J60)</f>
        <v/>
      </c>
      <c r="K60" s="119"/>
      <c r="L60" s="119"/>
      <c r="M60" s="119" t="str">
        <f>女子名簿!M60</f>
        <v>島根</v>
      </c>
      <c r="N60" s="119"/>
      <c r="O60" s="119" t="str">
        <f>IF(女子名簿!O60="","",VLOOKUP(女子名簿!O60,管理者シート!$G$9:$H$38,2,FALSE))</f>
        <v/>
      </c>
      <c r="P60" s="119" t="str">
        <f>IF(女子名簿!P60="","",女子名簿!P60)</f>
        <v/>
      </c>
      <c r="Q60" s="119">
        <v>0</v>
      </c>
      <c r="R60" s="119">
        <v>2</v>
      </c>
      <c r="S60" s="119" t="str">
        <f>IF(女子名簿!S60="","",VLOOKUP(女子名簿!S60,管理者シート!$G$9:$H$38,2,FALSE))</f>
        <v/>
      </c>
      <c r="T60" s="119" t="str">
        <f>IF(女子名簿!T60="","",女子名簿!T60)</f>
        <v/>
      </c>
      <c r="U60" s="119">
        <v>0</v>
      </c>
      <c r="V60" s="119">
        <v>2</v>
      </c>
      <c r="W60" s="119" t="str">
        <f>IF(女子名簿!W60="","",VLOOKUP(女子名簿!W60,管理者シート!$G$9:$H$23,2,FALSE))</f>
        <v/>
      </c>
      <c r="X60" s="119" t="str">
        <f>IF(女子名簿!X60="","",女子名簿!X60)</f>
        <v/>
      </c>
      <c r="Y60" s="119">
        <v>0</v>
      </c>
      <c r="Z60" s="119">
        <v>2</v>
      </c>
      <c r="AA60" s="119" t="str">
        <f>IF(女子名簿!AA60="","",VLOOKUP(女子名簿!AA60,管理者シート!$G$9:$H$23,2,FALSE))</f>
        <v/>
      </c>
      <c r="AB60" s="119" t="str">
        <f>IF(女子名簿!AB60="","",女子名簿!AB60)</f>
        <v/>
      </c>
      <c r="AC60" s="119">
        <v>0</v>
      </c>
      <c r="AD60" s="119">
        <v>2</v>
      </c>
      <c r="AE60" s="119" t="str">
        <f>IF(女子名簿!AE60="","",70)</f>
        <v/>
      </c>
      <c r="AF60" s="119" t="str">
        <f>IF(女子名簿!AF60="","",女子名簿!AF60)</f>
        <v/>
      </c>
      <c r="AG60" s="119">
        <v>0</v>
      </c>
      <c r="AH60" s="119">
        <v>2</v>
      </c>
    </row>
    <row r="61" spans="1:34">
      <c r="A61" s="99"/>
      <c r="B61" s="119" t="str">
        <f>IF(女子名簿!B61="","",女子名簿!B61)</f>
        <v/>
      </c>
      <c r="C61" s="99"/>
      <c r="D61" s="99" t="str">
        <f>IF(女子名簿!D61="","",女子名簿!D61)</f>
        <v/>
      </c>
      <c r="E61" s="119" t="str">
        <f>IF(女子名簿!E61="","",女子名簿!E61)</f>
        <v/>
      </c>
      <c r="F61" s="119" t="str">
        <f>IF(女子名簿!F61="","",女子名簿!F61)</f>
        <v/>
      </c>
      <c r="G61" s="119" t="str">
        <f>IF(女子名簿!G61="","",女子名簿!G61)</f>
        <v/>
      </c>
      <c r="H61" s="119" t="str">
        <f>IF(女子名簿!H61="","",女子名簿!H61)</f>
        <v/>
      </c>
      <c r="I61" s="119">
        <f>IF(女子名簿!I61="","",女子名簿!I61)</f>
        <v>2</v>
      </c>
      <c r="J61" s="119" t="str">
        <f>IF(女子名簿!J61="","",女子名簿!J61)</f>
        <v/>
      </c>
      <c r="K61" s="119"/>
      <c r="L61" s="119"/>
      <c r="M61" s="119" t="str">
        <f>女子名簿!M61</f>
        <v>島根</v>
      </c>
      <c r="N61" s="119"/>
      <c r="O61" s="119" t="str">
        <f>IF(女子名簿!O61="","",VLOOKUP(女子名簿!O61,管理者シート!$G$9:$H$38,2,FALSE))</f>
        <v/>
      </c>
      <c r="P61" s="119" t="str">
        <f>IF(女子名簿!P61="","",女子名簿!P61)</f>
        <v/>
      </c>
      <c r="Q61" s="119">
        <v>0</v>
      </c>
      <c r="R61" s="119">
        <v>2</v>
      </c>
      <c r="S61" s="119" t="str">
        <f>IF(女子名簿!S61="","",VLOOKUP(女子名簿!S61,管理者シート!$G$9:$H$38,2,FALSE))</f>
        <v/>
      </c>
      <c r="T61" s="119" t="str">
        <f>IF(女子名簿!T61="","",女子名簿!T61)</f>
        <v/>
      </c>
      <c r="U61" s="119">
        <v>0</v>
      </c>
      <c r="V61" s="119">
        <v>2</v>
      </c>
      <c r="W61" s="119" t="str">
        <f>IF(女子名簿!W61="","",VLOOKUP(女子名簿!W61,管理者シート!$G$9:$H$23,2,FALSE))</f>
        <v/>
      </c>
      <c r="X61" s="119" t="str">
        <f>IF(女子名簿!X61="","",女子名簿!X61)</f>
        <v/>
      </c>
      <c r="Y61" s="119">
        <v>0</v>
      </c>
      <c r="Z61" s="119">
        <v>2</v>
      </c>
      <c r="AA61" s="119" t="str">
        <f>IF(女子名簿!AA61="","",VLOOKUP(女子名簿!AA61,管理者シート!$G$9:$H$23,2,FALSE))</f>
        <v/>
      </c>
      <c r="AB61" s="119" t="str">
        <f>IF(女子名簿!AB61="","",女子名簿!AB61)</f>
        <v/>
      </c>
      <c r="AC61" s="119">
        <v>0</v>
      </c>
      <c r="AD61" s="119">
        <v>2</v>
      </c>
      <c r="AE61" s="119" t="str">
        <f>IF(女子名簿!AE61="","",70)</f>
        <v/>
      </c>
      <c r="AF61" s="119" t="str">
        <f>IF(女子名簿!AF61="","",女子名簿!AF61)</f>
        <v/>
      </c>
      <c r="AG61" s="119">
        <v>0</v>
      </c>
      <c r="AH61" s="119">
        <v>2</v>
      </c>
    </row>
    <row r="62" spans="1:34">
      <c r="A62" s="99"/>
      <c r="B62" s="119" t="str">
        <f>IF(女子名簿!B62="","",女子名簿!B62)</f>
        <v/>
      </c>
      <c r="C62" s="99"/>
      <c r="D62" s="99" t="str">
        <f>IF(女子名簿!D62="","",女子名簿!D62)</f>
        <v/>
      </c>
      <c r="E62" s="119" t="str">
        <f>IF(女子名簿!E62="","",女子名簿!E62)</f>
        <v/>
      </c>
      <c r="F62" s="119" t="str">
        <f>IF(女子名簿!F62="","",女子名簿!F62)</f>
        <v/>
      </c>
      <c r="G62" s="119" t="str">
        <f>IF(女子名簿!G62="","",女子名簿!G62)</f>
        <v/>
      </c>
      <c r="H62" s="119" t="str">
        <f>IF(女子名簿!H62="","",女子名簿!H62)</f>
        <v/>
      </c>
      <c r="I62" s="119">
        <f>IF(女子名簿!I62="","",女子名簿!I62)</f>
        <v>2</v>
      </c>
      <c r="J62" s="119" t="str">
        <f>IF(女子名簿!J62="","",女子名簿!J62)</f>
        <v/>
      </c>
      <c r="K62" s="119"/>
      <c r="L62" s="119"/>
      <c r="M62" s="119" t="str">
        <f>女子名簿!M62</f>
        <v>島根</v>
      </c>
      <c r="N62" s="119"/>
      <c r="O62" s="119" t="str">
        <f>IF(女子名簿!O62="","",VLOOKUP(女子名簿!O62,管理者シート!$G$9:$H$38,2,FALSE))</f>
        <v/>
      </c>
      <c r="P62" s="119" t="str">
        <f>IF(女子名簿!P62="","",女子名簿!P62)</f>
        <v/>
      </c>
      <c r="Q62" s="119">
        <v>0</v>
      </c>
      <c r="R62" s="119">
        <v>2</v>
      </c>
      <c r="S62" s="119" t="str">
        <f>IF(女子名簿!S62="","",VLOOKUP(女子名簿!S62,管理者シート!$G$9:$H$38,2,FALSE))</f>
        <v/>
      </c>
      <c r="T62" s="119" t="str">
        <f>IF(女子名簿!T62="","",女子名簿!T62)</f>
        <v/>
      </c>
      <c r="U62" s="119">
        <v>0</v>
      </c>
      <c r="V62" s="119">
        <v>2</v>
      </c>
      <c r="W62" s="119" t="str">
        <f>IF(女子名簿!W62="","",VLOOKUP(女子名簿!W62,管理者シート!$G$9:$H$23,2,FALSE))</f>
        <v/>
      </c>
      <c r="X62" s="119" t="str">
        <f>IF(女子名簿!X62="","",女子名簿!X62)</f>
        <v/>
      </c>
      <c r="Y62" s="119">
        <v>0</v>
      </c>
      <c r="Z62" s="119">
        <v>2</v>
      </c>
      <c r="AA62" s="119" t="str">
        <f>IF(女子名簿!AA62="","",VLOOKUP(女子名簿!AA62,管理者シート!$G$9:$H$23,2,FALSE))</f>
        <v/>
      </c>
      <c r="AB62" s="119" t="str">
        <f>IF(女子名簿!AB62="","",女子名簿!AB62)</f>
        <v/>
      </c>
      <c r="AC62" s="119">
        <v>0</v>
      </c>
      <c r="AD62" s="119">
        <v>2</v>
      </c>
      <c r="AE62" s="119" t="str">
        <f>IF(女子名簿!AE62="","",70)</f>
        <v/>
      </c>
      <c r="AF62" s="119" t="str">
        <f>IF(女子名簿!AF62="","",女子名簿!AF62)</f>
        <v/>
      </c>
      <c r="AG62" s="119">
        <v>0</v>
      </c>
      <c r="AH62" s="119">
        <v>2</v>
      </c>
    </row>
    <row r="63" spans="1:34">
      <c r="A63" s="99"/>
      <c r="B63" s="119" t="str">
        <f>IF(女子名簿!B63="","",女子名簿!B63)</f>
        <v/>
      </c>
      <c r="C63" s="99"/>
      <c r="D63" s="99" t="str">
        <f>IF(女子名簿!D63="","",女子名簿!D63)</f>
        <v/>
      </c>
      <c r="E63" s="119" t="str">
        <f>IF(女子名簿!E63="","",女子名簿!E63)</f>
        <v/>
      </c>
      <c r="F63" s="119" t="str">
        <f>IF(女子名簿!F63="","",女子名簿!F63)</f>
        <v/>
      </c>
      <c r="G63" s="119" t="str">
        <f>IF(女子名簿!G63="","",女子名簿!G63)</f>
        <v/>
      </c>
      <c r="H63" s="119" t="str">
        <f>IF(女子名簿!H63="","",女子名簿!H63)</f>
        <v/>
      </c>
      <c r="I63" s="119">
        <f>IF(女子名簿!I63="","",女子名簿!I63)</f>
        <v>2</v>
      </c>
      <c r="J63" s="119" t="str">
        <f>IF(女子名簿!J63="","",女子名簿!J63)</f>
        <v/>
      </c>
      <c r="K63" s="119"/>
      <c r="L63" s="119"/>
      <c r="M63" s="119" t="str">
        <f>女子名簿!M63</f>
        <v>島根</v>
      </c>
      <c r="N63" s="119"/>
      <c r="O63" s="119" t="str">
        <f>IF(女子名簿!O63="","",VLOOKUP(女子名簿!O63,管理者シート!$G$9:$H$38,2,FALSE))</f>
        <v/>
      </c>
      <c r="P63" s="119" t="str">
        <f>IF(女子名簿!P63="","",女子名簿!P63)</f>
        <v/>
      </c>
      <c r="Q63" s="119">
        <v>0</v>
      </c>
      <c r="R63" s="119">
        <v>2</v>
      </c>
      <c r="S63" s="119" t="str">
        <f>IF(女子名簿!S63="","",VLOOKUP(女子名簿!S63,管理者シート!$G$9:$H$38,2,FALSE))</f>
        <v/>
      </c>
      <c r="T63" s="119" t="str">
        <f>IF(女子名簿!T63="","",女子名簿!T63)</f>
        <v/>
      </c>
      <c r="U63" s="119">
        <v>0</v>
      </c>
      <c r="V63" s="119">
        <v>2</v>
      </c>
      <c r="W63" s="119" t="str">
        <f>IF(女子名簿!W63="","",VLOOKUP(女子名簿!W63,管理者シート!$G$9:$H$23,2,FALSE))</f>
        <v/>
      </c>
      <c r="X63" s="119" t="str">
        <f>IF(女子名簿!X63="","",女子名簿!X63)</f>
        <v/>
      </c>
      <c r="Y63" s="119">
        <v>0</v>
      </c>
      <c r="Z63" s="119">
        <v>2</v>
      </c>
      <c r="AA63" s="119" t="str">
        <f>IF(女子名簿!AA63="","",VLOOKUP(女子名簿!AA63,管理者シート!$G$9:$H$23,2,FALSE))</f>
        <v/>
      </c>
      <c r="AB63" s="119" t="str">
        <f>IF(女子名簿!AB63="","",女子名簿!AB63)</f>
        <v/>
      </c>
      <c r="AC63" s="119">
        <v>0</v>
      </c>
      <c r="AD63" s="119">
        <v>2</v>
      </c>
      <c r="AE63" s="119" t="str">
        <f>IF(女子名簿!AE63="","",70)</f>
        <v/>
      </c>
      <c r="AF63" s="119" t="str">
        <f>IF(女子名簿!AF63="","",女子名簿!AF63)</f>
        <v/>
      </c>
      <c r="AG63" s="119">
        <v>0</v>
      </c>
      <c r="AH63" s="119">
        <v>2</v>
      </c>
    </row>
    <row r="64" spans="1:34">
      <c r="A64" s="99"/>
      <c r="B64" s="119" t="str">
        <f>IF(女子名簿!B64="","",女子名簿!B64)</f>
        <v/>
      </c>
      <c r="C64" s="99"/>
      <c r="D64" s="99" t="str">
        <f>IF(女子名簿!D64="","",女子名簿!D64)</f>
        <v/>
      </c>
      <c r="E64" s="119" t="str">
        <f>IF(女子名簿!E64="","",女子名簿!E64)</f>
        <v/>
      </c>
      <c r="F64" s="119" t="str">
        <f>IF(女子名簿!F64="","",女子名簿!F64)</f>
        <v/>
      </c>
      <c r="G64" s="119" t="str">
        <f>IF(女子名簿!G64="","",女子名簿!G64)</f>
        <v/>
      </c>
      <c r="H64" s="119" t="str">
        <f>IF(女子名簿!H64="","",女子名簿!H64)</f>
        <v/>
      </c>
      <c r="I64" s="119">
        <f>IF(女子名簿!I64="","",女子名簿!I64)</f>
        <v>2</v>
      </c>
      <c r="J64" s="119" t="str">
        <f>IF(女子名簿!J64="","",女子名簿!J64)</f>
        <v/>
      </c>
      <c r="K64" s="119"/>
      <c r="L64" s="119"/>
      <c r="M64" s="119" t="str">
        <f>女子名簿!M64</f>
        <v>島根</v>
      </c>
      <c r="N64" s="119"/>
      <c r="O64" s="119" t="str">
        <f>IF(女子名簿!O64="","",VLOOKUP(女子名簿!O64,管理者シート!$G$9:$H$38,2,FALSE))</f>
        <v/>
      </c>
      <c r="P64" s="119" t="str">
        <f>IF(女子名簿!P64="","",女子名簿!P64)</f>
        <v/>
      </c>
      <c r="Q64" s="119">
        <v>0</v>
      </c>
      <c r="R64" s="119">
        <v>2</v>
      </c>
      <c r="S64" s="119" t="str">
        <f>IF(女子名簿!S64="","",VLOOKUP(女子名簿!S64,管理者シート!$G$9:$H$38,2,FALSE))</f>
        <v/>
      </c>
      <c r="T64" s="119" t="str">
        <f>IF(女子名簿!T64="","",女子名簿!T64)</f>
        <v/>
      </c>
      <c r="U64" s="119">
        <v>0</v>
      </c>
      <c r="V64" s="119">
        <v>2</v>
      </c>
      <c r="W64" s="119" t="str">
        <f>IF(女子名簿!W64="","",VLOOKUP(女子名簿!W64,管理者シート!$G$9:$H$23,2,FALSE))</f>
        <v/>
      </c>
      <c r="X64" s="119" t="str">
        <f>IF(女子名簿!X64="","",女子名簿!X64)</f>
        <v/>
      </c>
      <c r="Y64" s="119">
        <v>0</v>
      </c>
      <c r="Z64" s="119">
        <v>2</v>
      </c>
      <c r="AA64" s="119" t="str">
        <f>IF(女子名簿!AA64="","",VLOOKUP(女子名簿!AA64,管理者シート!$G$9:$H$23,2,FALSE))</f>
        <v/>
      </c>
      <c r="AB64" s="119" t="str">
        <f>IF(女子名簿!AB64="","",女子名簿!AB64)</f>
        <v/>
      </c>
      <c r="AC64" s="119">
        <v>0</v>
      </c>
      <c r="AD64" s="119">
        <v>2</v>
      </c>
      <c r="AE64" s="119" t="str">
        <f>IF(女子名簿!AE64="","",70)</f>
        <v/>
      </c>
      <c r="AF64" s="119" t="str">
        <f>IF(女子名簿!AF64="","",女子名簿!AF64)</f>
        <v/>
      </c>
      <c r="AG64" s="119">
        <v>0</v>
      </c>
      <c r="AH64" s="119">
        <v>2</v>
      </c>
    </row>
    <row r="65" spans="1:34">
      <c r="A65" s="99"/>
      <c r="B65" s="119" t="str">
        <f>IF(女子名簿!B65="","",女子名簿!B65)</f>
        <v/>
      </c>
      <c r="C65" s="99"/>
      <c r="D65" s="99" t="str">
        <f>IF(女子名簿!D65="","",女子名簿!D65)</f>
        <v/>
      </c>
      <c r="E65" s="119" t="str">
        <f>IF(女子名簿!E65="","",女子名簿!E65)</f>
        <v/>
      </c>
      <c r="F65" s="119" t="str">
        <f>IF(女子名簿!F65="","",女子名簿!F65)</f>
        <v/>
      </c>
      <c r="G65" s="119" t="str">
        <f>IF(女子名簿!G65="","",女子名簿!G65)</f>
        <v/>
      </c>
      <c r="H65" s="119" t="str">
        <f>IF(女子名簿!H65="","",女子名簿!H65)</f>
        <v/>
      </c>
      <c r="I65" s="119">
        <f>IF(女子名簿!I65="","",女子名簿!I65)</f>
        <v>2</v>
      </c>
      <c r="J65" s="119" t="str">
        <f>IF(女子名簿!J65="","",女子名簿!J65)</f>
        <v/>
      </c>
      <c r="K65" s="119"/>
      <c r="L65" s="119"/>
      <c r="M65" s="119" t="str">
        <f>女子名簿!M65</f>
        <v>島根</v>
      </c>
      <c r="N65" s="119"/>
      <c r="O65" s="119" t="str">
        <f>IF(女子名簿!O65="","",VLOOKUP(女子名簿!O65,管理者シート!$G$9:$H$38,2,FALSE))</f>
        <v/>
      </c>
      <c r="P65" s="119" t="str">
        <f>IF(女子名簿!P65="","",女子名簿!P65)</f>
        <v/>
      </c>
      <c r="Q65" s="119">
        <v>0</v>
      </c>
      <c r="R65" s="119">
        <v>2</v>
      </c>
      <c r="S65" s="119" t="str">
        <f>IF(女子名簿!S65="","",VLOOKUP(女子名簿!S65,管理者シート!$G$9:$H$38,2,FALSE))</f>
        <v/>
      </c>
      <c r="T65" s="119" t="str">
        <f>IF(女子名簿!T65="","",女子名簿!T65)</f>
        <v/>
      </c>
      <c r="U65" s="119">
        <v>0</v>
      </c>
      <c r="V65" s="119">
        <v>2</v>
      </c>
      <c r="W65" s="119" t="str">
        <f>IF(女子名簿!W65="","",VLOOKUP(女子名簿!W65,管理者シート!$G$9:$H$23,2,FALSE))</f>
        <v/>
      </c>
      <c r="X65" s="119" t="str">
        <f>IF(女子名簿!X65="","",女子名簿!X65)</f>
        <v/>
      </c>
      <c r="Y65" s="119">
        <v>0</v>
      </c>
      <c r="Z65" s="119">
        <v>2</v>
      </c>
      <c r="AA65" s="119" t="str">
        <f>IF(女子名簿!AA65="","",VLOOKUP(女子名簿!AA65,管理者シート!$G$9:$H$23,2,FALSE))</f>
        <v/>
      </c>
      <c r="AB65" s="119" t="str">
        <f>IF(女子名簿!AB65="","",女子名簿!AB65)</f>
        <v/>
      </c>
      <c r="AC65" s="119">
        <v>0</v>
      </c>
      <c r="AD65" s="119">
        <v>2</v>
      </c>
      <c r="AE65" s="119" t="str">
        <f>IF(女子名簿!AE65="","",70)</f>
        <v/>
      </c>
      <c r="AF65" s="119" t="str">
        <f>IF(女子名簿!AF65="","",女子名簿!AF65)</f>
        <v/>
      </c>
      <c r="AG65" s="119">
        <v>0</v>
      </c>
      <c r="AH65" s="119">
        <v>2</v>
      </c>
    </row>
    <row r="66" spans="1:34">
      <c r="A66" s="99"/>
      <c r="B66" s="119" t="str">
        <f>IF(女子名簿!B66="","",女子名簿!B66)</f>
        <v/>
      </c>
      <c r="C66" s="99"/>
      <c r="D66" s="99" t="str">
        <f>IF(女子名簿!D66="","",女子名簿!D66)</f>
        <v/>
      </c>
      <c r="E66" s="119" t="str">
        <f>IF(女子名簿!E66="","",女子名簿!E66)</f>
        <v/>
      </c>
      <c r="F66" s="119" t="str">
        <f>IF(女子名簿!F66="","",女子名簿!F66)</f>
        <v/>
      </c>
      <c r="G66" s="119" t="str">
        <f>IF(女子名簿!G66="","",女子名簿!G66)</f>
        <v/>
      </c>
      <c r="H66" s="119" t="str">
        <f>IF(女子名簿!H66="","",女子名簿!H66)</f>
        <v/>
      </c>
      <c r="I66" s="119">
        <f>IF(女子名簿!I66="","",女子名簿!I66)</f>
        <v>2</v>
      </c>
      <c r="J66" s="119" t="str">
        <f>IF(女子名簿!J66="","",女子名簿!J66)</f>
        <v/>
      </c>
      <c r="K66" s="119"/>
      <c r="L66" s="119"/>
      <c r="M66" s="119" t="str">
        <f>女子名簿!M66</f>
        <v>島根</v>
      </c>
      <c r="N66" s="119"/>
      <c r="O66" s="119" t="str">
        <f>IF(女子名簿!O66="","",VLOOKUP(女子名簿!O66,管理者シート!$G$9:$H$38,2,FALSE))</f>
        <v/>
      </c>
      <c r="P66" s="119" t="str">
        <f>IF(女子名簿!P66="","",女子名簿!P66)</f>
        <v/>
      </c>
      <c r="Q66" s="119">
        <v>0</v>
      </c>
      <c r="R66" s="119">
        <v>2</v>
      </c>
      <c r="S66" s="119" t="str">
        <f>IF(女子名簿!S66="","",VLOOKUP(女子名簿!S66,管理者シート!$G$9:$H$38,2,FALSE))</f>
        <v/>
      </c>
      <c r="T66" s="119" t="str">
        <f>IF(女子名簿!T66="","",女子名簿!T66)</f>
        <v/>
      </c>
      <c r="U66" s="119">
        <v>0</v>
      </c>
      <c r="V66" s="119">
        <v>2</v>
      </c>
      <c r="W66" s="119" t="str">
        <f>IF(女子名簿!W66="","",VLOOKUP(女子名簿!W66,管理者シート!$G$9:$H$23,2,FALSE))</f>
        <v/>
      </c>
      <c r="X66" s="119" t="str">
        <f>IF(女子名簿!X66="","",女子名簿!X66)</f>
        <v/>
      </c>
      <c r="Y66" s="119">
        <v>0</v>
      </c>
      <c r="Z66" s="119">
        <v>2</v>
      </c>
      <c r="AA66" s="119" t="str">
        <f>IF(女子名簿!AA66="","",VLOOKUP(女子名簿!AA66,管理者シート!$G$9:$H$23,2,FALSE))</f>
        <v/>
      </c>
      <c r="AB66" s="119" t="str">
        <f>IF(女子名簿!AB66="","",女子名簿!AB66)</f>
        <v/>
      </c>
      <c r="AC66" s="119">
        <v>0</v>
      </c>
      <c r="AD66" s="119">
        <v>2</v>
      </c>
      <c r="AE66" s="119" t="str">
        <f>IF(女子名簿!AE66="","",70)</f>
        <v/>
      </c>
      <c r="AF66" s="119" t="str">
        <f>IF(女子名簿!AF66="","",女子名簿!AF66)</f>
        <v/>
      </c>
      <c r="AG66" s="119">
        <v>0</v>
      </c>
      <c r="AH66" s="119">
        <v>2</v>
      </c>
    </row>
    <row r="67" spans="1:34">
      <c r="A67" s="99"/>
      <c r="B67" s="119" t="str">
        <f>IF(女子名簿!B67="","",女子名簿!B67)</f>
        <v/>
      </c>
      <c r="C67" s="99"/>
      <c r="D67" s="99" t="str">
        <f>IF(女子名簿!D67="","",女子名簿!D67)</f>
        <v/>
      </c>
      <c r="E67" s="119" t="str">
        <f>IF(女子名簿!E67="","",女子名簿!E67)</f>
        <v/>
      </c>
      <c r="F67" s="119" t="str">
        <f>IF(女子名簿!F67="","",女子名簿!F67)</f>
        <v/>
      </c>
      <c r="G67" s="119" t="str">
        <f>IF(女子名簿!G67="","",女子名簿!G67)</f>
        <v/>
      </c>
      <c r="H67" s="119" t="str">
        <f>IF(女子名簿!H67="","",女子名簿!H67)</f>
        <v/>
      </c>
      <c r="I67" s="119">
        <f>IF(女子名簿!I67="","",女子名簿!I67)</f>
        <v>2</v>
      </c>
      <c r="J67" s="119" t="str">
        <f>IF(女子名簿!J67="","",女子名簿!J67)</f>
        <v/>
      </c>
      <c r="K67" s="119"/>
      <c r="L67" s="119"/>
      <c r="M67" s="119" t="str">
        <f>女子名簿!M67</f>
        <v>島根</v>
      </c>
      <c r="N67" s="119"/>
      <c r="O67" s="119" t="str">
        <f>IF(女子名簿!O67="","",VLOOKUP(女子名簿!O67,管理者シート!$G$9:$H$38,2,FALSE))</f>
        <v/>
      </c>
      <c r="P67" s="119" t="str">
        <f>IF(女子名簿!P67="","",女子名簿!P67)</f>
        <v/>
      </c>
      <c r="Q67" s="119">
        <v>0</v>
      </c>
      <c r="R67" s="119">
        <v>2</v>
      </c>
      <c r="S67" s="119" t="str">
        <f>IF(女子名簿!S67="","",VLOOKUP(女子名簿!S67,管理者シート!$G$9:$H$38,2,FALSE))</f>
        <v/>
      </c>
      <c r="T67" s="119" t="str">
        <f>IF(女子名簿!T67="","",女子名簿!T67)</f>
        <v/>
      </c>
      <c r="U67" s="119">
        <v>0</v>
      </c>
      <c r="V67" s="119">
        <v>2</v>
      </c>
      <c r="W67" s="119" t="str">
        <f>IF(女子名簿!W67="","",VLOOKUP(女子名簿!W67,管理者シート!$G$9:$H$23,2,FALSE))</f>
        <v/>
      </c>
      <c r="X67" s="119" t="str">
        <f>IF(女子名簿!X67="","",女子名簿!X67)</f>
        <v/>
      </c>
      <c r="Y67" s="119">
        <v>0</v>
      </c>
      <c r="Z67" s="119">
        <v>2</v>
      </c>
      <c r="AA67" s="119" t="str">
        <f>IF(女子名簿!AA67="","",VLOOKUP(女子名簿!AA67,管理者シート!$G$9:$H$23,2,FALSE))</f>
        <v/>
      </c>
      <c r="AB67" s="119" t="str">
        <f>IF(女子名簿!AB67="","",女子名簿!AB67)</f>
        <v/>
      </c>
      <c r="AC67" s="119">
        <v>0</v>
      </c>
      <c r="AD67" s="119">
        <v>2</v>
      </c>
      <c r="AE67" s="119" t="str">
        <f>IF(女子名簿!AE67="","",70)</f>
        <v/>
      </c>
      <c r="AF67" s="119" t="str">
        <f>IF(女子名簿!AF67="","",女子名簿!AF67)</f>
        <v/>
      </c>
      <c r="AG67" s="119">
        <v>0</v>
      </c>
      <c r="AH67" s="119">
        <v>2</v>
      </c>
    </row>
    <row r="68" spans="1:34">
      <c r="A68" s="99"/>
      <c r="B68" s="119" t="str">
        <f>IF(女子名簿!B68="","",女子名簿!B68)</f>
        <v/>
      </c>
      <c r="C68" s="99"/>
      <c r="D68" s="99" t="str">
        <f>IF(女子名簿!D68="","",女子名簿!D68)</f>
        <v/>
      </c>
      <c r="E68" s="119" t="str">
        <f>IF(女子名簿!E68="","",女子名簿!E68)</f>
        <v/>
      </c>
      <c r="F68" s="119" t="str">
        <f>IF(女子名簿!F68="","",女子名簿!F68)</f>
        <v/>
      </c>
      <c r="G68" s="119" t="str">
        <f>IF(女子名簿!G68="","",女子名簿!G68)</f>
        <v/>
      </c>
      <c r="H68" s="119" t="str">
        <f>IF(女子名簿!H68="","",女子名簿!H68)</f>
        <v/>
      </c>
      <c r="I68" s="119">
        <f>IF(女子名簿!I68="","",女子名簿!I68)</f>
        <v>2</v>
      </c>
      <c r="J68" s="119" t="str">
        <f>IF(女子名簿!J68="","",女子名簿!J68)</f>
        <v/>
      </c>
      <c r="K68" s="119"/>
      <c r="L68" s="119"/>
      <c r="M68" s="119" t="str">
        <f>女子名簿!M68</f>
        <v>島根</v>
      </c>
      <c r="N68" s="119"/>
      <c r="O68" s="119" t="str">
        <f>IF(女子名簿!O68="","",VLOOKUP(女子名簿!O68,管理者シート!$G$9:$H$38,2,FALSE))</f>
        <v/>
      </c>
      <c r="P68" s="119" t="str">
        <f>IF(女子名簿!P68="","",女子名簿!P68)</f>
        <v/>
      </c>
      <c r="Q68" s="119">
        <v>0</v>
      </c>
      <c r="R68" s="119">
        <v>2</v>
      </c>
      <c r="S68" s="119" t="str">
        <f>IF(女子名簿!S68="","",VLOOKUP(女子名簿!S68,管理者シート!$G$9:$H$38,2,FALSE))</f>
        <v/>
      </c>
      <c r="T68" s="119" t="str">
        <f>IF(女子名簿!T68="","",女子名簿!T68)</f>
        <v/>
      </c>
      <c r="U68" s="119">
        <v>0</v>
      </c>
      <c r="V68" s="119">
        <v>2</v>
      </c>
      <c r="W68" s="119" t="str">
        <f>IF(女子名簿!W68="","",VLOOKUP(女子名簿!W68,管理者シート!$G$9:$H$23,2,FALSE))</f>
        <v/>
      </c>
      <c r="X68" s="119" t="str">
        <f>IF(女子名簿!X68="","",女子名簿!X68)</f>
        <v/>
      </c>
      <c r="Y68" s="119">
        <v>0</v>
      </c>
      <c r="Z68" s="119">
        <v>2</v>
      </c>
      <c r="AA68" s="119" t="str">
        <f>IF(女子名簿!AA68="","",VLOOKUP(女子名簿!AA68,管理者シート!$G$9:$H$23,2,FALSE))</f>
        <v/>
      </c>
      <c r="AB68" s="119" t="str">
        <f>IF(女子名簿!AB68="","",女子名簿!AB68)</f>
        <v/>
      </c>
      <c r="AC68" s="119">
        <v>0</v>
      </c>
      <c r="AD68" s="119">
        <v>2</v>
      </c>
      <c r="AE68" s="119" t="str">
        <f>IF(女子名簿!AE68="","",70)</f>
        <v/>
      </c>
      <c r="AF68" s="119" t="str">
        <f>IF(女子名簿!AF68="","",女子名簿!AF68)</f>
        <v/>
      </c>
      <c r="AG68" s="119">
        <v>0</v>
      </c>
      <c r="AH68" s="119">
        <v>2</v>
      </c>
    </row>
    <row r="69" spans="1:34">
      <c r="A69" s="99"/>
      <c r="B69" s="119" t="str">
        <f>IF(女子名簿!B69="","",女子名簿!B69)</f>
        <v/>
      </c>
      <c r="C69" s="99"/>
      <c r="D69" s="99" t="str">
        <f>IF(女子名簿!D69="","",女子名簿!D69)</f>
        <v/>
      </c>
      <c r="E69" s="119" t="str">
        <f>IF(女子名簿!E69="","",女子名簿!E69)</f>
        <v/>
      </c>
      <c r="F69" s="119" t="str">
        <f>IF(女子名簿!F69="","",女子名簿!F69)</f>
        <v/>
      </c>
      <c r="G69" s="119" t="str">
        <f>IF(女子名簿!G69="","",女子名簿!G69)</f>
        <v/>
      </c>
      <c r="H69" s="119" t="str">
        <f>IF(女子名簿!H69="","",女子名簿!H69)</f>
        <v/>
      </c>
      <c r="I69" s="119">
        <f>IF(女子名簿!I69="","",女子名簿!I69)</f>
        <v>2</v>
      </c>
      <c r="J69" s="119" t="str">
        <f>IF(女子名簿!J69="","",女子名簿!J69)</f>
        <v/>
      </c>
      <c r="K69" s="119"/>
      <c r="L69" s="119"/>
      <c r="M69" s="119" t="str">
        <f>女子名簿!M69</f>
        <v>島根</v>
      </c>
      <c r="N69" s="119"/>
      <c r="O69" s="119" t="str">
        <f>IF(女子名簿!O69="","",VLOOKUP(女子名簿!O69,管理者シート!$G$9:$H$38,2,FALSE))</f>
        <v/>
      </c>
      <c r="P69" s="119" t="str">
        <f>IF(女子名簿!P69="","",女子名簿!P69)</f>
        <v/>
      </c>
      <c r="Q69" s="119">
        <v>0</v>
      </c>
      <c r="R69" s="119">
        <v>2</v>
      </c>
      <c r="S69" s="119" t="str">
        <f>IF(女子名簿!S69="","",VLOOKUP(女子名簿!S69,管理者シート!$G$9:$H$38,2,FALSE))</f>
        <v/>
      </c>
      <c r="T69" s="119" t="str">
        <f>IF(女子名簿!T69="","",女子名簿!T69)</f>
        <v/>
      </c>
      <c r="U69" s="119">
        <v>0</v>
      </c>
      <c r="V69" s="119">
        <v>2</v>
      </c>
      <c r="W69" s="119" t="str">
        <f>IF(女子名簿!W69="","",VLOOKUP(女子名簿!W69,管理者シート!$G$9:$H$23,2,FALSE))</f>
        <v/>
      </c>
      <c r="X69" s="119" t="str">
        <f>IF(女子名簿!X69="","",女子名簿!X69)</f>
        <v/>
      </c>
      <c r="Y69" s="119">
        <v>0</v>
      </c>
      <c r="Z69" s="119">
        <v>2</v>
      </c>
      <c r="AA69" s="119" t="str">
        <f>IF(女子名簿!AA69="","",VLOOKUP(女子名簿!AA69,管理者シート!$G$9:$H$23,2,FALSE))</f>
        <v/>
      </c>
      <c r="AB69" s="119" t="str">
        <f>IF(女子名簿!AB69="","",女子名簿!AB69)</f>
        <v/>
      </c>
      <c r="AC69" s="119">
        <v>0</v>
      </c>
      <c r="AD69" s="119">
        <v>2</v>
      </c>
      <c r="AE69" s="119" t="str">
        <f>IF(女子名簿!AE69="","",70)</f>
        <v/>
      </c>
      <c r="AF69" s="119" t="str">
        <f>IF(女子名簿!AF69="","",女子名簿!AF69)</f>
        <v/>
      </c>
      <c r="AG69" s="119">
        <v>0</v>
      </c>
      <c r="AH69" s="119">
        <v>2</v>
      </c>
    </row>
    <row r="70" spans="1:34">
      <c r="A70" s="99"/>
      <c r="B70" s="119" t="str">
        <f>IF(女子名簿!B70="","",女子名簿!B70)</f>
        <v/>
      </c>
      <c r="C70" s="99"/>
      <c r="D70" s="99" t="str">
        <f>IF(女子名簿!D70="","",女子名簿!D70)</f>
        <v/>
      </c>
      <c r="E70" s="119" t="str">
        <f>IF(女子名簿!E70="","",女子名簿!E70)</f>
        <v/>
      </c>
      <c r="F70" s="119" t="str">
        <f>IF(女子名簿!F70="","",女子名簿!F70)</f>
        <v/>
      </c>
      <c r="G70" s="119" t="str">
        <f>IF(女子名簿!G70="","",女子名簿!G70)</f>
        <v/>
      </c>
      <c r="H70" s="119" t="str">
        <f>IF(女子名簿!H70="","",女子名簿!H70)</f>
        <v/>
      </c>
      <c r="I70" s="119">
        <f>IF(女子名簿!I70="","",女子名簿!I70)</f>
        <v>2</v>
      </c>
      <c r="J70" s="119" t="str">
        <f>IF(女子名簿!J70="","",女子名簿!J70)</f>
        <v/>
      </c>
      <c r="K70" s="119"/>
      <c r="L70" s="119"/>
      <c r="M70" s="119" t="str">
        <f>女子名簿!M70</f>
        <v>島根</v>
      </c>
      <c r="N70" s="119"/>
      <c r="O70" s="119" t="str">
        <f>IF(女子名簿!O70="","",VLOOKUP(女子名簿!O70,管理者シート!$G$9:$H$38,2,FALSE))</f>
        <v/>
      </c>
      <c r="P70" s="119" t="str">
        <f>IF(女子名簿!P70="","",女子名簿!P70)</f>
        <v/>
      </c>
      <c r="Q70" s="119">
        <v>0</v>
      </c>
      <c r="R70" s="119">
        <v>2</v>
      </c>
      <c r="S70" s="119" t="str">
        <f>IF(女子名簿!S70="","",VLOOKUP(女子名簿!S70,管理者シート!$G$9:$H$38,2,FALSE))</f>
        <v/>
      </c>
      <c r="T70" s="119" t="str">
        <f>IF(女子名簿!T70="","",女子名簿!T70)</f>
        <v/>
      </c>
      <c r="U70" s="119">
        <v>0</v>
      </c>
      <c r="V70" s="119">
        <v>2</v>
      </c>
      <c r="W70" s="119" t="str">
        <f>IF(女子名簿!W70="","",VLOOKUP(女子名簿!W70,管理者シート!$G$9:$H$23,2,FALSE))</f>
        <v/>
      </c>
      <c r="X70" s="119" t="str">
        <f>IF(女子名簿!X70="","",女子名簿!X70)</f>
        <v/>
      </c>
      <c r="Y70" s="119">
        <v>0</v>
      </c>
      <c r="Z70" s="119">
        <v>2</v>
      </c>
      <c r="AA70" s="119" t="str">
        <f>IF(女子名簿!AA70="","",VLOOKUP(女子名簿!AA70,管理者シート!$G$9:$H$23,2,FALSE))</f>
        <v/>
      </c>
      <c r="AB70" s="119" t="str">
        <f>IF(女子名簿!AB70="","",女子名簿!AB70)</f>
        <v/>
      </c>
      <c r="AC70" s="119">
        <v>0</v>
      </c>
      <c r="AD70" s="119">
        <v>2</v>
      </c>
      <c r="AE70" s="119" t="str">
        <f>IF(女子名簿!AE70="","",70)</f>
        <v/>
      </c>
      <c r="AF70" s="119" t="str">
        <f>IF(女子名簿!AF70="","",女子名簿!AF70)</f>
        <v/>
      </c>
      <c r="AG70" s="119">
        <v>0</v>
      </c>
      <c r="AH70" s="119">
        <v>2</v>
      </c>
    </row>
    <row r="71" spans="1:34">
      <c r="A71" s="99"/>
      <c r="B71" s="119" t="str">
        <f>IF(女子名簿!B71="","",女子名簿!B71)</f>
        <v/>
      </c>
      <c r="C71" s="99"/>
      <c r="D71" s="99" t="str">
        <f>IF(女子名簿!D71="","",女子名簿!D71)</f>
        <v/>
      </c>
      <c r="E71" s="119" t="str">
        <f>IF(女子名簿!E71="","",女子名簿!E71)</f>
        <v/>
      </c>
      <c r="F71" s="119" t="str">
        <f>IF(女子名簿!F71="","",女子名簿!F71)</f>
        <v/>
      </c>
      <c r="G71" s="119" t="str">
        <f>IF(女子名簿!G71="","",女子名簿!G71)</f>
        <v/>
      </c>
      <c r="H71" s="119" t="str">
        <f>IF(女子名簿!H71="","",女子名簿!H71)</f>
        <v/>
      </c>
      <c r="I71" s="119">
        <f>IF(女子名簿!I71="","",女子名簿!I71)</f>
        <v>2</v>
      </c>
      <c r="J71" s="119" t="str">
        <f>IF(女子名簿!J71="","",女子名簿!J71)</f>
        <v/>
      </c>
      <c r="K71" s="119"/>
      <c r="L71" s="119"/>
      <c r="M71" s="119" t="str">
        <f>女子名簿!M71</f>
        <v>島根</v>
      </c>
      <c r="N71" s="119"/>
      <c r="O71" s="119" t="str">
        <f>IF(女子名簿!O71="","",VLOOKUP(女子名簿!O71,管理者シート!$G$9:$H$38,2,FALSE))</f>
        <v/>
      </c>
      <c r="P71" s="119" t="str">
        <f>IF(女子名簿!P71="","",女子名簿!P71)</f>
        <v/>
      </c>
      <c r="Q71" s="119">
        <v>0</v>
      </c>
      <c r="R71" s="119">
        <v>2</v>
      </c>
      <c r="S71" s="119" t="str">
        <f>IF(女子名簿!S71="","",VLOOKUP(女子名簿!S71,管理者シート!$G$9:$H$38,2,FALSE))</f>
        <v/>
      </c>
      <c r="T71" s="119" t="str">
        <f>IF(女子名簿!T71="","",女子名簿!T71)</f>
        <v/>
      </c>
      <c r="U71" s="119">
        <v>0</v>
      </c>
      <c r="V71" s="119">
        <v>2</v>
      </c>
      <c r="W71" s="119" t="str">
        <f>IF(女子名簿!W71="","",VLOOKUP(女子名簿!W71,管理者シート!$G$9:$H$23,2,FALSE))</f>
        <v/>
      </c>
      <c r="X71" s="119" t="str">
        <f>IF(女子名簿!X71="","",女子名簿!X71)</f>
        <v/>
      </c>
      <c r="Y71" s="119">
        <v>0</v>
      </c>
      <c r="Z71" s="119">
        <v>2</v>
      </c>
      <c r="AA71" s="119" t="str">
        <f>IF(女子名簿!AA71="","",VLOOKUP(女子名簿!AA71,管理者シート!$G$9:$H$23,2,FALSE))</f>
        <v/>
      </c>
      <c r="AB71" s="119" t="str">
        <f>IF(女子名簿!AB71="","",女子名簿!AB71)</f>
        <v/>
      </c>
      <c r="AC71" s="119">
        <v>0</v>
      </c>
      <c r="AD71" s="119">
        <v>2</v>
      </c>
      <c r="AE71" s="119" t="str">
        <f>IF(女子名簿!AE71="","",70)</f>
        <v/>
      </c>
      <c r="AF71" s="119" t="str">
        <f>IF(女子名簿!AF71="","",女子名簿!AF71)</f>
        <v/>
      </c>
      <c r="AG71" s="119">
        <v>0</v>
      </c>
      <c r="AH71" s="119">
        <v>2</v>
      </c>
    </row>
    <row r="72" spans="1:34">
      <c r="A72" s="99"/>
      <c r="B72" s="119" t="str">
        <f>IF(女子名簿!B72="","",女子名簿!B72)</f>
        <v/>
      </c>
      <c r="C72" s="99"/>
      <c r="D72" s="99" t="str">
        <f>IF(女子名簿!D72="","",女子名簿!D72)</f>
        <v/>
      </c>
      <c r="E72" s="119" t="str">
        <f>IF(女子名簿!E72="","",女子名簿!E72)</f>
        <v/>
      </c>
      <c r="F72" s="119" t="str">
        <f>IF(女子名簿!F72="","",女子名簿!F72)</f>
        <v/>
      </c>
      <c r="G72" s="119" t="str">
        <f>IF(女子名簿!G72="","",女子名簿!G72)</f>
        <v/>
      </c>
      <c r="H72" s="119" t="str">
        <f>IF(女子名簿!H72="","",女子名簿!H72)</f>
        <v/>
      </c>
      <c r="I72" s="119">
        <f>IF(女子名簿!I72="","",女子名簿!I72)</f>
        <v>2</v>
      </c>
      <c r="J72" s="119" t="str">
        <f>IF(女子名簿!J72="","",女子名簿!J72)</f>
        <v/>
      </c>
      <c r="K72" s="119"/>
      <c r="L72" s="119"/>
      <c r="M72" s="119" t="str">
        <f>女子名簿!M72</f>
        <v>島根</v>
      </c>
      <c r="N72" s="119"/>
      <c r="O72" s="119" t="str">
        <f>IF(女子名簿!O72="","",VLOOKUP(女子名簿!O72,管理者シート!$G$9:$H$38,2,FALSE))</f>
        <v/>
      </c>
      <c r="P72" s="119" t="str">
        <f>IF(女子名簿!P72="","",女子名簿!P72)</f>
        <v/>
      </c>
      <c r="Q72" s="119">
        <v>0</v>
      </c>
      <c r="R72" s="119">
        <v>2</v>
      </c>
      <c r="S72" s="119" t="str">
        <f>IF(女子名簿!S72="","",VLOOKUP(女子名簿!S72,管理者シート!$G$9:$H$38,2,FALSE))</f>
        <v/>
      </c>
      <c r="T72" s="119" t="str">
        <f>IF(女子名簿!T72="","",女子名簿!T72)</f>
        <v/>
      </c>
      <c r="U72" s="119">
        <v>0</v>
      </c>
      <c r="V72" s="119">
        <v>2</v>
      </c>
      <c r="W72" s="119" t="str">
        <f>IF(女子名簿!W72="","",VLOOKUP(女子名簿!W72,管理者シート!$G$9:$H$23,2,FALSE))</f>
        <v/>
      </c>
      <c r="X72" s="119" t="str">
        <f>IF(女子名簿!X72="","",女子名簿!X72)</f>
        <v/>
      </c>
      <c r="Y72" s="119">
        <v>0</v>
      </c>
      <c r="Z72" s="119">
        <v>2</v>
      </c>
      <c r="AA72" s="119" t="str">
        <f>IF(女子名簿!AA72="","",VLOOKUP(女子名簿!AA72,管理者シート!$G$9:$H$23,2,FALSE))</f>
        <v/>
      </c>
      <c r="AB72" s="119" t="str">
        <f>IF(女子名簿!AB72="","",女子名簿!AB72)</f>
        <v/>
      </c>
      <c r="AC72" s="119">
        <v>0</v>
      </c>
      <c r="AD72" s="119">
        <v>2</v>
      </c>
      <c r="AE72" s="119" t="str">
        <f>IF(女子名簿!AE72="","",70)</f>
        <v/>
      </c>
      <c r="AF72" s="119" t="str">
        <f>IF(女子名簿!AF72="","",女子名簿!AF72)</f>
        <v/>
      </c>
      <c r="AG72" s="119">
        <v>0</v>
      </c>
      <c r="AH72" s="119">
        <v>2</v>
      </c>
    </row>
    <row r="73" spans="1:34">
      <c r="A73" s="99"/>
      <c r="B73" s="119" t="str">
        <f>IF(女子名簿!B73="","",女子名簿!B73)</f>
        <v/>
      </c>
      <c r="C73" s="99"/>
      <c r="D73" s="99" t="str">
        <f>IF(女子名簿!D73="","",女子名簿!D73)</f>
        <v/>
      </c>
      <c r="E73" s="119" t="str">
        <f>IF(女子名簿!E73="","",女子名簿!E73)</f>
        <v/>
      </c>
      <c r="F73" s="119" t="str">
        <f>IF(女子名簿!F73="","",女子名簿!F73)</f>
        <v/>
      </c>
      <c r="G73" s="119" t="str">
        <f>IF(女子名簿!G73="","",女子名簿!G73)</f>
        <v/>
      </c>
      <c r="H73" s="119" t="str">
        <f>IF(女子名簿!H73="","",女子名簿!H73)</f>
        <v/>
      </c>
      <c r="I73" s="119">
        <f>IF(女子名簿!I73="","",女子名簿!I73)</f>
        <v>2</v>
      </c>
      <c r="J73" s="119" t="str">
        <f>IF(女子名簿!J73="","",女子名簿!J73)</f>
        <v/>
      </c>
      <c r="K73" s="119"/>
      <c r="L73" s="119"/>
      <c r="M73" s="119" t="str">
        <f>女子名簿!M73</f>
        <v>島根</v>
      </c>
      <c r="N73" s="119"/>
      <c r="O73" s="119" t="str">
        <f>IF(女子名簿!O73="","",VLOOKUP(女子名簿!O73,管理者シート!$G$9:$H$38,2,FALSE))</f>
        <v/>
      </c>
      <c r="P73" s="119" t="str">
        <f>IF(女子名簿!P73="","",女子名簿!P73)</f>
        <v/>
      </c>
      <c r="Q73" s="119">
        <v>0</v>
      </c>
      <c r="R73" s="119">
        <v>2</v>
      </c>
      <c r="S73" s="119" t="str">
        <f>IF(女子名簿!S73="","",VLOOKUP(女子名簿!S73,管理者シート!$G$9:$H$38,2,FALSE))</f>
        <v/>
      </c>
      <c r="T73" s="119" t="str">
        <f>IF(女子名簿!T73="","",女子名簿!T73)</f>
        <v/>
      </c>
      <c r="U73" s="119">
        <v>0</v>
      </c>
      <c r="V73" s="119">
        <v>2</v>
      </c>
      <c r="W73" s="119" t="str">
        <f>IF(女子名簿!W73="","",VLOOKUP(女子名簿!W73,管理者シート!$G$9:$H$23,2,FALSE))</f>
        <v/>
      </c>
      <c r="X73" s="119" t="str">
        <f>IF(女子名簿!X73="","",女子名簿!X73)</f>
        <v/>
      </c>
      <c r="Y73" s="119">
        <v>0</v>
      </c>
      <c r="Z73" s="119">
        <v>2</v>
      </c>
      <c r="AA73" s="119" t="str">
        <f>IF(女子名簿!AA73="","",VLOOKUP(女子名簿!AA73,管理者シート!$G$9:$H$23,2,FALSE))</f>
        <v/>
      </c>
      <c r="AB73" s="119" t="str">
        <f>IF(女子名簿!AB73="","",女子名簿!AB73)</f>
        <v/>
      </c>
      <c r="AC73" s="119">
        <v>0</v>
      </c>
      <c r="AD73" s="119">
        <v>2</v>
      </c>
      <c r="AE73" s="119" t="str">
        <f>IF(女子名簿!AE73="","",70)</f>
        <v/>
      </c>
      <c r="AF73" s="119" t="str">
        <f>IF(女子名簿!AF73="","",女子名簿!AF73)</f>
        <v/>
      </c>
      <c r="AG73" s="119">
        <v>0</v>
      </c>
      <c r="AH73" s="119">
        <v>2</v>
      </c>
    </row>
    <row r="74" spans="1:34">
      <c r="A74" s="99"/>
      <c r="B74" s="119" t="str">
        <f>IF(女子名簿!B74="","",女子名簿!B74)</f>
        <v/>
      </c>
      <c r="C74" s="99"/>
      <c r="D74" s="99" t="str">
        <f>IF(女子名簿!D74="","",女子名簿!D74)</f>
        <v/>
      </c>
      <c r="E74" s="119" t="str">
        <f>IF(女子名簿!E74="","",女子名簿!E74)</f>
        <v/>
      </c>
      <c r="F74" s="119" t="str">
        <f>IF(女子名簿!F74="","",女子名簿!F74)</f>
        <v/>
      </c>
      <c r="G74" s="119" t="str">
        <f>IF(女子名簿!G74="","",女子名簿!G74)</f>
        <v/>
      </c>
      <c r="H74" s="119" t="str">
        <f>IF(女子名簿!H74="","",女子名簿!H74)</f>
        <v/>
      </c>
      <c r="I74" s="119">
        <f>IF(女子名簿!I74="","",女子名簿!I74)</f>
        <v>2</v>
      </c>
      <c r="J74" s="119" t="str">
        <f>IF(女子名簿!J74="","",女子名簿!J74)</f>
        <v/>
      </c>
      <c r="K74" s="119"/>
      <c r="L74" s="119"/>
      <c r="M74" s="119" t="str">
        <f>女子名簿!M74</f>
        <v>島根</v>
      </c>
      <c r="N74" s="119"/>
      <c r="O74" s="119" t="str">
        <f>IF(女子名簿!O74="","",VLOOKUP(女子名簿!O74,管理者シート!$G$9:$H$38,2,FALSE))</f>
        <v/>
      </c>
      <c r="P74" s="119" t="str">
        <f>IF(女子名簿!P74="","",女子名簿!P74)</f>
        <v/>
      </c>
      <c r="Q74" s="119">
        <v>0</v>
      </c>
      <c r="R74" s="119">
        <v>2</v>
      </c>
      <c r="S74" s="119" t="str">
        <f>IF(女子名簿!S74="","",VLOOKUP(女子名簿!S74,管理者シート!$G$9:$H$38,2,FALSE))</f>
        <v/>
      </c>
      <c r="T74" s="119" t="str">
        <f>IF(女子名簿!T74="","",女子名簿!T74)</f>
        <v/>
      </c>
      <c r="U74" s="119">
        <v>0</v>
      </c>
      <c r="V74" s="119">
        <v>2</v>
      </c>
      <c r="W74" s="119" t="str">
        <f>IF(女子名簿!W74="","",VLOOKUP(女子名簿!W74,管理者シート!$G$9:$H$23,2,FALSE))</f>
        <v/>
      </c>
      <c r="X74" s="119" t="str">
        <f>IF(女子名簿!X74="","",女子名簿!X74)</f>
        <v/>
      </c>
      <c r="Y74" s="119">
        <v>0</v>
      </c>
      <c r="Z74" s="119">
        <v>2</v>
      </c>
      <c r="AA74" s="119" t="str">
        <f>IF(女子名簿!AA74="","",VLOOKUP(女子名簿!AA74,管理者シート!$G$9:$H$23,2,FALSE))</f>
        <v/>
      </c>
      <c r="AB74" s="119" t="str">
        <f>IF(女子名簿!AB74="","",女子名簿!AB74)</f>
        <v/>
      </c>
      <c r="AC74" s="119">
        <v>0</v>
      </c>
      <c r="AD74" s="119">
        <v>2</v>
      </c>
      <c r="AE74" s="119" t="str">
        <f>IF(女子名簿!AE74="","",70)</f>
        <v/>
      </c>
      <c r="AF74" s="119" t="str">
        <f>IF(女子名簿!AF74="","",女子名簿!AF74)</f>
        <v/>
      </c>
      <c r="AG74" s="119">
        <v>0</v>
      </c>
      <c r="AH74" s="119">
        <v>2</v>
      </c>
    </row>
    <row r="75" spans="1:34">
      <c r="A75" s="99"/>
      <c r="B75" s="119" t="str">
        <f>IF(女子名簿!B75="","",女子名簿!B75)</f>
        <v/>
      </c>
      <c r="C75" s="99"/>
      <c r="D75" s="99" t="str">
        <f>IF(女子名簿!D75="","",女子名簿!D75)</f>
        <v/>
      </c>
      <c r="E75" s="119" t="str">
        <f>IF(女子名簿!E75="","",女子名簿!E75)</f>
        <v/>
      </c>
      <c r="F75" s="119" t="str">
        <f>IF(女子名簿!F75="","",女子名簿!F75)</f>
        <v/>
      </c>
      <c r="G75" s="119" t="str">
        <f>IF(女子名簿!G75="","",女子名簿!G75)</f>
        <v/>
      </c>
      <c r="H75" s="119" t="str">
        <f>IF(女子名簿!H75="","",女子名簿!H75)</f>
        <v/>
      </c>
      <c r="I75" s="119">
        <f>IF(女子名簿!I75="","",女子名簿!I75)</f>
        <v>2</v>
      </c>
      <c r="J75" s="119" t="str">
        <f>IF(女子名簿!J75="","",女子名簿!J75)</f>
        <v/>
      </c>
      <c r="K75" s="119"/>
      <c r="L75" s="119"/>
      <c r="M75" s="119" t="str">
        <f>女子名簿!M75</f>
        <v>島根</v>
      </c>
      <c r="N75" s="119"/>
      <c r="O75" s="119" t="str">
        <f>IF(女子名簿!O75="","",VLOOKUP(女子名簿!O75,管理者シート!$G$9:$H$38,2,FALSE))</f>
        <v/>
      </c>
      <c r="P75" s="119" t="str">
        <f>IF(女子名簿!P75="","",女子名簿!P75)</f>
        <v/>
      </c>
      <c r="Q75" s="119">
        <v>0</v>
      </c>
      <c r="R75" s="119">
        <v>2</v>
      </c>
      <c r="S75" s="119" t="str">
        <f>IF(女子名簿!S75="","",VLOOKUP(女子名簿!S75,管理者シート!$G$9:$H$38,2,FALSE))</f>
        <v/>
      </c>
      <c r="T75" s="119" t="str">
        <f>IF(女子名簿!T75="","",女子名簿!T75)</f>
        <v/>
      </c>
      <c r="U75" s="119">
        <v>0</v>
      </c>
      <c r="V75" s="119">
        <v>2</v>
      </c>
      <c r="W75" s="119" t="str">
        <f>IF(女子名簿!W75="","",VLOOKUP(女子名簿!W75,管理者シート!$G$9:$H$23,2,FALSE))</f>
        <v/>
      </c>
      <c r="X75" s="119" t="str">
        <f>IF(女子名簿!X75="","",女子名簿!X75)</f>
        <v/>
      </c>
      <c r="Y75" s="119">
        <v>0</v>
      </c>
      <c r="Z75" s="119">
        <v>2</v>
      </c>
      <c r="AA75" s="119" t="str">
        <f>IF(女子名簿!AA75="","",VLOOKUP(女子名簿!AA75,管理者シート!$G$9:$H$23,2,FALSE))</f>
        <v/>
      </c>
      <c r="AB75" s="119" t="str">
        <f>IF(女子名簿!AB75="","",女子名簿!AB75)</f>
        <v/>
      </c>
      <c r="AC75" s="119">
        <v>0</v>
      </c>
      <c r="AD75" s="119">
        <v>2</v>
      </c>
      <c r="AE75" s="119" t="str">
        <f>IF(女子名簿!AE75="","",70)</f>
        <v/>
      </c>
      <c r="AF75" s="119" t="str">
        <f>IF(女子名簿!AF75="","",女子名簿!AF75)</f>
        <v/>
      </c>
      <c r="AG75" s="119">
        <v>0</v>
      </c>
      <c r="AH75" s="119">
        <v>2</v>
      </c>
    </row>
    <row r="76" spans="1:34">
      <c r="A76" s="99"/>
      <c r="B76" s="119" t="str">
        <f>IF(女子名簿!B76="","",女子名簿!B76)</f>
        <v/>
      </c>
      <c r="C76" s="99"/>
      <c r="D76" s="99" t="str">
        <f>IF(女子名簿!D76="","",女子名簿!D76)</f>
        <v/>
      </c>
      <c r="E76" s="119" t="str">
        <f>IF(女子名簿!E76="","",女子名簿!E76)</f>
        <v/>
      </c>
      <c r="F76" s="119" t="str">
        <f>IF(女子名簿!F76="","",女子名簿!F76)</f>
        <v/>
      </c>
      <c r="G76" s="119" t="str">
        <f>IF(女子名簿!G76="","",女子名簿!G76)</f>
        <v/>
      </c>
      <c r="H76" s="119" t="str">
        <f>IF(女子名簿!H76="","",女子名簿!H76)</f>
        <v/>
      </c>
      <c r="I76" s="119">
        <f>IF(女子名簿!I76="","",女子名簿!I76)</f>
        <v>2</v>
      </c>
      <c r="J76" s="119" t="str">
        <f>IF(女子名簿!J76="","",女子名簿!J76)</f>
        <v/>
      </c>
      <c r="K76" s="119"/>
      <c r="L76" s="119"/>
      <c r="M76" s="119" t="str">
        <f>女子名簿!M76</f>
        <v>島根</v>
      </c>
      <c r="N76" s="119"/>
      <c r="O76" s="119" t="str">
        <f>IF(女子名簿!O76="","",VLOOKUP(女子名簿!O76,管理者シート!$G$9:$H$38,2,FALSE))</f>
        <v/>
      </c>
      <c r="P76" s="119" t="str">
        <f>IF(女子名簿!P76="","",女子名簿!P76)</f>
        <v/>
      </c>
      <c r="Q76" s="119">
        <v>0</v>
      </c>
      <c r="R76" s="119">
        <v>2</v>
      </c>
      <c r="S76" s="119" t="str">
        <f>IF(女子名簿!S76="","",VLOOKUP(女子名簿!S76,管理者シート!$G$9:$H$38,2,FALSE))</f>
        <v/>
      </c>
      <c r="T76" s="119" t="str">
        <f>IF(女子名簿!T76="","",女子名簿!T76)</f>
        <v/>
      </c>
      <c r="U76" s="119">
        <v>0</v>
      </c>
      <c r="V76" s="119">
        <v>2</v>
      </c>
      <c r="W76" s="119" t="str">
        <f>IF(女子名簿!W76="","",VLOOKUP(女子名簿!W76,管理者シート!$G$9:$H$23,2,FALSE))</f>
        <v/>
      </c>
      <c r="X76" s="119" t="str">
        <f>IF(女子名簿!X76="","",女子名簿!X76)</f>
        <v/>
      </c>
      <c r="Y76" s="119">
        <v>0</v>
      </c>
      <c r="Z76" s="119">
        <v>2</v>
      </c>
      <c r="AA76" s="119" t="str">
        <f>IF(女子名簿!AA76="","",VLOOKUP(女子名簿!AA76,管理者シート!$G$9:$H$23,2,FALSE))</f>
        <v/>
      </c>
      <c r="AB76" s="119" t="str">
        <f>IF(女子名簿!AB76="","",女子名簿!AB76)</f>
        <v/>
      </c>
      <c r="AC76" s="119">
        <v>0</v>
      </c>
      <c r="AD76" s="119">
        <v>2</v>
      </c>
      <c r="AE76" s="119" t="str">
        <f>IF(女子名簿!AE76="","",70)</f>
        <v/>
      </c>
      <c r="AF76" s="119" t="str">
        <f>IF(女子名簿!AF76="","",女子名簿!AF76)</f>
        <v/>
      </c>
      <c r="AG76" s="119">
        <v>0</v>
      </c>
      <c r="AH76" s="119">
        <v>2</v>
      </c>
    </row>
    <row r="77" spans="1:34">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G20" sqref="G20"/>
    </sheetView>
  </sheetViews>
  <sheetFormatPr defaultColWidth="9" defaultRowHeight="14.25"/>
  <cols>
    <col min="1" max="1" width="9.12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20" width="9" style="4"/>
    <col min="21" max="31" width="0" style="4" hidden="1" customWidth="1"/>
    <col min="32" max="16384" width="9" style="4"/>
  </cols>
  <sheetData>
    <row r="1" spans="1:31" s="3" customFormat="1" ht="25.5">
      <c r="A1" s="2" t="s">
        <v>38</v>
      </c>
    </row>
    <row r="2" spans="1:31" ht="15" thickBot="1"/>
    <row r="3" spans="1:31" ht="15" thickBot="1">
      <c r="B3" s="5" t="s">
        <v>39</v>
      </c>
      <c r="C3" s="6" t="s">
        <v>199</v>
      </c>
      <c r="D3" s="7"/>
      <c r="E3" s="7"/>
      <c r="F3" s="7"/>
      <c r="G3" s="7"/>
      <c r="H3" s="7"/>
      <c r="I3" s="7"/>
      <c r="J3" s="7"/>
      <c r="K3" s="8"/>
      <c r="L3" s="9"/>
      <c r="M3" s="9"/>
      <c r="N3" s="9"/>
    </row>
    <row r="5" spans="1:31">
      <c r="B5" s="4" t="s">
        <v>40</v>
      </c>
    </row>
    <row r="7" spans="1:31" ht="15" thickBot="1">
      <c r="B7" s="4" t="s">
        <v>41</v>
      </c>
      <c r="G7" s="4" t="s">
        <v>42</v>
      </c>
    </row>
    <row r="8" spans="1:31" ht="15" thickBot="1">
      <c r="B8" s="10" t="s">
        <v>43</v>
      </c>
      <c r="C8" s="11" t="s">
        <v>44</v>
      </c>
      <c r="D8" s="10" t="s">
        <v>45</v>
      </c>
      <c r="E8" s="11" t="s">
        <v>44</v>
      </c>
      <c r="F8" s="12"/>
      <c r="G8" s="10" t="s">
        <v>43</v>
      </c>
      <c r="H8" s="11" t="s">
        <v>44</v>
      </c>
      <c r="I8" s="10" t="s">
        <v>45</v>
      </c>
      <c r="J8" s="11" t="s">
        <v>44</v>
      </c>
    </row>
    <row r="9" spans="1:31">
      <c r="B9" s="121" t="s">
        <v>184</v>
      </c>
      <c r="C9" s="13">
        <v>1</v>
      </c>
      <c r="D9" s="121"/>
      <c r="E9" s="13"/>
      <c r="G9" s="121" t="s">
        <v>184</v>
      </c>
      <c r="H9" s="13">
        <v>10</v>
      </c>
      <c r="I9" s="121"/>
      <c r="J9" s="13"/>
    </row>
    <row r="10" spans="1:31">
      <c r="B10" s="122" t="s">
        <v>185</v>
      </c>
      <c r="C10" s="15">
        <v>2</v>
      </c>
      <c r="D10" s="121"/>
      <c r="E10" s="15"/>
      <c r="G10" s="121" t="s">
        <v>185</v>
      </c>
      <c r="H10" s="15">
        <v>11</v>
      </c>
      <c r="I10" s="121"/>
      <c r="J10" s="15"/>
    </row>
    <row r="11" spans="1:31">
      <c r="B11" s="122" t="s">
        <v>186</v>
      </c>
      <c r="C11" s="15">
        <v>3</v>
      </c>
      <c r="D11" s="121"/>
      <c r="E11" s="15"/>
      <c r="G11" s="121" t="s">
        <v>187</v>
      </c>
      <c r="H11" s="13">
        <v>12</v>
      </c>
      <c r="I11" s="121"/>
      <c r="J11" s="15"/>
      <c r="U11" s="4" t="s">
        <v>46</v>
      </c>
      <c r="AA11" s="4" t="s">
        <v>47</v>
      </c>
    </row>
    <row r="12" spans="1:31">
      <c r="B12" s="122" t="s">
        <v>187</v>
      </c>
      <c r="C12" s="15">
        <v>4</v>
      </c>
      <c r="D12" s="121"/>
      <c r="E12" s="15"/>
      <c r="G12" s="121" t="s">
        <v>189</v>
      </c>
      <c r="H12" s="15">
        <v>13</v>
      </c>
      <c r="I12" s="121"/>
      <c r="J12" s="15"/>
      <c r="U12" s="16" t="s">
        <v>48</v>
      </c>
      <c r="V12" s="16" t="s">
        <v>49</v>
      </c>
      <c r="W12" s="16" t="s">
        <v>50</v>
      </c>
      <c r="X12" s="16" t="s">
        <v>51</v>
      </c>
      <c r="Y12" s="16" t="s">
        <v>52</v>
      </c>
      <c r="AA12" s="16" t="s">
        <v>48</v>
      </c>
      <c r="AB12" s="16" t="s">
        <v>49</v>
      </c>
      <c r="AC12" s="16" t="s">
        <v>50</v>
      </c>
      <c r="AD12" s="16" t="s">
        <v>51</v>
      </c>
      <c r="AE12" s="16" t="s">
        <v>52</v>
      </c>
    </row>
    <row r="13" spans="1:31">
      <c r="B13" s="122" t="s">
        <v>188</v>
      </c>
      <c r="C13" s="15">
        <v>5</v>
      </c>
      <c r="D13" s="14"/>
      <c r="E13" s="15"/>
      <c r="G13" s="121" t="s">
        <v>195</v>
      </c>
      <c r="H13" s="13">
        <v>14</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2" t="s">
        <v>195</v>
      </c>
      <c r="C14" s="15">
        <v>6</v>
      </c>
      <c r="D14" s="14"/>
      <c r="E14" s="15"/>
      <c r="G14" s="121" t="s">
        <v>197</v>
      </c>
      <c r="H14" s="15">
        <v>15</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2" t="s">
        <v>196</v>
      </c>
      <c r="C15" s="15">
        <v>7</v>
      </c>
      <c r="D15" s="14"/>
      <c r="E15" s="15"/>
      <c r="G15" s="121" t="s">
        <v>198</v>
      </c>
      <c r="H15" s="13">
        <v>16</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2" t="s">
        <v>197</v>
      </c>
      <c r="C16" s="15">
        <v>8</v>
      </c>
      <c r="D16" s="14"/>
      <c r="E16" s="15"/>
      <c r="G16" s="121"/>
      <c r="H16" s="15"/>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22" t="s">
        <v>198</v>
      </c>
      <c r="C17" s="15">
        <v>9</v>
      </c>
      <c r="D17" s="14"/>
      <c r="E17" s="15"/>
      <c r="G17" s="121"/>
      <c r="H17" s="13"/>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2"/>
      <c r="C18" s="15"/>
      <c r="D18" s="14"/>
      <c r="E18" s="15"/>
      <c r="G18" s="121"/>
      <c r="H18" s="15"/>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2"/>
      <c r="C19" s="15"/>
      <c r="D19" s="14"/>
      <c r="E19" s="15"/>
      <c r="G19" s="121"/>
      <c r="H19" s="13"/>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2"/>
      <c r="C20" s="15"/>
      <c r="D20" s="14"/>
      <c r="E20" s="15"/>
      <c r="G20" s="121"/>
      <c r="H20" s="15"/>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2"/>
      <c r="C21" s="15"/>
      <c r="D21" s="14"/>
      <c r="E21" s="15"/>
      <c r="G21" s="121"/>
      <c r="H21" s="13"/>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2"/>
      <c r="C22" s="15"/>
      <c r="D22" s="14"/>
      <c r="E22" s="15"/>
      <c r="G22" s="121"/>
      <c r="H22" s="15"/>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2"/>
      <c r="C23" s="15"/>
      <c r="D23" s="14"/>
      <c r="E23" s="15"/>
      <c r="G23" s="121"/>
      <c r="H23" s="13"/>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2"/>
      <c r="C24" s="15"/>
      <c r="D24" s="14"/>
      <c r="E24" s="15"/>
      <c r="G24" s="121"/>
      <c r="H24" s="15"/>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2"/>
      <c r="C25" s="15"/>
      <c r="D25" s="14"/>
      <c r="E25" s="15"/>
      <c r="G25" s="121"/>
      <c r="H25" s="13"/>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2"/>
      <c r="C26" s="15"/>
      <c r="D26" s="14"/>
      <c r="E26" s="15"/>
      <c r="G26" s="121"/>
      <c r="H26" s="15"/>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2"/>
      <c r="C27" s="15"/>
      <c r="D27" s="14"/>
      <c r="E27" s="15"/>
      <c r="G27" s="121"/>
      <c r="H27" s="13"/>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2"/>
      <c r="C28" s="15"/>
      <c r="D28" s="14"/>
      <c r="E28" s="15"/>
      <c r="G28" s="121"/>
      <c r="H28" s="15"/>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2"/>
      <c r="C29" s="15"/>
      <c r="D29" s="14"/>
      <c r="E29" s="15"/>
      <c r="G29" s="121"/>
      <c r="H29" s="13"/>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22"/>
      <c r="C30" s="15"/>
      <c r="D30" s="14"/>
      <c r="E30" s="15"/>
      <c r="G30" s="121"/>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22"/>
      <c r="C31" s="15"/>
      <c r="D31" s="14"/>
      <c r="E31" s="15"/>
      <c r="G31" s="121"/>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22"/>
      <c r="C32" s="15"/>
      <c r="D32" s="14"/>
      <c r="E32" s="15"/>
      <c r="G32" s="121"/>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22"/>
      <c r="C33" s="15"/>
      <c r="D33" s="14"/>
      <c r="E33" s="15"/>
      <c r="G33" s="121"/>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22"/>
      <c r="C34" s="15"/>
      <c r="D34" s="14"/>
      <c r="E34" s="15"/>
      <c r="G34" s="121"/>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22"/>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22"/>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22"/>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5" thickBot="1">
      <c r="B38" s="123"/>
      <c r="C38" s="1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2"/>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2"/>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2"/>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2"/>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2"/>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5" thickBot="1">
      <c r="B44" s="122"/>
      <c r="C44" s="15"/>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170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171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172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173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174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175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176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177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178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179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25"/>
  <cols>
    <col min="1" max="1" width="9.125" style="125" customWidth="1"/>
    <col min="2" max="2" width="15.75" style="125" customWidth="1"/>
    <col min="3" max="3" width="16.75" style="125" customWidth="1"/>
    <col min="4" max="4" width="9" style="125"/>
    <col min="5" max="5" width="15.75" style="125" customWidth="1"/>
    <col min="6" max="6" width="16.25" style="125" customWidth="1"/>
    <col min="7" max="16384" width="9" style="125"/>
  </cols>
  <sheetData>
    <row r="2" spans="2:6">
      <c r="B2" s="125" t="s">
        <v>129</v>
      </c>
    </row>
    <row r="3" spans="2:6">
      <c r="B3" s="125" t="s">
        <v>130</v>
      </c>
    </row>
    <row r="4" spans="2:6">
      <c r="B4" s="125" t="s">
        <v>131</v>
      </c>
      <c r="E4" s="125" t="s">
        <v>42</v>
      </c>
    </row>
    <row r="5" spans="2:6">
      <c r="B5" s="126" t="s">
        <v>132</v>
      </c>
      <c r="C5" s="126" t="s">
        <v>133</v>
      </c>
      <c r="D5" s="127"/>
      <c r="E5" s="126" t="s">
        <v>132</v>
      </c>
      <c r="F5" s="126" t="s">
        <v>133</v>
      </c>
    </row>
    <row r="6" spans="2:6">
      <c r="B6" s="128"/>
      <c r="C6" s="128"/>
      <c r="E6" s="128"/>
      <c r="F6" s="128"/>
    </row>
    <row r="7" spans="2:6">
      <c r="B7" s="128"/>
      <c r="C7" s="128"/>
      <c r="E7" s="128"/>
      <c r="F7" s="128"/>
    </row>
    <row r="8" spans="2:6">
      <c r="B8" s="128"/>
      <c r="C8" s="128"/>
      <c r="E8" s="128"/>
      <c r="F8" s="128"/>
    </row>
    <row r="9" spans="2:6">
      <c r="B9" s="128"/>
      <c r="C9" s="128"/>
      <c r="E9" s="128"/>
      <c r="F9" s="128"/>
    </row>
    <row r="10" spans="2:6">
      <c r="B10" s="128"/>
      <c r="C10" s="128"/>
      <c r="E10" s="128"/>
      <c r="F10" s="128"/>
    </row>
    <row r="11" spans="2:6">
      <c r="B11" s="128"/>
      <c r="C11" s="128"/>
      <c r="E11" s="128"/>
      <c r="F11" s="128"/>
    </row>
    <row r="12" spans="2:6">
      <c r="B12" s="128"/>
      <c r="C12" s="128"/>
      <c r="E12" s="128"/>
      <c r="F12" s="128"/>
    </row>
    <row r="13" spans="2:6">
      <c r="B13" s="128"/>
      <c r="C13" s="128"/>
      <c r="E13" s="128"/>
      <c r="F13" s="128"/>
    </row>
    <row r="14" spans="2:6">
      <c r="B14" s="128"/>
      <c r="C14" s="128"/>
      <c r="E14" s="128"/>
      <c r="F14" s="128"/>
    </row>
    <row r="15" spans="2:6">
      <c r="B15" s="128"/>
      <c r="C15" s="128"/>
      <c r="E15" s="128"/>
      <c r="F15" s="128"/>
    </row>
    <row r="16" spans="2:6">
      <c r="B16" s="128"/>
      <c r="C16" s="128"/>
      <c r="E16" s="128"/>
      <c r="F16" s="128"/>
    </row>
    <row r="17" spans="2:6">
      <c r="B17" s="128"/>
      <c r="C17" s="128"/>
      <c r="E17" s="128"/>
      <c r="F17" s="128"/>
    </row>
    <row r="18" spans="2:6">
      <c r="B18" s="128"/>
      <c r="C18" s="128"/>
      <c r="E18" s="128"/>
      <c r="F18" s="128"/>
    </row>
    <row r="19" spans="2:6">
      <c r="B19" s="128"/>
      <c r="C19" s="128"/>
      <c r="E19" s="128"/>
      <c r="F19" s="128"/>
    </row>
    <row r="20" spans="2:6">
      <c r="B20" s="128"/>
      <c r="C20" s="128"/>
      <c r="E20" s="128"/>
      <c r="F20" s="128"/>
    </row>
    <row r="21" spans="2:6">
      <c r="B21" s="128"/>
      <c r="C21" s="128"/>
      <c r="E21" s="128"/>
      <c r="F21" s="128"/>
    </row>
    <row r="22" spans="2:6">
      <c r="B22" s="128"/>
      <c r="C22" s="128"/>
      <c r="E22" s="128"/>
      <c r="F22" s="128"/>
    </row>
  </sheetData>
  <phoneticPr fontId="2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基本情報</vt:lpstr>
      <vt:lpstr>男子名簿</vt:lpstr>
      <vt:lpstr>女子名簿</vt:lpstr>
      <vt:lpstr>参加確認書</vt:lpstr>
      <vt:lpstr>男子csv</vt:lpstr>
      <vt:lpstr>女子csv</vt:lpstr>
      <vt:lpstr>管理者シート</vt:lpstr>
      <vt:lpstr>小・中学生所属</vt:lpstr>
      <vt:lpstr>基本情報!Print_Area</vt:lpstr>
      <vt:lpstr>女子名簿!Print_Area</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出雲市教育委員会</cp:lastModifiedBy>
  <cp:lastPrinted>2018-06-04T10:26:13Z</cp:lastPrinted>
  <dcterms:created xsi:type="dcterms:W3CDTF">2012-04-15T14:46:27Z</dcterms:created>
  <dcterms:modified xsi:type="dcterms:W3CDTF">2018-06-05T08:37:38Z</dcterms:modified>
</cp:coreProperties>
</file>