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 activeTab="14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一般･高校女!$A$1:$V$37</definedName>
    <definedName name="_xlnm.Print_Area" localSheetId="11">一般・高校女R!$A$1:$O$37</definedName>
    <definedName name="_xlnm.Print_Area" localSheetId="12">一般･高校男!$A$1:$X$37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中女!$A$1:$X$67</definedName>
    <definedName name="_xlnm.Print_Area" localSheetId="7">中女R!$A$1:$O$37</definedName>
    <definedName name="_xlnm.Print_Area" localSheetId="8">中男!$A$1:$X$67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S36" i="10" l="1"/>
  <c r="D15" i="21"/>
  <c r="S5" i="10" l="1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6" i="23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6" i="10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" i="22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" i="8"/>
  <c r="V6" i="8" s="1"/>
  <c r="U66" i="8"/>
  <c r="W6" i="8" l="1"/>
  <c r="U5" i="23"/>
  <c r="W5" i="23" s="1"/>
  <c r="W12" i="23"/>
  <c r="W13" i="23"/>
  <c r="W14" i="23"/>
  <c r="W20" i="23"/>
  <c r="W21" i="23"/>
  <c r="W22" i="23"/>
  <c r="V23" i="23"/>
  <c r="W28" i="23"/>
  <c r="W29" i="23"/>
  <c r="V30" i="23"/>
  <c r="V31" i="23"/>
  <c r="V32" i="23"/>
  <c r="W35" i="23"/>
  <c r="V35" i="23"/>
  <c r="G35" i="23"/>
  <c r="W34" i="23"/>
  <c r="V34" i="23"/>
  <c r="G34" i="23"/>
  <c r="W33" i="23"/>
  <c r="V33" i="23"/>
  <c r="G33" i="23"/>
  <c r="W32" i="23"/>
  <c r="G32" i="23"/>
  <c r="W31" i="23"/>
  <c r="G31" i="23"/>
  <c r="G30" i="23"/>
  <c r="G29" i="23"/>
  <c r="G28" i="23"/>
  <c r="W27" i="23"/>
  <c r="V27" i="23"/>
  <c r="G27" i="23"/>
  <c r="W26" i="23"/>
  <c r="V26" i="23"/>
  <c r="G26" i="23"/>
  <c r="W25" i="23"/>
  <c r="V25" i="23"/>
  <c r="G25" i="23"/>
  <c r="W24" i="23"/>
  <c r="V24" i="23"/>
  <c r="G24" i="23"/>
  <c r="W23" i="23"/>
  <c r="G23" i="23"/>
  <c r="G22" i="23"/>
  <c r="G21" i="23"/>
  <c r="G20" i="23"/>
  <c r="W19" i="23"/>
  <c r="V19" i="23"/>
  <c r="G19" i="23"/>
  <c r="W18" i="23"/>
  <c r="V18" i="23"/>
  <c r="G18" i="23"/>
  <c r="W17" i="23"/>
  <c r="V17" i="23"/>
  <c r="G17" i="23"/>
  <c r="W16" i="23"/>
  <c r="V16" i="23"/>
  <c r="G16" i="23"/>
  <c r="W15" i="23"/>
  <c r="V15" i="23"/>
  <c r="G15" i="23"/>
  <c r="G14" i="23"/>
  <c r="G13" i="23"/>
  <c r="G12" i="23"/>
  <c r="W11" i="23"/>
  <c r="V11" i="23"/>
  <c r="G11" i="23"/>
  <c r="W10" i="23"/>
  <c r="V10" i="23"/>
  <c r="G10" i="23"/>
  <c r="W9" i="23"/>
  <c r="V9" i="23"/>
  <c r="G9" i="23"/>
  <c r="W8" i="23"/>
  <c r="V8" i="23"/>
  <c r="G8" i="23"/>
  <c r="W7" i="23"/>
  <c r="V7" i="23"/>
  <c r="G7" i="23"/>
  <c r="W6" i="23"/>
  <c r="V6" i="23"/>
  <c r="G6" i="23"/>
  <c r="V5" i="23"/>
  <c r="V22" i="22"/>
  <c r="U5" i="22"/>
  <c r="U5" i="8"/>
  <c r="Q7" i="7"/>
  <c r="Q8" i="7"/>
  <c r="Q36" i="7" s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V14" i="23" l="1"/>
  <c r="V22" i="23"/>
  <c r="W30" i="23"/>
  <c r="W36" i="23" s="1"/>
  <c r="F14" i="21" s="1"/>
  <c r="V12" i="23"/>
  <c r="V20" i="23"/>
  <c r="V28" i="23"/>
  <c r="V13" i="23"/>
  <c r="V21" i="23"/>
  <c r="V29" i="23"/>
  <c r="V36" i="23"/>
  <c r="E14" i="21" s="1"/>
  <c r="U36" i="23"/>
  <c r="D14" i="21" s="1"/>
  <c r="W65" i="22"/>
  <c r="G65" i="22"/>
  <c r="V64" i="22"/>
  <c r="G64" i="22"/>
  <c r="W63" i="22"/>
  <c r="G63" i="22"/>
  <c r="V62" i="22"/>
  <c r="G62" i="22"/>
  <c r="W61" i="22"/>
  <c r="G61" i="22"/>
  <c r="W60" i="22"/>
  <c r="V60" i="22"/>
  <c r="G60" i="22"/>
  <c r="W59" i="22"/>
  <c r="G59" i="22"/>
  <c r="W58" i="22"/>
  <c r="V58" i="22"/>
  <c r="G58" i="22"/>
  <c r="W57" i="22"/>
  <c r="G57" i="22"/>
  <c r="V56" i="22"/>
  <c r="G56" i="22"/>
  <c r="W55" i="22"/>
  <c r="G55" i="22"/>
  <c r="V54" i="22"/>
  <c r="G54" i="22"/>
  <c r="W53" i="22"/>
  <c r="G53" i="22"/>
  <c r="V52" i="22"/>
  <c r="G52" i="22"/>
  <c r="W51" i="22"/>
  <c r="G51" i="22"/>
  <c r="V50" i="22"/>
  <c r="G50" i="22"/>
  <c r="W49" i="22"/>
  <c r="G49" i="22"/>
  <c r="V48" i="22"/>
  <c r="G48" i="22"/>
  <c r="W47" i="22"/>
  <c r="G47" i="22"/>
  <c r="V46" i="22"/>
  <c r="G46" i="22"/>
  <c r="W45" i="22"/>
  <c r="G45" i="22"/>
  <c r="W44" i="22"/>
  <c r="V44" i="22"/>
  <c r="G44" i="22"/>
  <c r="W43" i="22"/>
  <c r="G43" i="22"/>
  <c r="W42" i="22"/>
  <c r="V42" i="22"/>
  <c r="G42" i="22"/>
  <c r="W41" i="22"/>
  <c r="G41" i="22"/>
  <c r="V40" i="22"/>
  <c r="G40" i="22"/>
  <c r="W39" i="22"/>
  <c r="G39" i="22"/>
  <c r="V38" i="22"/>
  <c r="G38" i="22"/>
  <c r="W37" i="22"/>
  <c r="G37" i="22"/>
  <c r="V36" i="22"/>
  <c r="G36" i="22"/>
  <c r="W35" i="22"/>
  <c r="G35" i="22"/>
  <c r="V34" i="22"/>
  <c r="G34" i="22"/>
  <c r="W33" i="22"/>
  <c r="G33" i="22"/>
  <c r="V32" i="22"/>
  <c r="G32" i="22"/>
  <c r="W31" i="22"/>
  <c r="G31" i="22"/>
  <c r="V30" i="22"/>
  <c r="G30" i="22"/>
  <c r="W29" i="22"/>
  <c r="G29" i="22"/>
  <c r="W28" i="22"/>
  <c r="V28" i="22"/>
  <c r="G28" i="22"/>
  <c r="W27" i="22"/>
  <c r="G27" i="22"/>
  <c r="W26" i="22"/>
  <c r="V26" i="22"/>
  <c r="G26" i="22"/>
  <c r="W25" i="22"/>
  <c r="G25" i="22"/>
  <c r="V24" i="22"/>
  <c r="G24" i="22"/>
  <c r="W23" i="22"/>
  <c r="G23" i="22"/>
  <c r="G22" i="22"/>
  <c r="W21" i="22"/>
  <c r="G21" i="22"/>
  <c r="V20" i="22"/>
  <c r="G20" i="22"/>
  <c r="W19" i="22"/>
  <c r="G19" i="22"/>
  <c r="V18" i="22"/>
  <c r="G18" i="22"/>
  <c r="W17" i="22"/>
  <c r="G17" i="22"/>
  <c r="V16" i="22"/>
  <c r="G16" i="22"/>
  <c r="W15" i="22"/>
  <c r="G15" i="22"/>
  <c r="V14" i="22"/>
  <c r="G14" i="22"/>
  <c r="W13" i="22"/>
  <c r="G13" i="22"/>
  <c r="W12" i="22"/>
  <c r="V12" i="22"/>
  <c r="G12" i="22"/>
  <c r="W11" i="22"/>
  <c r="G11" i="22"/>
  <c r="W10" i="22"/>
  <c r="V10" i="22"/>
  <c r="G10" i="22"/>
  <c r="W9" i="22"/>
  <c r="G9" i="22"/>
  <c r="V8" i="22"/>
  <c r="G8" i="22"/>
  <c r="W7" i="22"/>
  <c r="G7" i="22"/>
  <c r="V6" i="22"/>
  <c r="G6" i="22"/>
  <c r="W5" i="22"/>
  <c r="V35" i="8"/>
  <c r="V36" i="8"/>
  <c r="W36" i="8"/>
  <c r="W37" i="8"/>
  <c r="V38" i="8"/>
  <c r="W39" i="8"/>
  <c r="V39" i="8"/>
  <c r="V40" i="8"/>
  <c r="W41" i="8"/>
  <c r="V41" i="8"/>
  <c r="V42" i="8"/>
  <c r="V43" i="8"/>
  <c r="V44" i="8"/>
  <c r="W45" i="8"/>
  <c r="V45" i="8"/>
  <c r="V46" i="8"/>
  <c r="W46" i="8"/>
  <c r="V47" i="8"/>
  <c r="V48" i="8"/>
  <c r="V49" i="8"/>
  <c r="W49" i="8"/>
  <c r="W50" i="8"/>
  <c r="V50" i="8"/>
  <c r="V51" i="8"/>
  <c r="V52" i="8"/>
  <c r="W53" i="8"/>
  <c r="V53" i="8"/>
  <c r="V54" i="8"/>
  <c r="W54" i="8"/>
  <c r="W55" i="8"/>
  <c r="V55" i="8"/>
  <c r="V56" i="8"/>
  <c r="V57" i="8"/>
  <c r="V58" i="8"/>
  <c r="W58" i="8"/>
  <c r="V59" i="8"/>
  <c r="W60" i="8"/>
  <c r="V60" i="8"/>
  <c r="W61" i="8"/>
  <c r="V62" i="8"/>
  <c r="W62" i="8"/>
  <c r="W63" i="8"/>
  <c r="V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V5" i="8"/>
  <c r="W5" i="8"/>
  <c r="W6" i="22" l="1"/>
  <c r="W22" i="22"/>
  <c r="W38" i="22"/>
  <c r="W54" i="22"/>
  <c r="W16" i="22"/>
  <c r="W32" i="22"/>
  <c r="W48" i="22"/>
  <c r="W64" i="22"/>
  <c r="W14" i="22"/>
  <c r="W30" i="22"/>
  <c r="W46" i="22"/>
  <c r="W62" i="22"/>
  <c r="W20" i="22"/>
  <c r="W52" i="22"/>
  <c r="W24" i="22"/>
  <c r="W40" i="22"/>
  <c r="W56" i="22"/>
  <c r="W36" i="22"/>
  <c r="W8" i="22"/>
  <c r="W18" i="22"/>
  <c r="W34" i="22"/>
  <c r="W50" i="22"/>
  <c r="U66" i="22"/>
  <c r="D10" i="21" s="1"/>
  <c r="W52" i="8"/>
  <c r="W42" i="8"/>
  <c r="V63" i="8"/>
  <c r="W38" i="8"/>
  <c r="V61" i="8"/>
  <c r="W51" i="8"/>
  <c r="W57" i="8"/>
  <c r="W47" i="8"/>
  <c r="W44" i="8"/>
  <c r="V37" i="8"/>
  <c r="V5" i="22"/>
  <c r="V7" i="22"/>
  <c r="V9" i="22"/>
  <c r="V11" i="22"/>
  <c r="V13" i="22"/>
  <c r="V15" i="22"/>
  <c r="V17" i="22"/>
  <c r="V19" i="22"/>
  <c r="V21" i="22"/>
  <c r="V23" i="22"/>
  <c r="V25" i="22"/>
  <c r="V27" i="22"/>
  <c r="V29" i="22"/>
  <c r="V31" i="22"/>
  <c r="V33" i="22"/>
  <c r="V35" i="22"/>
  <c r="V37" i="22"/>
  <c r="V39" i="22"/>
  <c r="V41" i="22"/>
  <c r="V43" i="22"/>
  <c r="V45" i="22"/>
  <c r="V47" i="22"/>
  <c r="V49" i="22"/>
  <c r="V51" i="22"/>
  <c r="V53" i="22"/>
  <c r="V55" i="22"/>
  <c r="V57" i="22"/>
  <c r="V59" i="22"/>
  <c r="V61" i="22"/>
  <c r="V63" i="22"/>
  <c r="V65" i="22"/>
  <c r="W59" i="8"/>
  <c r="W43" i="8"/>
  <c r="W35" i="8"/>
  <c r="W64" i="8"/>
  <c r="W56" i="8"/>
  <c r="W48" i="8"/>
  <c r="W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F15" i="21"/>
  <c r="V66" i="22" l="1"/>
  <c r="E10" i="21" s="1"/>
  <c r="W66" i="22"/>
  <c r="F10" i="21" s="1"/>
  <c r="E15" i="21"/>
  <c r="E13" i="21"/>
  <c r="F13" i="21"/>
  <c r="E11" i="21"/>
  <c r="F11" i="21"/>
  <c r="E9" i="21"/>
  <c r="F9" i="21"/>
  <c r="E7" i="21"/>
  <c r="F7" i="21"/>
  <c r="D13" i="21"/>
  <c r="D11" i="21"/>
  <c r="D9" i="21"/>
  <c r="D7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D12" i="21"/>
  <c r="D8" i="21"/>
  <c r="D16" i="21" s="1"/>
  <c r="T35" i="10"/>
  <c r="G35" i="10"/>
  <c r="T34" i="10"/>
  <c r="U34" i="10"/>
  <c r="G34" i="10"/>
  <c r="T33" i="10"/>
  <c r="U33" i="10"/>
  <c r="G33" i="10"/>
  <c r="T32" i="10"/>
  <c r="U32" i="10"/>
  <c r="G32" i="10"/>
  <c r="T31" i="10"/>
  <c r="U31" i="10"/>
  <c r="G31" i="10"/>
  <c r="T30" i="10"/>
  <c r="U30" i="10"/>
  <c r="G30" i="10"/>
  <c r="T29" i="10"/>
  <c r="U29" i="10"/>
  <c r="G29" i="10"/>
  <c r="T28" i="10"/>
  <c r="U28" i="10"/>
  <c r="G28" i="10"/>
  <c r="T27" i="10"/>
  <c r="U27" i="10"/>
  <c r="G27" i="10"/>
  <c r="T26" i="10"/>
  <c r="G26" i="10"/>
  <c r="T25" i="10"/>
  <c r="G25" i="10"/>
  <c r="T24" i="10"/>
  <c r="G24" i="10"/>
  <c r="T23" i="10"/>
  <c r="G23" i="10"/>
  <c r="T22" i="10"/>
  <c r="G22" i="10"/>
  <c r="T21" i="10"/>
  <c r="G21" i="10"/>
  <c r="T20" i="10"/>
  <c r="G20" i="10"/>
  <c r="T19" i="10"/>
  <c r="G19" i="10"/>
  <c r="T18" i="10"/>
  <c r="G18" i="10"/>
  <c r="T17" i="10"/>
  <c r="G17" i="10"/>
  <c r="T16" i="10"/>
  <c r="G16" i="10"/>
  <c r="T15" i="10"/>
  <c r="G15" i="10"/>
  <c r="T14" i="10"/>
  <c r="G14" i="10"/>
  <c r="T13" i="10"/>
  <c r="G13" i="10"/>
  <c r="T12" i="10"/>
  <c r="G12" i="10"/>
  <c r="T11" i="10"/>
  <c r="G11" i="10"/>
  <c r="T10" i="10"/>
  <c r="G10" i="10"/>
  <c r="T9" i="10"/>
  <c r="G9" i="10"/>
  <c r="T8" i="10"/>
  <c r="G8" i="10"/>
  <c r="T7" i="10"/>
  <c r="T36" i="10" s="1"/>
  <c r="E12" i="21" s="1"/>
  <c r="G7" i="10"/>
  <c r="T6" i="10"/>
  <c r="G6" i="10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65" i="8"/>
  <c r="V7" i="8"/>
  <c r="G65" i="8"/>
  <c r="W34" i="8"/>
  <c r="G34" i="8"/>
  <c r="W33" i="8"/>
  <c r="G33" i="8"/>
  <c r="W32" i="8"/>
  <c r="G32" i="8"/>
  <c r="W31" i="8"/>
  <c r="G31" i="8"/>
  <c r="W30" i="8"/>
  <c r="G30" i="8"/>
  <c r="W29" i="8"/>
  <c r="G29" i="8"/>
  <c r="W28" i="8"/>
  <c r="G28" i="8"/>
  <c r="W27" i="8"/>
  <c r="G27" i="8"/>
  <c r="W26" i="8"/>
  <c r="G26" i="8"/>
  <c r="W25" i="8"/>
  <c r="G25" i="8"/>
  <c r="W24" i="8"/>
  <c r="G24" i="8"/>
  <c r="W23" i="8"/>
  <c r="G23" i="8"/>
  <c r="W22" i="8"/>
  <c r="G22" i="8"/>
  <c r="W21" i="8"/>
  <c r="G21" i="8"/>
  <c r="W20" i="8"/>
  <c r="G20" i="8"/>
  <c r="W19" i="8"/>
  <c r="G19" i="8"/>
  <c r="W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S36" i="7" l="1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V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M36" i="19"/>
  <c r="N36" i="17"/>
  <c r="M36" i="16"/>
  <c r="N36" i="15"/>
  <c r="F5" i="21" s="1"/>
  <c r="Q11" i="13"/>
  <c r="S8" i="2"/>
  <c r="S10" i="2"/>
  <c r="R36" i="2"/>
  <c r="E4" i="21" s="1"/>
  <c r="Q36" i="2"/>
  <c r="D4" i="21" s="1"/>
  <c r="S6" i="2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35" i="10"/>
  <c r="T5" i="10"/>
  <c r="W7" i="8"/>
  <c r="W8" i="8"/>
  <c r="W9" i="8"/>
  <c r="W10" i="8"/>
  <c r="W11" i="8"/>
  <c r="W12" i="8"/>
  <c r="W13" i="8"/>
  <c r="W14" i="8"/>
  <c r="W15" i="8"/>
  <c r="W16" i="8"/>
  <c r="W17" i="8"/>
  <c r="W65" i="8"/>
  <c r="S5" i="7"/>
  <c r="U36" i="10" l="1"/>
  <c r="F12" i="21" s="1"/>
  <c r="R36" i="7"/>
  <c r="E6" i="21" s="1"/>
  <c r="E16" i="21" s="1"/>
  <c r="W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<sst xmlns="http://schemas.openxmlformats.org/spreadsheetml/2006/main" count="456" uniqueCount="113">
  <si>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</si>
  <si>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</si>
  <si>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</si>
  <si>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</si>
  <si>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</si>
  <si>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</si>
  <si>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</si>
  <si>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</si>
  <si>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</si>
  <si>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</si>
  <si>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</si>
  <si>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</si>
  <si>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</si>
  <si>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</si>
  <si>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</si>
  <si>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</si>
  <si>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</si>
  <si>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</si>
  <si>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</si>
  <si>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</si>
  <si>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</si>
  <si>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</si>
  <si>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</si>
  <si>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</si>
  <si>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</si>
  <si>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</si>
  <si>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</si>
  <si>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</si>
  <si>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</si>
  <si>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</si>
  <si>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</si>
  <si>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</si>
  <si>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</si>
  <si>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</si>
  <si>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</si>
  <si>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</si>
  <si>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</si>
  <si>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</si>
  <si>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</si>
  <si>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</si>
  <si>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</si>
  <si>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</si>
  <si>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</si>
  <si>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</si>
  <si>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</si>
  <si>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</si>
  <si>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</si>
  <si>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</si>
  <si>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</si>
  <si>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</si>
  <si>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</si>
  <si>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</si>
  <si>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</si>
  <si>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</si>
  <si>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</si>
  <si>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</si>
  <si>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</si>
  <si>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</si>
  <si>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</si>
  <si>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</si>
  <si>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</si>
  <si>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</si>
  <si>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</si>
  <si>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</si>
  <si>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</si>
  <si>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</si>
  <si>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</si>
  <si>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</si>
  <si>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</si>
  <si>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</si>
  <si>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</si>
  <si>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</si>
  <si>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</si>
  <si>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</si>
  <si>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</si>
  <si>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</si>
  <si>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</si>
  <si>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</si>
  <si>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</si>
  <si>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</si>
  <si>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</si>
  <si>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</si>
  <si>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</si>
  <si>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</si>
  <si>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</si>
  <si>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</si>
  <si>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</si>
  <si>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</si>
  <si>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</si>
  <si>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</si>
  <si>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</si>
  <si>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</si>
  <si>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</si>
  <si>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</si>
  <si>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</si>
  <si>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</si>
  <si>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</si>
  <si>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</si>
  <si>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</si>
  <si>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</si>
  <si>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</si>
  <si>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</si>
  <si>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t>島大春季リレーカーニバル申込（2017年度用）</t>
    <rPh sb="2" eb="4">
      <t>シュンキ</t>
    </rPh>
    <rPh sb="12" eb="14">
      <t>モウシコ</t>
    </rPh>
    <rPh sb="19" eb="21">
      <t>ネンド</t>
    </rPh>
    <rPh sb="21" eb="22">
      <t>ヨウ</t>
    </rPh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</si>
  <si>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</si>
  <si>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</si>
  <si>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</si>
  <si>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</si>
  <si>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</si>
  <si>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800m</t>
    <phoneticPr fontId="1"/>
  </si>
  <si>
    <t>2.05.11</t>
    <phoneticPr fontId="1"/>
  </si>
  <si>
    <t>2.30.56</t>
    <phoneticPr fontId="1"/>
  </si>
  <si>
    <t>2.08.56</t>
    <phoneticPr fontId="1"/>
  </si>
  <si>
    <t>2.05.89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</si>
</sst>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/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/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zoomScale="55" zoomScaleNormal="55" workbookViewId="0">
      <selection activeCell="B20" sqref="B20:M20"/>
    </sheetView>
  </sheetViews>
  <sheetFormatPr defaultRowHeight="15.75" x14ac:dyDescent="0.15"/>
  <cols>
    <col min="1" max="1" width="9" style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35" t="s">
        <v>102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24.75" customHeight="1" thickBot="1" x14ac:dyDescent="0.2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2:13" ht="90" customHeight="1" x14ac:dyDescent="0.15">
      <c r="B4" s="42" t="s">
        <v>2</v>
      </c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2:13" ht="90" customHeight="1" x14ac:dyDescent="0.15">
      <c r="B5" s="43" t="s">
        <v>0</v>
      </c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2:13" ht="90" customHeight="1" x14ac:dyDescent="0.15">
      <c r="B6" s="43" t="s">
        <v>35</v>
      </c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6"/>
    </row>
    <row r="7" spans="2:13" ht="90" customHeight="1" x14ac:dyDescent="0.15">
      <c r="B7" s="43" t="s">
        <v>3</v>
      </c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2:13" ht="90" customHeight="1" x14ac:dyDescent="0.15">
      <c r="B8" s="43" t="s">
        <v>36</v>
      </c>
      <c r="C8" s="150" t="s">
        <v>105</v>
      </c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2:13" ht="90" customHeight="1" x14ac:dyDescent="0.15">
      <c r="B9" s="43" t="s">
        <v>32</v>
      </c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2:13" ht="90" customHeight="1" thickBot="1" x14ac:dyDescent="0.2">
      <c r="B10" s="44" t="s">
        <v>33</v>
      </c>
      <c r="C10" s="153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2:13" ht="24.75" customHeight="1" x14ac:dyDescent="0.15"/>
    <row r="12" spans="2:13" ht="35.25" x14ac:dyDescent="0.15">
      <c r="B12" s="157" t="s">
        <v>31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2:13" s="41" customFormat="1" ht="24" x14ac:dyDescent="0.35">
      <c r="B13" s="159" t="s">
        <v>88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2:13" s="41" customFormat="1" ht="24" x14ac:dyDescent="0.1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2:13" s="41" customFormat="1" ht="24" x14ac:dyDescent="0.35">
      <c r="B15" s="159" t="s">
        <v>30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2:13" s="41" customFormat="1" ht="24" x14ac:dyDescent="0.35">
      <c r="B16" s="159" t="s">
        <v>37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  <row r="17" spans="2:13" s="41" customFormat="1" ht="24" x14ac:dyDescent="0.1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2:13" s="41" customFormat="1" ht="24" x14ac:dyDescent="0.35">
      <c r="B18" s="159" t="s">
        <v>103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2:13" s="41" customFormat="1" ht="24" x14ac:dyDescent="0.35">
      <c r="B19" s="161" t="s">
        <v>34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2:13" s="41" customFormat="1" ht="24" x14ac:dyDescent="0.35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2:13" s="41" customFormat="1" ht="24" x14ac:dyDescent="0.35">
      <c r="B21" s="160" t="s">
        <v>104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2:13" s="41" customFormat="1" ht="24" x14ac:dyDescent="0.3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2:13" s="41" customFormat="1" ht="24" x14ac:dyDescent="0.35">
      <c r="B23" s="156" t="s">
        <v>38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2:13" s="41" customFormat="1" ht="24" x14ac:dyDescent="0.35">
      <c r="B24" s="156" t="s">
        <v>4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2:13" s="41" customFormat="1" ht="24" x14ac:dyDescent="0.35">
      <c r="B25" s="156" t="s">
        <v>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2:13" s="41" customFormat="1" ht="24" x14ac:dyDescent="0.15"/>
    <row r="27" spans="2:13" s="41" customFormat="1" ht="24" x14ac:dyDescent="0.15"/>
  </sheetData>
  <mergeCells count="22"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  <mergeCell ref="C10:M10"/>
    <mergeCell ref="C9:M9"/>
    <mergeCell ref="C6:M6"/>
    <mergeCell ref="B23:M23"/>
    <mergeCell ref="B24:M24"/>
    <mergeCell ref="B12:M12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65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topLeftCell="A2" zoomScale="70" zoomScaleNormal="70" workbookViewId="0">
      <selection activeCell="M5" sqref="M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x14ac:dyDescent="0.15">
      <c r="B2" s="179" t="s">
        <v>26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10"/>
      <c r="S2" s="184" t="s">
        <v>27</v>
      </c>
      <c r="T2" s="185"/>
      <c r="U2" s="186"/>
    </row>
    <row r="3" spans="2:21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6"/>
      <c r="S3" s="187"/>
      <c r="T3" s="188"/>
      <c r="U3" s="189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108</v>
      </c>
      <c r="M4" s="12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2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111</v>
      </c>
      <c r="N5" s="5">
        <v>1</v>
      </c>
      <c r="O5" s="11" t="s">
        <v>101</v>
      </c>
      <c r="P5" s="5">
        <v>1</v>
      </c>
      <c r="Q5" s="11">
        <v>6.25</v>
      </c>
      <c r="S5" s="4">
        <f>H5+J5+N5+P5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3"/>
      <c r="L6" s="18">
        <v>0</v>
      </c>
      <c r="M6" s="133"/>
      <c r="N6" s="18">
        <v>0</v>
      </c>
      <c r="O6" s="20"/>
      <c r="P6" s="18">
        <v>0</v>
      </c>
      <c r="Q6" s="20"/>
      <c r="S6" s="7">
        <f>H6+J6+N6+P6+L6</f>
        <v>0</v>
      </c>
      <c r="T6" s="13">
        <f>S6*500</f>
        <v>0</v>
      </c>
      <c r="U6" s="8">
        <f t="shared" ref="U6:U3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S7" s="7">
        <f t="shared" ref="S7:S35" si="1">H7+J7+N7+P7+L7</f>
        <v>0</v>
      </c>
      <c r="T7" s="14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S8" s="7">
        <f t="shared" si="1"/>
        <v>0</v>
      </c>
      <c r="T8" s="14">
        <f t="shared" ref="T8:T3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S9" s="7">
        <f t="shared" si="1"/>
        <v>0</v>
      </c>
      <c r="T9" s="14">
        <f t="shared" si="2"/>
        <v>0</v>
      </c>
      <c r="U9" s="9">
        <f t="shared" si="0"/>
        <v>0</v>
      </c>
    </row>
    <row r="10" spans="2:2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S10" s="7">
        <f t="shared" si="1"/>
        <v>0</v>
      </c>
      <c r="T10" s="14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S11" s="7">
        <f t="shared" si="1"/>
        <v>0</v>
      </c>
      <c r="T11" s="14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S12" s="7">
        <f t="shared" si="1"/>
        <v>0</v>
      </c>
      <c r="T12" s="14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S13" s="7">
        <f t="shared" si="1"/>
        <v>0</v>
      </c>
      <c r="T13" s="14">
        <f t="shared" si="2"/>
        <v>0</v>
      </c>
      <c r="U13" s="9">
        <f t="shared" si="0"/>
        <v>0</v>
      </c>
    </row>
    <row r="14" spans="2:2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S14" s="7">
        <f t="shared" si="1"/>
        <v>0</v>
      </c>
      <c r="T14" s="14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S15" s="7">
        <f t="shared" si="1"/>
        <v>0</v>
      </c>
      <c r="T15" s="14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S16" s="7">
        <f t="shared" si="1"/>
        <v>0</v>
      </c>
      <c r="T16" s="14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S17" s="7">
        <f t="shared" si="1"/>
        <v>0</v>
      </c>
      <c r="T17" s="14">
        <f t="shared" si="2"/>
        <v>0</v>
      </c>
      <c r="U17" s="9">
        <f t="shared" si="0"/>
        <v>0</v>
      </c>
    </row>
    <row r="18" spans="2:2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S18" s="7">
        <f t="shared" si="1"/>
        <v>0</v>
      </c>
      <c r="T18" s="14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S19" s="7">
        <f t="shared" si="1"/>
        <v>0</v>
      </c>
      <c r="T19" s="14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S20" s="7">
        <f t="shared" si="1"/>
        <v>0</v>
      </c>
      <c r="T20" s="14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S21" s="7">
        <f t="shared" si="1"/>
        <v>0</v>
      </c>
      <c r="T21" s="14">
        <f t="shared" si="2"/>
        <v>0</v>
      </c>
      <c r="U21" s="9">
        <f t="shared" si="0"/>
        <v>0</v>
      </c>
    </row>
    <row r="22" spans="2:2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S22" s="7">
        <f t="shared" si="1"/>
        <v>0</v>
      </c>
      <c r="T22" s="14">
        <f t="shared" si="2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S23" s="7">
        <f t="shared" si="1"/>
        <v>0</v>
      </c>
      <c r="T23" s="14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S24" s="7">
        <f t="shared" si="1"/>
        <v>0</v>
      </c>
      <c r="T24" s="14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S25" s="7">
        <f t="shared" si="1"/>
        <v>0</v>
      </c>
      <c r="T25" s="14">
        <f t="shared" si="2"/>
        <v>0</v>
      </c>
      <c r="U25" s="9">
        <f t="shared" si="0"/>
        <v>0</v>
      </c>
    </row>
    <row r="26" spans="2:2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S26" s="7">
        <f t="shared" si="1"/>
        <v>0</v>
      </c>
      <c r="T26" s="14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S27" s="7">
        <f t="shared" si="1"/>
        <v>0</v>
      </c>
      <c r="T27" s="14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S28" s="7">
        <f t="shared" si="1"/>
        <v>0</v>
      </c>
      <c r="T28" s="14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S29" s="7">
        <f t="shared" si="1"/>
        <v>0</v>
      </c>
      <c r="T29" s="14">
        <f t="shared" si="2"/>
        <v>0</v>
      </c>
      <c r="U29" s="9">
        <f t="shared" si="0"/>
        <v>0</v>
      </c>
    </row>
    <row r="30" spans="2:2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4"/>
      <c r="L30" s="34">
        <v>0</v>
      </c>
      <c r="M30" s="134"/>
      <c r="N30" s="22">
        <v>0</v>
      </c>
      <c r="O30" s="24"/>
      <c r="P30" s="22">
        <v>0</v>
      </c>
      <c r="Q30" s="24"/>
      <c r="S30" s="7">
        <f t="shared" si="1"/>
        <v>0</v>
      </c>
      <c r="T30" s="14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37"/>
      <c r="S31" s="7">
        <f t="shared" si="1"/>
        <v>0</v>
      </c>
      <c r="T31" s="14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37"/>
      <c r="S32" s="7">
        <f t="shared" si="1"/>
        <v>0</v>
      </c>
      <c r="T32" s="14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37"/>
      <c r="S33" s="7">
        <f t="shared" si="1"/>
        <v>0</v>
      </c>
      <c r="T33" s="14">
        <f t="shared" si="2"/>
        <v>0</v>
      </c>
      <c r="U33" s="9">
        <f t="shared" si="0"/>
        <v>0</v>
      </c>
    </row>
    <row r="34" spans="2:2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37"/>
      <c r="S34" s="7">
        <f t="shared" si="1"/>
        <v>0</v>
      </c>
      <c r="T34" s="14">
        <f t="shared" si="2"/>
        <v>0</v>
      </c>
      <c r="U34" s="9">
        <f t="shared" si="0"/>
        <v>0</v>
      </c>
    </row>
    <row r="35" spans="2:2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37"/>
      <c r="S35" s="131">
        <f t="shared" si="1"/>
        <v>0</v>
      </c>
      <c r="T35" s="15">
        <f t="shared" si="2"/>
        <v>0</v>
      </c>
      <c r="U35" s="10">
        <f t="shared" si="0"/>
        <v>0</v>
      </c>
    </row>
    <row r="36" spans="2:21" ht="28.5" x14ac:dyDescent="0.15">
      <c r="S36" s="40">
        <f>SUM(S6:S35)</f>
        <v>0</v>
      </c>
      <c r="T36" s="40">
        <f>SUM(T6:T35)</f>
        <v>0</v>
      </c>
      <c r="U36" s="40">
        <f>SUM(U6:U35)</f>
        <v>0</v>
      </c>
    </row>
    <row r="37" spans="2:21" x14ac:dyDescent="0.15">
      <c r="S37" s="3" t="s">
        <v>40</v>
      </c>
      <c r="T37" s="3" t="s">
        <v>41</v>
      </c>
      <c r="U37" s="3" t="s">
        <v>42</v>
      </c>
    </row>
  </sheetData>
  <dataConsolidate/>
  <mergeCells count="4">
    <mergeCell ref="B2:G3"/>
    <mergeCell ref="S2:U3"/>
    <mergeCell ref="H2:Q2"/>
    <mergeCell ref="H3:Q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J6:J35 Q6:Q29 F5:G35 H6:I29 O6:O29 P6:P35 K6:K29 L6:L35 M6:M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J30" sqref="J30:J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66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zoomScale="70" zoomScaleNormal="70" workbookViewId="0">
      <selection activeCell="M12" sqref="M1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x14ac:dyDescent="0.15">
      <c r="B2" s="179" t="s">
        <v>100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108</v>
      </c>
      <c r="M4" s="12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99</v>
      </c>
      <c r="S4" s="31" t="s">
        <v>16</v>
      </c>
      <c r="T4" s="32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112</v>
      </c>
      <c r="N5" s="5">
        <v>1</v>
      </c>
      <c r="O5" s="11" t="s">
        <v>101</v>
      </c>
      <c r="P5" s="5">
        <v>1</v>
      </c>
      <c r="Q5" s="11">
        <v>6.25</v>
      </c>
      <c r="R5" s="5">
        <v>1</v>
      </c>
      <c r="S5" s="11">
        <v>12.58</v>
      </c>
      <c r="U5" s="4">
        <f>H5+J5+N5+P5+R5</f>
        <v>4</v>
      </c>
      <c r="V5" s="12">
        <f>U5*500</f>
        <v>2000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3"/>
      <c r="L6" s="18">
        <v>0</v>
      </c>
      <c r="M6" s="133"/>
      <c r="N6" s="18">
        <v>0</v>
      </c>
      <c r="O6" s="20"/>
      <c r="P6" s="18">
        <v>0</v>
      </c>
      <c r="Q6" s="20"/>
      <c r="R6" s="18">
        <v>0</v>
      </c>
      <c r="S6" s="20"/>
      <c r="U6" s="7">
        <f>H6+J6+N6+P6+R6+L6</f>
        <v>0</v>
      </c>
      <c r="V6" s="13">
        <f>U6*500</f>
        <v>0</v>
      </c>
      <c r="W6" s="8">
        <f t="shared" ref="W6:W3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R7" s="22">
        <v>0</v>
      </c>
      <c r="S7" s="24"/>
      <c r="U7" s="7">
        <f t="shared" ref="U7:U35" si="1">H7+J7+N7+P7+R7+L7</f>
        <v>0</v>
      </c>
      <c r="V7" s="14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R8" s="22">
        <v>0</v>
      </c>
      <c r="S8" s="24"/>
      <c r="U8" s="7">
        <f t="shared" si="1"/>
        <v>0</v>
      </c>
      <c r="V8" s="14">
        <f t="shared" ref="V8:V3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R9" s="22">
        <v>0</v>
      </c>
      <c r="S9" s="24"/>
      <c r="U9" s="7">
        <f t="shared" si="1"/>
        <v>0</v>
      </c>
      <c r="V9" s="14">
        <f t="shared" si="2"/>
        <v>0</v>
      </c>
      <c r="W9" s="9">
        <f t="shared" si="0"/>
        <v>0</v>
      </c>
    </row>
    <row r="10" spans="2:23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R10" s="22">
        <v>0</v>
      </c>
      <c r="S10" s="24"/>
      <c r="U10" s="7">
        <f t="shared" si="1"/>
        <v>0</v>
      </c>
      <c r="V10" s="14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R11" s="22">
        <v>0</v>
      </c>
      <c r="S11" s="24"/>
      <c r="U11" s="7">
        <f t="shared" si="1"/>
        <v>0</v>
      </c>
      <c r="V11" s="14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R12" s="22">
        <v>0</v>
      </c>
      <c r="S12" s="24"/>
      <c r="U12" s="7">
        <f t="shared" si="1"/>
        <v>0</v>
      </c>
      <c r="V12" s="14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R13" s="22">
        <v>0</v>
      </c>
      <c r="S13" s="24"/>
      <c r="U13" s="7">
        <f t="shared" si="1"/>
        <v>0</v>
      </c>
      <c r="V13" s="14">
        <f t="shared" si="2"/>
        <v>0</v>
      </c>
      <c r="W13" s="9">
        <f t="shared" si="0"/>
        <v>0</v>
      </c>
    </row>
    <row r="14" spans="2:23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R14" s="22">
        <v>0</v>
      </c>
      <c r="S14" s="24"/>
      <c r="U14" s="7">
        <f t="shared" si="1"/>
        <v>0</v>
      </c>
      <c r="V14" s="14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R15" s="22">
        <v>0</v>
      </c>
      <c r="S15" s="24"/>
      <c r="U15" s="7">
        <f t="shared" si="1"/>
        <v>0</v>
      </c>
      <c r="V15" s="14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R16" s="22">
        <v>0</v>
      </c>
      <c r="S16" s="24"/>
      <c r="U16" s="7">
        <f t="shared" si="1"/>
        <v>0</v>
      </c>
      <c r="V16" s="14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R17" s="22">
        <v>0</v>
      </c>
      <c r="S17" s="24"/>
      <c r="U17" s="7">
        <f t="shared" si="1"/>
        <v>0</v>
      </c>
      <c r="V17" s="14">
        <f t="shared" si="2"/>
        <v>0</v>
      </c>
      <c r="W17" s="9">
        <f t="shared" si="0"/>
        <v>0</v>
      </c>
    </row>
    <row r="18" spans="2:23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R18" s="22">
        <v>0</v>
      </c>
      <c r="S18" s="24"/>
      <c r="U18" s="7">
        <f t="shared" si="1"/>
        <v>0</v>
      </c>
      <c r="V18" s="14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R19" s="22">
        <v>0</v>
      </c>
      <c r="S19" s="24"/>
      <c r="U19" s="7">
        <f t="shared" si="1"/>
        <v>0</v>
      </c>
      <c r="V19" s="14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R20" s="22">
        <v>0</v>
      </c>
      <c r="S20" s="24"/>
      <c r="U20" s="7">
        <f t="shared" si="1"/>
        <v>0</v>
      </c>
      <c r="V20" s="14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R21" s="22">
        <v>0</v>
      </c>
      <c r="S21" s="24"/>
      <c r="U21" s="7">
        <f t="shared" si="1"/>
        <v>0</v>
      </c>
      <c r="V21" s="14">
        <f t="shared" si="2"/>
        <v>0</v>
      </c>
      <c r="W21" s="9">
        <f t="shared" si="0"/>
        <v>0</v>
      </c>
    </row>
    <row r="22" spans="2:23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R22" s="22">
        <v>0</v>
      </c>
      <c r="S22" s="24"/>
      <c r="U22" s="7">
        <f t="shared" si="1"/>
        <v>0</v>
      </c>
      <c r="V22" s="14">
        <f t="shared" si="2"/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R23" s="22">
        <v>0</v>
      </c>
      <c r="S23" s="24"/>
      <c r="U23" s="7">
        <f t="shared" si="1"/>
        <v>0</v>
      </c>
      <c r="V23" s="14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R24" s="22">
        <v>0</v>
      </c>
      <c r="S24" s="24"/>
      <c r="U24" s="7">
        <f t="shared" si="1"/>
        <v>0</v>
      </c>
      <c r="V24" s="14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R25" s="22">
        <v>0</v>
      </c>
      <c r="S25" s="24"/>
      <c r="U25" s="7">
        <f t="shared" si="1"/>
        <v>0</v>
      </c>
      <c r="V25" s="14">
        <f t="shared" si="2"/>
        <v>0</v>
      </c>
      <c r="W25" s="9">
        <f t="shared" si="0"/>
        <v>0</v>
      </c>
    </row>
    <row r="26" spans="2:23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R26" s="22">
        <v>0</v>
      </c>
      <c r="S26" s="24"/>
      <c r="U26" s="7">
        <f t="shared" si="1"/>
        <v>0</v>
      </c>
      <c r="V26" s="14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R27" s="22">
        <v>0</v>
      </c>
      <c r="S27" s="24"/>
      <c r="U27" s="7">
        <f t="shared" si="1"/>
        <v>0</v>
      </c>
      <c r="V27" s="14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R28" s="22">
        <v>0</v>
      </c>
      <c r="S28" s="24"/>
      <c r="U28" s="7">
        <f t="shared" si="1"/>
        <v>0</v>
      </c>
      <c r="V28" s="14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R29" s="22">
        <v>0</v>
      </c>
      <c r="S29" s="24"/>
      <c r="U29" s="7">
        <f t="shared" si="1"/>
        <v>0</v>
      </c>
      <c r="V29" s="14">
        <f t="shared" si="2"/>
        <v>0</v>
      </c>
      <c r="W29" s="9">
        <f t="shared" si="0"/>
        <v>0</v>
      </c>
    </row>
    <row r="30" spans="2:23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4"/>
      <c r="L30" s="34">
        <v>0</v>
      </c>
      <c r="M30" s="134"/>
      <c r="N30" s="22">
        <v>0</v>
      </c>
      <c r="O30" s="24"/>
      <c r="P30" s="22">
        <v>0</v>
      </c>
      <c r="Q30" s="24"/>
      <c r="R30" s="22">
        <v>0</v>
      </c>
      <c r="S30" s="24"/>
      <c r="U30" s="7">
        <f t="shared" si="1"/>
        <v>0</v>
      </c>
      <c r="V30" s="14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22">
        <v>0</v>
      </c>
      <c r="S31" s="24"/>
      <c r="T31" s="130"/>
      <c r="U31" s="7">
        <f t="shared" si="1"/>
        <v>0</v>
      </c>
      <c r="V31" s="14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22">
        <v>0</v>
      </c>
      <c r="S32" s="24"/>
      <c r="T32" s="130"/>
      <c r="U32" s="7">
        <f t="shared" si="1"/>
        <v>0</v>
      </c>
      <c r="V32" s="14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22">
        <v>0</v>
      </c>
      <c r="S33" s="24"/>
      <c r="T33" s="130"/>
      <c r="U33" s="7">
        <f t="shared" si="1"/>
        <v>0</v>
      </c>
      <c r="V33" s="14">
        <f t="shared" si="2"/>
        <v>0</v>
      </c>
      <c r="W33" s="9">
        <f t="shared" si="0"/>
        <v>0</v>
      </c>
    </row>
    <row r="34" spans="2:23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22">
        <v>0</v>
      </c>
      <c r="S34" s="24"/>
      <c r="T34" s="130"/>
      <c r="U34" s="7">
        <f t="shared" si="1"/>
        <v>0</v>
      </c>
      <c r="V34" s="14">
        <f t="shared" si="2"/>
        <v>0</v>
      </c>
      <c r="W34" s="9">
        <f t="shared" si="0"/>
        <v>0</v>
      </c>
    </row>
    <row r="35" spans="2:23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26">
        <v>0</v>
      </c>
      <c r="S35" s="28"/>
      <c r="T35" s="130"/>
      <c r="U35" s="131">
        <f t="shared" si="1"/>
        <v>0</v>
      </c>
      <c r="V35" s="15">
        <f t="shared" si="2"/>
        <v>0</v>
      </c>
      <c r="W35" s="10">
        <f t="shared" si="0"/>
        <v>0</v>
      </c>
    </row>
    <row r="36" spans="2:23" ht="28.5" x14ac:dyDescent="0.15">
      <c r="U36" s="40">
        <f>SUM(U6:U35)</f>
        <v>0</v>
      </c>
      <c r="V36" s="40">
        <f>SUM(V6:V35)</f>
        <v>0</v>
      </c>
      <c r="W36" s="40">
        <f>SUM(W6:W35)</f>
        <v>0</v>
      </c>
    </row>
    <row r="37" spans="2:23" x14ac:dyDescent="0.15">
      <c r="U37" s="3" t="s">
        <v>40</v>
      </c>
      <c r="V37" s="3" t="s">
        <v>41</v>
      </c>
      <c r="W37" s="3" t="s">
        <v>42</v>
      </c>
    </row>
  </sheetData>
  <dataConsolidate/>
  <mergeCells count="4">
    <mergeCell ref="B2:G3"/>
    <mergeCell ref="U2:W3"/>
    <mergeCell ref="H2:S2"/>
    <mergeCell ref="H3:S3"/>
  </mergeCells>
  <phoneticPr fontId="1"/>
  <dataValidations count="2">
    <dataValidation imeMode="halfAlpha" allowBlank="1" showInputMessage="1" showErrorMessage="1" sqref="C6:C35 N6:N35 J6:J35 S6:S29 F5:G35 H6:I29 O6:O29 P6:P35 Q6:Q29 R6:R35 K6:K29 L6:L35 M6:M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B2" sqref="B2:H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67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tabSelected="1" workbookViewId="0">
      <selection activeCell="D15" sqref="D15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5">
        <f>申込団体!C5</f>
        <v>0</v>
      </c>
      <c r="C2" s="226"/>
      <c r="D2" s="221" t="s">
        <v>19</v>
      </c>
      <c r="E2" s="221" t="s">
        <v>20</v>
      </c>
      <c r="F2" s="223" t="s">
        <v>85</v>
      </c>
    </row>
    <row r="3" spans="2:7" ht="16.5" thickBot="1" x14ac:dyDescent="0.2">
      <c r="B3" s="227"/>
      <c r="C3" s="228"/>
      <c r="D3" s="222"/>
      <c r="E3" s="222"/>
      <c r="F3" s="224"/>
    </row>
    <row r="4" spans="2:7" ht="22.5" customHeight="1" thickTop="1" x14ac:dyDescent="0.15">
      <c r="B4" s="217" t="s">
        <v>68</v>
      </c>
      <c r="C4" s="218"/>
      <c r="D4" s="60">
        <f>小女!Q36</f>
        <v>0</v>
      </c>
      <c r="E4" s="60">
        <f>小女!R36</f>
        <v>0</v>
      </c>
      <c r="F4" s="61">
        <f>小女!S36</f>
        <v>0</v>
      </c>
      <c r="G4" s="3" t="s">
        <v>81</v>
      </c>
    </row>
    <row r="5" spans="2:7" ht="22.5" customHeight="1" x14ac:dyDescent="0.15">
      <c r="B5" s="217" t="s">
        <v>69</v>
      </c>
      <c r="C5" s="218"/>
      <c r="D5" s="60">
        <f>小女R!L36</f>
        <v>0</v>
      </c>
      <c r="E5" s="60">
        <f>小女R!M36</f>
        <v>0</v>
      </c>
      <c r="F5" s="61">
        <f>小女R!N36</f>
        <v>0</v>
      </c>
      <c r="G5" s="3" t="s">
        <v>82</v>
      </c>
    </row>
    <row r="6" spans="2:7" ht="22.5" customHeight="1" x14ac:dyDescent="0.15">
      <c r="B6" s="217" t="s">
        <v>70</v>
      </c>
      <c r="C6" s="218"/>
      <c r="D6" s="60">
        <f>小男!Q36</f>
        <v>0</v>
      </c>
      <c r="E6" s="60">
        <f>小男!R36</f>
        <v>0</v>
      </c>
      <c r="F6" s="61">
        <f>小男!S36</f>
        <v>0</v>
      </c>
      <c r="G6" s="3" t="s">
        <v>81</v>
      </c>
    </row>
    <row r="7" spans="2:7" ht="22.5" customHeight="1" thickBot="1" x14ac:dyDescent="0.2">
      <c r="B7" s="219" t="s">
        <v>71</v>
      </c>
      <c r="C7" s="220"/>
      <c r="D7" s="62">
        <f>小男R!L36</f>
        <v>0</v>
      </c>
      <c r="E7" s="62">
        <f>小男R!M36</f>
        <v>0</v>
      </c>
      <c r="F7" s="63">
        <f>小男R!N36</f>
        <v>0</v>
      </c>
      <c r="G7" s="3" t="s">
        <v>82</v>
      </c>
    </row>
    <row r="8" spans="2:7" ht="22.5" customHeight="1" thickTop="1" x14ac:dyDescent="0.15">
      <c r="B8" s="217" t="s">
        <v>72</v>
      </c>
      <c r="C8" s="218"/>
      <c r="D8" s="60">
        <f>中女!U66</f>
        <v>0</v>
      </c>
      <c r="E8" s="60">
        <f>中女!V66</f>
        <v>0</v>
      </c>
      <c r="F8" s="61">
        <f>中女!W66</f>
        <v>0</v>
      </c>
      <c r="G8" s="3" t="s">
        <v>83</v>
      </c>
    </row>
    <row r="9" spans="2:7" ht="22.5" customHeight="1" x14ac:dyDescent="0.15">
      <c r="B9" s="217" t="s">
        <v>73</v>
      </c>
      <c r="C9" s="218"/>
      <c r="D9" s="60">
        <f>中女R!L36</f>
        <v>0</v>
      </c>
      <c r="E9" s="60">
        <f>中女R!M36</f>
        <v>0</v>
      </c>
      <c r="F9" s="61">
        <f>中女R!N36</f>
        <v>0</v>
      </c>
      <c r="G9" s="3" t="s">
        <v>84</v>
      </c>
    </row>
    <row r="10" spans="2:7" ht="22.5" customHeight="1" x14ac:dyDescent="0.15">
      <c r="B10" s="217" t="s">
        <v>74</v>
      </c>
      <c r="C10" s="218"/>
      <c r="D10" s="60">
        <f>中男!U66</f>
        <v>0</v>
      </c>
      <c r="E10" s="60">
        <f>中男!V66</f>
        <v>0</v>
      </c>
      <c r="F10" s="60">
        <f>中男!W66</f>
        <v>0</v>
      </c>
      <c r="G10" s="3" t="s">
        <v>83</v>
      </c>
    </row>
    <row r="11" spans="2:7" ht="22.5" customHeight="1" thickBot="1" x14ac:dyDescent="0.2">
      <c r="B11" s="219" t="s">
        <v>75</v>
      </c>
      <c r="C11" s="220"/>
      <c r="D11" s="62">
        <f>中男R!L36</f>
        <v>0</v>
      </c>
      <c r="E11" s="62">
        <f>中男R!M36</f>
        <v>0</v>
      </c>
      <c r="F11" s="63">
        <f>中男R!N36</f>
        <v>0</v>
      </c>
      <c r="G11" s="3" t="s">
        <v>84</v>
      </c>
    </row>
    <row r="12" spans="2:7" ht="22.5" customHeight="1" thickTop="1" x14ac:dyDescent="0.15">
      <c r="B12" s="217" t="s">
        <v>76</v>
      </c>
      <c r="C12" s="218"/>
      <c r="D12" s="60">
        <f>一般･高校女!S36</f>
        <v>0</v>
      </c>
      <c r="E12" s="60">
        <f>一般･高校女!T36</f>
        <v>0</v>
      </c>
      <c r="F12" s="61">
        <f>一般･高校女!U36</f>
        <v>0</v>
      </c>
      <c r="G12" s="3" t="s">
        <v>83</v>
      </c>
    </row>
    <row r="13" spans="2:7" ht="22.5" customHeight="1" x14ac:dyDescent="0.15">
      <c r="B13" s="217" t="s">
        <v>77</v>
      </c>
      <c r="C13" s="218"/>
      <c r="D13" s="60">
        <f>一般・高校女R!L36</f>
        <v>0</v>
      </c>
      <c r="E13" s="60">
        <f>一般・高校女R!M36</f>
        <v>0</v>
      </c>
      <c r="F13" s="61">
        <f>一般・高校女R!N36</f>
        <v>0</v>
      </c>
      <c r="G13" s="3" t="s">
        <v>84</v>
      </c>
    </row>
    <row r="14" spans="2:7" ht="22.5" customHeight="1" x14ac:dyDescent="0.15">
      <c r="B14" s="217" t="s">
        <v>78</v>
      </c>
      <c r="C14" s="218"/>
      <c r="D14" s="60">
        <f>一般･高校男!U36</f>
        <v>0</v>
      </c>
      <c r="E14" s="60">
        <f>一般･高校男!V36</f>
        <v>0</v>
      </c>
      <c r="F14" s="60">
        <f>一般･高校男!W36</f>
        <v>0</v>
      </c>
      <c r="G14" s="3" t="s">
        <v>83</v>
      </c>
    </row>
    <row r="15" spans="2:7" ht="22.5" customHeight="1" thickBot="1" x14ac:dyDescent="0.2">
      <c r="B15" s="219" t="s">
        <v>79</v>
      </c>
      <c r="C15" s="220"/>
      <c r="D15" s="62">
        <f>一般・高校男R!L36</f>
        <v>0</v>
      </c>
      <c r="E15" s="62">
        <f>一般・高校男R!M36</f>
        <v>0</v>
      </c>
      <c r="F15" s="63">
        <f>一般・高校男R!N36</f>
        <v>0</v>
      </c>
      <c r="G15" s="3" t="s">
        <v>84</v>
      </c>
    </row>
    <row r="16" spans="2:7" ht="40.5" customHeight="1" thickTop="1" thickBot="1" x14ac:dyDescent="0.2">
      <c r="B16" s="187" t="s">
        <v>80</v>
      </c>
      <c r="C16" s="188"/>
      <c r="D16" s="64">
        <f>SUM(D4:D15)</f>
        <v>0</v>
      </c>
      <c r="E16" s="64">
        <f t="shared" ref="E16:F16" si="0">SUM(E4:E15)</f>
        <v>0</v>
      </c>
      <c r="F16" s="64">
        <f t="shared" si="0"/>
        <v>0</v>
      </c>
    </row>
  </sheetData>
  <mergeCells count="17"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  <mergeCell ref="B14:C14"/>
    <mergeCell ref="B15:C15"/>
    <mergeCell ref="B16:C16"/>
    <mergeCell ref="D2:D3"/>
    <mergeCell ref="E2:E3"/>
    <mergeCell ref="B12:C12"/>
    <mergeCell ref="B13:C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Q42" sqref="Q4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6.5" thickBot="1" x14ac:dyDescent="0.2">
      <c r="A2" s="65"/>
      <c r="B2" s="163" t="s">
        <v>39</v>
      </c>
      <c r="C2" s="164"/>
      <c r="D2" s="164"/>
      <c r="E2" s="164"/>
      <c r="F2" s="164"/>
      <c r="G2" s="165"/>
      <c r="H2" s="66" t="s">
        <v>29</v>
      </c>
      <c r="I2" s="67"/>
      <c r="J2" s="67"/>
      <c r="K2" s="67"/>
      <c r="L2" s="67"/>
      <c r="M2" s="68"/>
      <c r="N2" s="65"/>
      <c r="O2" s="168" t="s">
        <v>27</v>
      </c>
      <c r="P2" s="169"/>
      <c r="Q2" s="170"/>
      <c r="R2" s="65"/>
      <c r="S2" s="65"/>
    </row>
    <row r="3" spans="1:19" ht="16.5" thickBot="1" x14ac:dyDescent="0.2">
      <c r="A3" s="65"/>
      <c r="B3" s="166"/>
      <c r="C3" s="167"/>
      <c r="D3" s="167"/>
      <c r="E3" s="167"/>
      <c r="F3" s="167"/>
      <c r="G3" s="167"/>
      <c r="H3" s="69" t="s">
        <v>21</v>
      </c>
      <c r="I3" s="70"/>
      <c r="J3" s="70"/>
      <c r="K3" s="70"/>
      <c r="L3" s="70"/>
      <c r="M3" s="71"/>
      <c r="N3" s="65"/>
      <c r="O3" s="171"/>
      <c r="P3" s="172"/>
      <c r="Q3" s="173"/>
      <c r="R3" s="65"/>
      <c r="S3" s="65"/>
    </row>
    <row r="4" spans="1:19" ht="23.25" customHeight="1" x14ac:dyDescent="0.15">
      <c r="A4" s="65"/>
      <c r="B4" s="72" t="s">
        <v>6</v>
      </c>
      <c r="C4" s="73" t="s">
        <v>10</v>
      </c>
      <c r="D4" s="73" t="s">
        <v>7</v>
      </c>
      <c r="E4" s="73" t="s">
        <v>2</v>
      </c>
      <c r="F4" s="73" t="s">
        <v>8</v>
      </c>
      <c r="G4" s="74" t="s">
        <v>28</v>
      </c>
      <c r="H4" s="72" t="s">
        <v>15</v>
      </c>
      <c r="I4" s="73" t="s">
        <v>16</v>
      </c>
      <c r="J4" s="73" t="s">
        <v>17</v>
      </c>
      <c r="K4" s="73" t="s">
        <v>16</v>
      </c>
      <c r="L4" s="73" t="s">
        <v>18</v>
      </c>
      <c r="M4" s="75" t="s">
        <v>16</v>
      </c>
      <c r="N4" s="76"/>
      <c r="O4" s="72" t="s">
        <v>19</v>
      </c>
      <c r="P4" s="73" t="s">
        <v>20</v>
      </c>
      <c r="Q4" s="75" t="s">
        <v>9</v>
      </c>
      <c r="R4" s="65"/>
      <c r="S4" s="65"/>
    </row>
    <row r="5" spans="1:19" ht="23.25" customHeight="1" thickBot="1" x14ac:dyDescent="0.2">
      <c r="A5" s="65"/>
      <c r="B5" s="77" t="s">
        <v>11</v>
      </c>
      <c r="C5" s="78">
        <v>305</v>
      </c>
      <c r="D5" s="78" t="s">
        <v>12</v>
      </c>
      <c r="E5" s="78" t="s">
        <v>14</v>
      </c>
      <c r="F5" s="78">
        <v>4</v>
      </c>
      <c r="G5" s="79" t="s">
        <v>1</v>
      </c>
      <c r="H5" s="77">
        <v>1</v>
      </c>
      <c r="I5" s="78">
        <v>12.05</v>
      </c>
      <c r="J5" s="78">
        <v>0</v>
      </c>
      <c r="K5" s="78"/>
      <c r="L5" s="78">
        <v>1</v>
      </c>
      <c r="M5" s="80">
        <v>3.5</v>
      </c>
      <c r="N5" s="65"/>
      <c r="O5" s="77">
        <f>H5+J5+L5</f>
        <v>2</v>
      </c>
      <c r="P5" s="81">
        <f>O5*300</f>
        <v>600</v>
      </c>
      <c r="Q5" s="82">
        <f>IF(O5&gt;0,1,0)</f>
        <v>1</v>
      </c>
      <c r="R5" s="65"/>
      <c r="S5" s="65"/>
    </row>
    <row r="6" spans="1:19" ht="23.25" customHeight="1" thickTop="1" x14ac:dyDescent="0.15">
      <c r="A6" s="65"/>
      <c r="B6" s="83">
        <v>1</v>
      </c>
      <c r="C6" s="84" t="s">
        <v>43</v>
      </c>
      <c r="D6" s="84" t="s">
        <v>45</v>
      </c>
      <c r="E6" s="84" t="s">
        <v>48</v>
      </c>
      <c r="F6" s="84">
        <v>5</v>
      </c>
      <c r="G6" s="85" t="s">
        <v>1</v>
      </c>
      <c r="H6" s="83">
        <v>1</v>
      </c>
      <c r="I6" s="84">
        <v>14.99</v>
      </c>
      <c r="J6" s="84">
        <v>1</v>
      </c>
      <c r="K6" s="84">
        <v>14.99</v>
      </c>
      <c r="L6" s="84">
        <v>0</v>
      </c>
      <c r="M6" s="86"/>
      <c r="N6" s="65"/>
      <c r="O6" s="83">
        <f t="shared" ref="O6:O10" si="0">H6+J6+L6</f>
        <v>2</v>
      </c>
      <c r="P6" s="87">
        <f t="shared" ref="P6:P10" si="1">O6*300</f>
        <v>600</v>
      </c>
      <c r="Q6" s="88">
        <f>IF(O6&gt;0,1,0)</f>
        <v>1</v>
      </c>
      <c r="R6" s="65"/>
      <c r="S6" s="65"/>
    </row>
    <row r="7" spans="1:19" ht="23.25" customHeight="1" x14ac:dyDescent="0.15">
      <c r="A7" s="65"/>
      <c r="B7" s="89">
        <v>2</v>
      </c>
      <c r="C7" s="90" t="s">
        <v>44</v>
      </c>
      <c r="D7" s="90" t="s">
        <v>47</v>
      </c>
      <c r="E7" s="90" t="s">
        <v>49</v>
      </c>
      <c r="F7" s="90">
        <v>5</v>
      </c>
      <c r="G7" s="85" t="s">
        <v>1</v>
      </c>
      <c r="H7" s="83">
        <v>1</v>
      </c>
      <c r="I7" s="90">
        <v>15.03</v>
      </c>
      <c r="J7" s="90">
        <v>0</v>
      </c>
      <c r="K7" s="90"/>
      <c r="L7" s="84">
        <v>1</v>
      </c>
      <c r="M7" s="91">
        <v>4.2</v>
      </c>
      <c r="N7" s="65"/>
      <c r="O7" s="89">
        <f t="shared" si="0"/>
        <v>2</v>
      </c>
      <c r="P7" s="92">
        <f t="shared" si="1"/>
        <v>600</v>
      </c>
      <c r="Q7" s="93">
        <f t="shared" ref="Q7:Q10" si="2">IF(O7&gt;0,1,0)</f>
        <v>1</v>
      </c>
      <c r="R7" s="65"/>
      <c r="S7" s="65"/>
    </row>
    <row r="8" spans="1:19" ht="23.25" customHeight="1" x14ac:dyDescent="0.15">
      <c r="A8" s="65"/>
      <c r="B8" s="89">
        <v>3</v>
      </c>
      <c r="C8" s="90">
        <v>210</v>
      </c>
      <c r="D8" s="90" t="s">
        <v>46</v>
      </c>
      <c r="E8" s="90" t="s">
        <v>50</v>
      </c>
      <c r="F8" s="90">
        <v>5</v>
      </c>
      <c r="G8" s="85" t="s">
        <v>1</v>
      </c>
      <c r="H8" s="83">
        <v>0</v>
      </c>
      <c r="I8" s="90"/>
      <c r="J8" s="90">
        <v>0</v>
      </c>
      <c r="K8" s="90"/>
      <c r="L8" s="84">
        <v>1</v>
      </c>
      <c r="M8" s="91">
        <v>4</v>
      </c>
      <c r="N8" s="65"/>
      <c r="O8" s="89">
        <f t="shared" si="0"/>
        <v>1</v>
      </c>
      <c r="P8" s="92">
        <f t="shared" si="1"/>
        <v>300</v>
      </c>
      <c r="Q8" s="93">
        <f t="shared" si="2"/>
        <v>1</v>
      </c>
      <c r="R8" s="65"/>
      <c r="S8" s="65"/>
    </row>
    <row r="9" spans="1:19" ht="23.25" customHeight="1" x14ac:dyDescent="0.15">
      <c r="A9" s="65"/>
      <c r="B9" s="89">
        <v>4</v>
      </c>
      <c r="C9" s="90">
        <v>560</v>
      </c>
      <c r="D9" s="90" t="s">
        <v>52</v>
      </c>
      <c r="E9" s="90" t="s">
        <v>53</v>
      </c>
      <c r="F9" s="90">
        <v>6</v>
      </c>
      <c r="G9" s="85" t="s">
        <v>1</v>
      </c>
      <c r="H9" s="83">
        <v>0</v>
      </c>
      <c r="I9" s="90"/>
      <c r="J9" s="90">
        <v>1</v>
      </c>
      <c r="K9" s="90">
        <v>13.55</v>
      </c>
      <c r="L9" s="84">
        <v>1</v>
      </c>
      <c r="M9" s="91">
        <v>5.2</v>
      </c>
      <c r="N9" s="65"/>
      <c r="O9" s="89">
        <f t="shared" si="0"/>
        <v>2</v>
      </c>
      <c r="P9" s="92">
        <f t="shared" si="1"/>
        <v>600</v>
      </c>
      <c r="Q9" s="93">
        <f t="shared" si="2"/>
        <v>1</v>
      </c>
      <c r="R9" s="65"/>
      <c r="S9" s="65"/>
    </row>
    <row r="10" spans="1:19" ht="23.25" customHeight="1" thickBot="1" x14ac:dyDescent="0.2">
      <c r="A10" s="65"/>
      <c r="B10" s="94">
        <v>5</v>
      </c>
      <c r="C10" s="95">
        <v>890</v>
      </c>
      <c r="D10" s="95" t="s">
        <v>51</v>
      </c>
      <c r="E10" s="95" t="s">
        <v>54</v>
      </c>
      <c r="F10" s="95">
        <v>6</v>
      </c>
      <c r="G10" s="113" t="s">
        <v>1</v>
      </c>
      <c r="H10" s="96">
        <v>0</v>
      </c>
      <c r="I10" s="95"/>
      <c r="J10" s="95">
        <v>1</v>
      </c>
      <c r="K10" s="95">
        <v>17.98</v>
      </c>
      <c r="L10" s="97">
        <v>0</v>
      </c>
      <c r="M10" s="98"/>
      <c r="N10" s="65"/>
      <c r="O10" s="94">
        <f t="shared" si="0"/>
        <v>1</v>
      </c>
      <c r="P10" s="99">
        <f t="shared" si="1"/>
        <v>300</v>
      </c>
      <c r="Q10" s="100">
        <f t="shared" si="2"/>
        <v>1</v>
      </c>
      <c r="R10" s="65"/>
      <c r="S10" s="65"/>
    </row>
    <row r="11" spans="1:19" ht="28.5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01">
        <f>SUM(O6:O10)</f>
        <v>8</v>
      </c>
      <c r="P11" s="101">
        <f>SUM(P6:P10)</f>
        <v>2400</v>
      </c>
      <c r="Q11" s="101">
        <f>SUM(Q6:Q10)</f>
        <v>5</v>
      </c>
      <c r="R11" s="65"/>
      <c r="S11" s="65"/>
    </row>
    <row r="12" spans="1:19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40</v>
      </c>
      <c r="P12" s="65" t="s">
        <v>41</v>
      </c>
      <c r="Q12" s="65" t="s">
        <v>42</v>
      </c>
      <c r="R12" s="65"/>
      <c r="S12" s="65"/>
    </row>
    <row r="13" spans="1:19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6.5" thickBo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15">
      <c r="A26" s="65"/>
      <c r="B26" s="163" t="s">
        <v>62</v>
      </c>
      <c r="C26" s="164"/>
      <c r="D26" s="164"/>
      <c r="E26" s="164"/>
      <c r="F26" s="164"/>
      <c r="G26" s="164"/>
      <c r="H26" s="165"/>
      <c r="I26" s="178"/>
      <c r="J26" s="178"/>
      <c r="K26" s="178"/>
      <c r="L26" s="178"/>
      <c r="M26" s="178"/>
      <c r="N26" s="178"/>
      <c r="O26" s="178"/>
      <c r="P26" s="65"/>
      <c r="Q26" s="65"/>
      <c r="R26" s="65"/>
      <c r="S26" s="65"/>
    </row>
    <row r="27" spans="1:19" ht="16.5" thickBot="1" x14ac:dyDescent="0.2">
      <c r="A27" s="65"/>
      <c r="B27" s="166"/>
      <c r="C27" s="167"/>
      <c r="D27" s="167"/>
      <c r="E27" s="167"/>
      <c r="F27" s="167"/>
      <c r="G27" s="167"/>
      <c r="H27" s="174"/>
      <c r="I27" s="178"/>
      <c r="J27" s="178"/>
      <c r="K27" s="178"/>
      <c r="L27" s="178"/>
      <c r="M27" s="178"/>
      <c r="N27" s="178"/>
      <c r="O27" s="178"/>
      <c r="P27" s="65"/>
      <c r="Q27" s="65"/>
      <c r="R27" s="65"/>
      <c r="S27" s="65"/>
    </row>
    <row r="28" spans="1:19" x14ac:dyDescent="0.15">
      <c r="A28" s="65"/>
      <c r="B28" s="72" t="s">
        <v>6</v>
      </c>
      <c r="C28" s="102"/>
      <c r="D28" s="73" t="s">
        <v>10</v>
      </c>
      <c r="E28" s="73" t="s">
        <v>7</v>
      </c>
      <c r="F28" s="73" t="s">
        <v>2</v>
      </c>
      <c r="G28" s="73" t="s">
        <v>8</v>
      </c>
      <c r="H28" s="103" t="s">
        <v>86</v>
      </c>
      <c r="I28" s="104"/>
      <c r="J28" s="10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6.5" thickBot="1" x14ac:dyDescent="0.2">
      <c r="A29" s="65"/>
      <c r="B29" s="105" t="s">
        <v>11</v>
      </c>
      <c r="C29" s="106"/>
      <c r="D29" s="107">
        <v>305</v>
      </c>
      <c r="E29" s="107" t="s">
        <v>12</v>
      </c>
      <c r="F29" s="107" t="s">
        <v>14</v>
      </c>
      <c r="G29" s="107">
        <v>4</v>
      </c>
      <c r="H29" s="108" t="s">
        <v>1</v>
      </c>
      <c r="I29" s="115"/>
      <c r="J29" s="11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15">
      <c r="A30" s="65"/>
      <c r="B30" s="175" t="s">
        <v>55</v>
      </c>
      <c r="C30" s="109">
        <v>1</v>
      </c>
      <c r="D30" s="110"/>
      <c r="E30" s="110"/>
      <c r="F30" s="110"/>
      <c r="G30" s="110"/>
      <c r="H30" s="111">
        <f>申込団体!$C$5</f>
        <v>0</v>
      </c>
      <c r="I30" s="178"/>
      <c r="J30" s="178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15">
      <c r="A31" s="65"/>
      <c r="B31" s="176"/>
      <c r="C31" s="89">
        <v>2</v>
      </c>
      <c r="D31" s="90"/>
      <c r="E31" s="90"/>
      <c r="F31" s="90"/>
      <c r="G31" s="90"/>
      <c r="H31" s="112">
        <f>申込団体!$C$5</f>
        <v>0</v>
      </c>
      <c r="I31" s="178"/>
      <c r="J31" s="178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15">
      <c r="A32" s="65"/>
      <c r="B32" s="176"/>
      <c r="C32" s="89">
        <v>3</v>
      </c>
      <c r="D32" s="90"/>
      <c r="E32" s="90"/>
      <c r="F32" s="90"/>
      <c r="G32" s="90"/>
      <c r="H32" s="112">
        <f>申込団体!$C$5</f>
        <v>0</v>
      </c>
      <c r="I32" s="178"/>
      <c r="J32" s="178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15">
      <c r="A33" s="65"/>
      <c r="B33" s="176"/>
      <c r="C33" s="89">
        <v>4</v>
      </c>
      <c r="D33" s="90"/>
      <c r="E33" s="90"/>
      <c r="F33" s="90"/>
      <c r="G33" s="90"/>
      <c r="H33" s="112">
        <f>申込団体!$C$5</f>
        <v>0</v>
      </c>
      <c r="I33" s="178"/>
      <c r="J33" s="178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15">
      <c r="A34" s="65"/>
      <c r="B34" s="176"/>
      <c r="C34" s="89">
        <v>5</v>
      </c>
      <c r="D34" s="90"/>
      <c r="E34" s="90"/>
      <c r="F34" s="90"/>
      <c r="G34" s="90"/>
      <c r="H34" s="112">
        <f>申込団体!$C$5</f>
        <v>0</v>
      </c>
      <c r="I34" s="178"/>
      <c r="J34" s="178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6.5" thickBot="1" x14ac:dyDescent="0.2">
      <c r="A35" s="65"/>
      <c r="B35" s="177"/>
      <c r="C35" s="94">
        <v>6</v>
      </c>
      <c r="D35" s="95"/>
      <c r="E35" s="95"/>
      <c r="F35" s="95"/>
      <c r="G35" s="95"/>
      <c r="H35" s="114">
        <f>申込団体!$C$5</f>
        <v>0</v>
      </c>
      <c r="I35" s="178"/>
      <c r="J35" s="178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15">
      <c r="A36" s="65"/>
      <c r="B36" s="175" t="s">
        <v>56</v>
      </c>
      <c r="C36" s="109">
        <v>1</v>
      </c>
      <c r="D36" s="110"/>
      <c r="E36" s="110"/>
      <c r="F36" s="110"/>
      <c r="G36" s="110"/>
      <c r="H36" s="111">
        <f>申込団体!$C$5</f>
        <v>0</v>
      </c>
      <c r="I36" s="178"/>
      <c r="J36" s="178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15">
      <c r="A37" s="65"/>
      <c r="B37" s="176"/>
      <c r="C37" s="89">
        <v>2</v>
      </c>
      <c r="D37" s="90"/>
      <c r="E37" s="90"/>
      <c r="F37" s="90"/>
      <c r="G37" s="90"/>
      <c r="H37" s="112">
        <f>申込団体!$C$5</f>
        <v>0</v>
      </c>
      <c r="I37" s="178"/>
      <c r="J37" s="178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15">
      <c r="A38" s="65"/>
      <c r="B38" s="176"/>
      <c r="C38" s="89">
        <v>3</v>
      </c>
      <c r="D38" s="90"/>
      <c r="E38" s="90"/>
      <c r="F38" s="90"/>
      <c r="G38" s="90"/>
      <c r="H38" s="112">
        <f>申込団体!$C$5</f>
        <v>0</v>
      </c>
      <c r="I38" s="178"/>
      <c r="J38" s="178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15">
      <c r="A39" s="65"/>
      <c r="B39" s="176"/>
      <c r="C39" s="89">
        <v>4</v>
      </c>
      <c r="D39" s="90"/>
      <c r="E39" s="90"/>
      <c r="F39" s="90"/>
      <c r="G39" s="90"/>
      <c r="H39" s="112">
        <f>申込団体!$C$5</f>
        <v>0</v>
      </c>
      <c r="I39" s="178"/>
      <c r="J39" s="178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15">
      <c r="A40" s="65"/>
      <c r="B40" s="176"/>
      <c r="C40" s="89">
        <v>5</v>
      </c>
      <c r="D40" s="90"/>
      <c r="E40" s="90"/>
      <c r="F40" s="90"/>
      <c r="G40" s="90"/>
      <c r="H40" s="112">
        <f>申込団体!$C$5</f>
        <v>0</v>
      </c>
      <c r="I40" s="178"/>
      <c r="J40" s="178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6.5" thickBot="1" x14ac:dyDescent="0.2">
      <c r="A41" s="65"/>
      <c r="B41" s="177"/>
      <c r="C41" s="94">
        <v>6</v>
      </c>
      <c r="D41" s="95"/>
      <c r="E41" s="95"/>
      <c r="F41" s="95"/>
      <c r="G41" s="95"/>
      <c r="H41" s="114">
        <f>申込団体!$C$5</f>
        <v>0</v>
      </c>
      <c r="I41" s="178"/>
      <c r="J41" s="178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</sheetData>
  <dataConsolidate/>
  <mergeCells count="11">
    <mergeCell ref="B36:B41"/>
    <mergeCell ref="I36:I41"/>
    <mergeCell ref="J36:J41"/>
    <mergeCell ref="I26:O26"/>
    <mergeCell ref="I27:O27"/>
    <mergeCell ref="B2:G3"/>
    <mergeCell ref="O2:Q3"/>
    <mergeCell ref="B26:H27"/>
    <mergeCell ref="B30:B35"/>
    <mergeCell ref="I30:I35"/>
    <mergeCell ref="J30:J35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N4" sqref="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22</v>
      </c>
      <c r="C2" s="180"/>
      <c r="D2" s="180"/>
      <c r="E2" s="180"/>
      <c r="F2" s="180"/>
      <c r="G2" s="181"/>
      <c r="H2" s="127" t="s">
        <v>29</v>
      </c>
      <c r="I2" s="128"/>
      <c r="J2" s="127"/>
      <c r="K2" s="128"/>
      <c r="L2" s="128"/>
      <c r="M2" s="128"/>
      <c r="N2" s="128"/>
      <c r="O2" s="129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127" t="s">
        <v>21</v>
      </c>
      <c r="I3" s="128"/>
      <c r="J3" s="127"/>
      <c r="K3" s="128"/>
      <c r="L3" s="128"/>
      <c r="M3" s="128"/>
      <c r="N3" s="128"/>
      <c r="O3" s="129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95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7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62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L6*600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L12*600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L18*600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L24*600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L30*600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23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10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3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97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98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63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L6*600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L12*600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L18*600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L24*600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L30*600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zoomScale="70" zoomScaleNormal="70" workbookViewId="0">
      <selection activeCell="M9" sqref="M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9" t="s">
        <v>24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116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118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107</v>
      </c>
      <c r="M4" s="3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92</v>
      </c>
      <c r="S4" s="31" t="s">
        <v>16</v>
      </c>
      <c r="T4" s="125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110</v>
      </c>
      <c r="N5" s="5">
        <v>0</v>
      </c>
      <c r="O5" s="11" t="s">
        <v>93</v>
      </c>
      <c r="P5" s="5">
        <v>1</v>
      </c>
      <c r="Q5" s="11">
        <v>4.32</v>
      </c>
      <c r="R5" s="5">
        <v>0</v>
      </c>
      <c r="S5" s="11">
        <v>24</v>
      </c>
      <c r="T5" s="118"/>
      <c r="U5" s="4">
        <f t="shared" ref="U5" si="0"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8"/>
      <c r="U6" s="51">
        <f>H6+J6+N6+P6+R6+L6</f>
        <v>0</v>
      </c>
      <c r="V6" s="123">
        <f>U6*500</f>
        <v>0</v>
      </c>
      <c r="W6" s="132">
        <f t="shared" ref="W6:W65" si="1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8"/>
      <c r="U7" s="51">
        <f t="shared" ref="U7:U65" si="2">H7+J7+N7+P7+R7+L7</f>
        <v>0</v>
      </c>
      <c r="V7" s="122">
        <f>U7*500</f>
        <v>0</v>
      </c>
      <c r="W7" s="9">
        <f t="shared" si="1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8"/>
      <c r="U8" s="51">
        <f t="shared" si="2"/>
        <v>0</v>
      </c>
      <c r="V8" s="122">
        <f t="shared" ref="V8:V65" si="3">U8*500</f>
        <v>0</v>
      </c>
      <c r="W8" s="9">
        <f t="shared" si="1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8"/>
      <c r="U9" s="51">
        <f t="shared" si="2"/>
        <v>0</v>
      </c>
      <c r="V9" s="122">
        <f t="shared" si="3"/>
        <v>0</v>
      </c>
      <c r="W9" s="9">
        <f t="shared" si="1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8"/>
      <c r="U10" s="51">
        <f t="shared" si="2"/>
        <v>0</v>
      </c>
      <c r="V10" s="122">
        <f t="shared" si="3"/>
        <v>0</v>
      </c>
      <c r="W10" s="9">
        <f t="shared" si="1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8"/>
      <c r="U11" s="51">
        <f t="shared" si="2"/>
        <v>0</v>
      </c>
      <c r="V11" s="122">
        <f t="shared" si="3"/>
        <v>0</v>
      </c>
      <c r="W11" s="9">
        <f t="shared" si="1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8"/>
      <c r="U12" s="51">
        <f t="shared" si="2"/>
        <v>0</v>
      </c>
      <c r="V12" s="122">
        <f t="shared" si="3"/>
        <v>0</v>
      </c>
      <c r="W12" s="9">
        <f t="shared" si="1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8"/>
      <c r="U13" s="51">
        <f t="shared" si="2"/>
        <v>0</v>
      </c>
      <c r="V13" s="122">
        <f t="shared" si="3"/>
        <v>0</v>
      </c>
      <c r="W13" s="9">
        <f t="shared" si="1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8"/>
      <c r="U14" s="51">
        <f t="shared" si="2"/>
        <v>0</v>
      </c>
      <c r="V14" s="122">
        <f t="shared" si="3"/>
        <v>0</v>
      </c>
      <c r="W14" s="9">
        <f t="shared" si="1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8"/>
      <c r="U15" s="51">
        <f t="shared" si="2"/>
        <v>0</v>
      </c>
      <c r="V15" s="122">
        <f t="shared" si="3"/>
        <v>0</v>
      </c>
      <c r="W15" s="9">
        <f t="shared" si="1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8"/>
      <c r="U16" s="51">
        <f t="shared" si="2"/>
        <v>0</v>
      </c>
      <c r="V16" s="122">
        <f t="shared" si="3"/>
        <v>0</v>
      </c>
      <c r="W16" s="9">
        <f t="shared" si="1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8"/>
      <c r="U17" s="51">
        <f t="shared" si="2"/>
        <v>0</v>
      </c>
      <c r="V17" s="122">
        <f t="shared" si="3"/>
        <v>0</v>
      </c>
      <c r="W17" s="9">
        <f t="shared" si="1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8"/>
      <c r="U18" s="51">
        <f t="shared" si="2"/>
        <v>0</v>
      </c>
      <c r="V18" s="122">
        <f t="shared" si="3"/>
        <v>0</v>
      </c>
      <c r="W18" s="9">
        <f t="shared" si="1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8"/>
      <c r="U19" s="51">
        <f t="shared" si="2"/>
        <v>0</v>
      </c>
      <c r="V19" s="122">
        <f t="shared" si="3"/>
        <v>0</v>
      </c>
      <c r="W19" s="9">
        <f t="shared" si="1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8"/>
      <c r="U20" s="51">
        <f t="shared" si="2"/>
        <v>0</v>
      </c>
      <c r="V20" s="122">
        <f t="shared" si="3"/>
        <v>0</v>
      </c>
      <c r="W20" s="9">
        <f t="shared" si="1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8"/>
      <c r="U21" s="51">
        <f t="shared" si="2"/>
        <v>0</v>
      </c>
      <c r="V21" s="122">
        <f t="shared" si="3"/>
        <v>0</v>
      </c>
      <c r="W21" s="9">
        <f t="shared" si="1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8"/>
      <c r="U22" s="51">
        <f t="shared" si="2"/>
        <v>0</v>
      </c>
      <c r="V22" s="122">
        <f t="shared" si="3"/>
        <v>0</v>
      </c>
      <c r="W22" s="9">
        <f t="shared" si="1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8"/>
      <c r="U23" s="51">
        <f t="shared" si="2"/>
        <v>0</v>
      </c>
      <c r="V23" s="122">
        <f t="shared" si="3"/>
        <v>0</v>
      </c>
      <c r="W23" s="9">
        <f t="shared" si="1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8"/>
      <c r="U24" s="51">
        <f t="shared" si="2"/>
        <v>0</v>
      </c>
      <c r="V24" s="122">
        <f t="shared" si="3"/>
        <v>0</v>
      </c>
      <c r="W24" s="9">
        <f t="shared" si="1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8"/>
      <c r="U25" s="51">
        <f t="shared" si="2"/>
        <v>0</v>
      </c>
      <c r="V25" s="122">
        <f t="shared" si="3"/>
        <v>0</v>
      </c>
      <c r="W25" s="9">
        <f t="shared" si="1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8"/>
      <c r="U26" s="51">
        <f t="shared" si="2"/>
        <v>0</v>
      </c>
      <c r="V26" s="122">
        <f t="shared" si="3"/>
        <v>0</v>
      </c>
      <c r="W26" s="9">
        <f t="shared" si="1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8"/>
      <c r="U27" s="51">
        <f t="shared" si="2"/>
        <v>0</v>
      </c>
      <c r="V27" s="122">
        <f t="shared" si="3"/>
        <v>0</v>
      </c>
      <c r="W27" s="9">
        <f t="shared" si="1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8"/>
      <c r="U28" s="51">
        <f t="shared" si="2"/>
        <v>0</v>
      </c>
      <c r="V28" s="122">
        <f t="shared" si="3"/>
        <v>0</v>
      </c>
      <c r="W28" s="9">
        <f t="shared" si="1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8"/>
      <c r="U29" s="51">
        <f t="shared" si="2"/>
        <v>0</v>
      </c>
      <c r="V29" s="122">
        <f t="shared" si="3"/>
        <v>0</v>
      </c>
      <c r="W29" s="9">
        <f t="shared" si="1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8"/>
      <c r="U30" s="51">
        <f t="shared" si="2"/>
        <v>0</v>
      </c>
      <c r="V30" s="122">
        <f t="shared" si="3"/>
        <v>0</v>
      </c>
      <c r="W30" s="9">
        <f t="shared" si="1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8"/>
      <c r="U31" s="51">
        <f t="shared" si="2"/>
        <v>0</v>
      </c>
      <c r="V31" s="122">
        <f t="shared" si="3"/>
        <v>0</v>
      </c>
      <c r="W31" s="9">
        <f t="shared" si="1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8"/>
      <c r="U32" s="51">
        <f t="shared" si="2"/>
        <v>0</v>
      </c>
      <c r="V32" s="122">
        <f t="shared" si="3"/>
        <v>0</v>
      </c>
      <c r="W32" s="9">
        <f t="shared" si="1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8"/>
      <c r="U33" s="51">
        <f t="shared" si="2"/>
        <v>0</v>
      </c>
      <c r="V33" s="122">
        <f t="shared" si="3"/>
        <v>0</v>
      </c>
      <c r="W33" s="9">
        <f t="shared" si="1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8"/>
      <c r="U34" s="51">
        <f t="shared" si="2"/>
        <v>0</v>
      </c>
      <c r="V34" s="122">
        <f t="shared" si="3"/>
        <v>0</v>
      </c>
      <c r="W34" s="9">
        <f t="shared" si="1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8"/>
      <c r="U35" s="51">
        <f t="shared" si="2"/>
        <v>0</v>
      </c>
      <c r="V35" s="122">
        <f t="shared" ref="V35:V64" si="4">U35*500</f>
        <v>0</v>
      </c>
      <c r="W35" s="9">
        <f t="shared" ref="W35:W64" si="5">IF(U35&gt;0,1,0)</f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8"/>
      <c r="U36" s="51">
        <f t="shared" si="2"/>
        <v>0</v>
      </c>
      <c r="V36" s="122">
        <f t="shared" si="4"/>
        <v>0</v>
      </c>
      <c r="W36" s="9">
        <f t="shared" si="5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8"/>
      <c r="U37" s="51">
        <f t="shared" si="2"/>
        <v>0</v>
      </c>
      <c r="V37" s="122">
        <f t="shared" si="4"/>
        <v>0</v>
      </c>
      <c r="W37" s="9">
        <f t="shared" si="5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8"/>
      <c r="U38" s="51">
        <f t="shared" si="2"/>
        <v>0</v>
      </c>
      <c r="V38" s="122">
        <f t="shared" si="4"/>
        <v>0</v>
      </c>
      <c r="W38" s="9">
        <f t="shared" si="5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8"/>
      <c r="U39" s="51">
        <f t="shared" si="2"/>
        <v>0</v>
      </c>
      <c r="V39" s="122">
        <f t="shared" si="4"/>
        <v>0</v>
      </c>
      <c r="W39" s="9">
        <f t="shared" si="5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8"/>
      <c r="U40" s="51">
        <f t="shared" si="2"/>
        <v>0</v>
      </c>
      <c r="V40" s="122">
        <f t="shared" si="4"/>
        <v>0</v>
      </c>
      <c r="W40" s="9">
        <f t="shared" si="5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8"/>
      <c r="U41" s="51">
        <f t="shared" si="2"/>
        <v>0</v>
      </c>
      <c r="V41" s="122">
        <f t="shared" si="4"/>
        <v>0</v>
      </c>
      <c r="W41" s="9">
        <f t="shared" si="5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8"/>
      <c r="U42" s="51">
        <f t="shared" si="2"/>
        <v>0</v>
      </c>
      <c r="V42" s="122">
        <f t="shared" si="4"/>
        <v>0</v>
      </c>
      <c r="W42" s="9">
        <f t="shared" si="5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8"/>
      <c r="U43" s="51">
        <f t="shared" si="2"/>
        <v>0</v>
      </c>
      <c r="V43" s="122">
        <f t="shared" si="4"/>
        <v>0</v>
      </c>
      <c r="W43" s="9">
        <f t="shared" si="5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8"/>
      <c r="U44" s="51">
        <f t="shared" si="2"/>
        <v>0</v>
      </c>
      <c r="V44" s="122">
        <f t="shared" si="4"/>
        <v>0</v>
      </c>
      <c r="W44" s="9">
        <f t="shared" si="5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8"/>
      <c r="U45" s="51">
        <f t="shared" si="2"/>
        <v>0</v>
      </c>
      <c r="V45" s="122">
        <f t="shared" si="4"/>
        <v>0</v>
      </c>
      <c r="W45" s="9">
        <f t="shared" si="5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8"/>
      <c r="U46" s="51">
        <f t="shared" si="2"/>
        <v>0</v>
      </c>
      <c r="V46" s="122">
        <f t="shared" si="4"/>
        <v>0</v>
      </c>
      <c r="W46" s="9">
        <f t="shared" si="5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8"/>
      <c r="U47" s="51">
        <f t="shared" si="2"/>
        <v>0</v>
      </c>
      <c r="V47" s="122">
        <f t="shared" si="4"/>
        <v>0</v>
      </c>
      <c r="W47" s="9">
        <f t="shared" si="5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8"/>
      <c r="U48" s="51">
        <f t="shared" si="2"/>
        <v>0</v>
      </c>
      <c r="V48" s="122">
        <f t="shared" si="4"/>
        <v>0</v>
      </c>
      <c r="W48" s="9">
        <f t="shared" si="5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8"/>
      <c r="U49" s="51">
        <f t="shared" si="2"/>
        <v>0</v>
      </c>
      <c r="V49" s="122">
        <f t="shared" si="4"/>
        <v>0</v>
      </c>
      <c r="W49" s="9">
        <f t="shared" si="5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8"/>
      <c r="U50" s="51">
        <f t="shared" si="2"/>
        <v>0</v>
      </c>
      <c r="V50" s="122">
        <f t="shared" si="4"/>
        <v>0</v>
      </c>
      <c r="W50" s="9">
        <f t="shared" si="5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8"/>
      <c r="U51" s="51">
        <f t="shared" si="2"/>
        <v>0</v>
      </c>
      <c r="V51" s="122">
        <f t="shared" si="4"/>
        <v>0</v>
      </c>
      <c r="W51" s="9">
        <f t="shared" si="5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8"/>
      <c r="U52" s="51">
        <f t="shared" si="2"/>
        <v>0</v>
      </c>
      <c r="V52" s="122">
        <f t="shared" si="4"/>
        <v>0</v>
      </c>
      <c r="W52" s="9">
        <f t="shared" si="5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8"/>
      <c r="U53" s="51">
        <f t="shared" si="2"/>
        <v>0</v>
      </c>
      <c r="V53" s="122">
        <f t="shared" si="4"/>
        <v>0</v>
      </c>
      <c r="W53" s="9">
        <f t="shared" si="5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8"/>
      <c r="U54" s="51">
        <f t="shared" si="2"/>
        <v>0</v>
      </c>
      <c r="V54" s="122">
        <f t="shared" si="4"/>
        <v>0</v>
      </c>
      <c r="W54" s="9">
        <f t="shared" si="5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8"/>
      <c r="U55" s="51">
        <f t="shared" si="2"/>
        <v>0</v>
      </c>
      <c r="V55" s="122">
        <f t="shared" si="4"/>
        <v>0</v>
      </c>
      <c r="W55" s="9">
        <f t="shared" si="5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8"/>
      <c r="U56" s="51">
        <f t="shared" si="2"/>
        <v>0</v>
      </c>
      <c r="V56" s="122">
        <f t="shared" si="4"/>
        <v>0</v>
      </c>
      <c r="W56" s="9">
        <f t="shared" si="5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8"/>
      <c r="U57" s="51">
        <f t="shared" si="2"/>
        <v>0</v>
      </c>
      <c r="V57" s="122">
        <f t="shared" si="4"/>
        <v>0</v>
      </c>
      <c r="W57" s="9">
        <f t="shared" si="5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8"/>
      <c r="U58" s="51">
        <f t="shared" si="2"/>
        <v>0</v>
      </c>
      <c r="V58" s="122">
        <f t="shared" si="4"/>
        <v>0</v>
      </c>
      <c r="W58" s="9">
        <f t="shared" si="5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8"/>
      <c r="U59" s="51">
        <f t="shared" si="2"/>
        <v>0</v>
      </c>
      <c r="V59" s="122">
        <f t="shared" si="4"/>
        <v>0</v>
      </c>
      <c r="W59" s="9">
        <f t="shared" si="5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8"/>
      <c r="U60" s="51">
        <f t="shared" si="2"/>
        <v>0</v>
      </c>
      <c r="V60" s="122">
        <f t="shared" si="4"/>
        <v>0</v>
      </c>
      <c r="W60" s="9">
        <f t="shared" si="5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8"/>
      <c r="U61" s="51">
        <f t="shared" si="2"/>
        <v>0</v>
      </c>
      <c r="V61" s="122">
        <f t="shared" si="4"/>
        <v>0</v>
      </c>
      <c r="W61" s="9">
        <f t="shared" si="5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8"/>
      <c r="U62" s="51">
        <f t="shared" si="2"/>
        <v>0</v>
      </c>
      <c r="V62" s="122">
        <f t="shared" si="4"/>
        <v>0</v>
      </c>
      <c r="W62" s="9">
        <f t="shared" si="5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8"/>
      <c r="U63" s="51">
        <f t="shared" si="2"/>
        <v>0</v>
      </c>
      <c r="V63" s="122">
        <f t="shared" si="4"/>
        <v>0</v>
      </c>
      <c r="W63" s="9">
        <f t="shared" si="5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8"/>
      <c r="U64" s="51">
        <f t="shared" si="2"/>
        <v>0</v>
      </c>
      <c r="V64" s="122">
        <f t="shared" si="4"/>
        <v>0</v>
      </c>
      <c r="W64" s="9">
        <f t="shared" si="5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7"/>
      <c r="U65" s="2">
        <f t="shared" si="2"/>
        <v>0</v>
      </c>
      <c r="V65" s="124">
        <f t="shared" si="3"/>
        <v>0</v>
      </c>
      <c r="W65" s="10">
        <f t="shared" si="1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40</v>
      </c>
      <c r="V67" s="3" t="s">
        <v>41</v>
      </c>
      <c r="W67" s="3" t="s">
        <v>42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Alpha" allowBlank="1" showInputMessage="1" showErrorMessage="1" sqref="C6:C65 P6:P65 F5:G65 J6:J65 S6:S29 H6:I29 Q6:Q29 N6:N65 R6:R65 O6:O29 K6:K29 L6:L65 M6:M29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64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0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199">
        <v>0</v>
      </c>
      <c r="J6" s="202"/>
      <c r="L6" s="196">
        <f>I6</f>
        <v>0</v>
      </c>
      <c r="M6" s="193">
        <f>L6*1000</f>
        <v>0</v>
      </c>
      <c r="N6" s="205">
        <f>IF(L6&gt;0,1,0)</f>
        <v>0</v>
      </c>
    </row>
    <row r="7" spans="2:14" ht="23.25" customHeight="1" x14ac:dyDescent="0.15">
      <c r="B7" s="191"/>
      <c r="C7" s="21">
        <v>2</v>
      </c>
      <c r="D7" s="22"/>
      <c r="E7" s="22"/>
      <c r="F7" s="22"/>
      <c r="G7" s="22"/>
      <c r="H7" s="19">
        <f>申込団体!$C$5</f>
        <v>0</v>
      </c>
      <c r="I7" s="200"/>
      <c r="J7" s="203"/>
      <c r="L7" s="197"/>
      <c r="M7" s="194"/>
      <c r="N7" s="206"/>
    </row>
    <row r="8" spans="2:14" ht="23.25" customHeight="1" x14ac:dyDescent="0.15">
      <c r="B8" s="191"/>
      <c r="C8" s="21">
        <v>3</v>
      </c>
      <c r="D8" s="22"/>
      <c r="E8" s="22"/>
      <c r="F8" s="22"/>
      <c r="G8" s="22"/>
      <c r="H8" s="19">
        <f>申込団体!$C$5</f>
        <v>0</v>
      </c>
      <c r="I8" s="200"/>
      <c r="J8" s="203"/>
      <c r="L8" s="197"/>
      <c r="M8" s="194"/>
      <c r="N8" s="206"/>
    </row>
    <row r="9" spans="2:14" ht="23.25" customHeight="1" x14ac:dyDescent="0.15">
      <c r="B9" s="191"/>
      <c r="C9" s="21">
        <v>4</v>
      </c>
      <c r="D9" s="22"/>
      <c r="E9" s="22"/>
      <c r="F9" s="22"/>
      <c r="G9" s="22"/>
      <c r="H9" s="19">
        <f>申込団体!$C$5</f>
        <v>0</v>
      </c>
      <c r="I9" s="200"/>
      <c r="J9" s="203"/>
      <c r="L9" s="197"/>
      <c r="M9" s="194"/>
      <c r="N9" s="206"/>
    </row>
    <row r="10" spans="2:14" ht="23.25" customHeight="1" x14ac:dyDescent="0.15">
      <c r="B10" s="191"/>
      <c r="C10" s="21">
        <v>5</v>
      </c>
      <c r="D10" s="22"/>
      <c r="E10" s="22"/>
      <c r="F10" s="22"/>
      <c r="G10" s="22"/>
      <c r="H10" s="19">
        <f>申込団体!$C$5</f>
        <v>0</v>
      </c>
      <c r="I10" s="200"/>
      <c r="J10" s="203"/>
      <c r="L10" s="197"/>
      <c r="M10" s="194"/>
      <c r="N10" s="206"/>
    </row>
    <row r="11" spans="2:14" ht="23.25" customHeight="1" thickBot="1" x14ac:dyDescent="0.2">
      <c r="B11" s="192"/>
      <c r="C11" s="25">
        <v>6</v>
      </c>
      <c r="D11" s="26"/>
      <c r="E11" s="26"/>
      <c r="F11" s="26"/>
      <c r="G11" s="26"/>
      <c r="H11" s="49">
        <f>申込団体!$C$5</f>
        <v>0</v>
      </c>
      <c r="I11" s="201"/>
      <c r="J11" s="204"/>
      <c r="L11" s="198"/>
      <c r="M11" s="195"/>
      <c r="N11" s="207"/>
    </row>
    <row r="12" spans="2:14" ht="23.25" customHeight="1" x14ac:dyDescent="0.15">
      <c r="B12" s="190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199">
        <v>0</v>
      </c>
      <c r="J12" s="202"/>
      <c r="L12" s="196">
        <f t="shared" ref="L12" si="0">I12</f>
        <v>0</v>
      </c>
      <c r="M12" s="193">
        <f t="shared" ref="M12" si="1">L12*1000</f>
        <v>0</v>
      </c>
      <c r="N12" s="205">
        <f t="shared" ref="N12" si="2">IF(L12&gt;0,1,0)</f>
        <v>0</v>
      </c>
    </row>
    <row r="13" spans="2:14" ht="23.25" customHeight="1" x14ac:dyDescent="0.15">
      <c r="B13" s="191"/>
      <c r="C13" s="21">
        <v>2</v>
      </c>
      <c r="D13" s="22"/>
      <c r="E13" s="22"/>
      <c r="F13" s="22"/>
      <c r="G13" s="22"/>
      <c r="H13" s="19">
        <f>申込団体!$C$5</f>
        <v>0</v>
      </c>
      <c r="I13" s="200"/>
      <c r="J13" s="203"/>
      <c r="L13" s="197"/>
      <c r="M13" s="194"/>
      <c r="N13" s="206"/>
    </row>
    <row r="14" spans="2:14" ht="23.25" customHeight="1" x14ac:dyDescent="0.15">
      <c r="B14" s="191"/>
      <c r="C14" s="21">
        <v>3</v>
      </c>
      <c r="D14" s="22"/>
      <c r="E14" s="22"/>
      <c r="F14" s="22"/>
      <c r="G14" s="22"/>
      <c r="H14" s="19">
        <f>申込団体!$C$5</f>
        <v>0</v>
      </c>
      <c r="I14" s="200"/>
      <c r="J14" s="203"/>
      <c r="L14" s="197"/>
      <c r="M14" s="194"/>
      <c r="N14" s="206"/>
    </row>
    <row r="15" spans="2:14" ht="23.25" customHeight="1" x14ac:dyDescent="0.15">
      <c r="B15" s="191"/>
      <c r="C15" s="21">
        <v>4</v>
      </c>
      <c r="D15" s="22"/>
      <c r="E15" s="22"/>
      <c r="F15" s="22"/>
      <c r="G15" s="22"/>
      <c r="H15" s="19">
        <f>申込団体!$C$5</f>
        <v>0</v>
      </c>
      <c r="I15" s="200"/>
      <c r="J15" s="203"/>
      <c r="L15" s="197"/>
      <c r="M15" s="194"/>
      <c r="N15" s="206"/>
    </row>
    <row r="16" spans="2:14" ht="23.25" customHeight="1" x14ac:dyDescent="0.15">
      <c r="B16" s="191"/>
      <c r="C16" s="21">
        <v>5</v>
      </c>
      <c r="D16" s="22"/>
      <c r="E16" s="22"/>
      <c r="F16" s="22"/>
      <c r="G16" s="22"/>
      <c r="H16" s="19">
        <f>申込団体!$C$5</f>
        <v>0</v>
      </c>
      <c r="I16" s="200"/>
      <c r="J16" s="203"/>
      <c r="L16" s="197"/>
      <c r="M16" s="194"/>
      <c r="N16" s="206"/>
    </row>
    <row r="17" spans="2:14" ht="23.25" customHeight="1" thickBot="1" x14ac:dyDescent="0.2">
      <c r="B17" s="192"/>
      <c r="C17" s="25">
        <v>6</v>
      </c>
      <c r="D17" s="26"/>
      <c r="E17" s="26"/>
      <c r="F17" s="26"/>
      <c r="G17" s="26"/>
      <c r="H17" s="49">
        <f>申込団体!$C$5</f>
        <v>0</v>
      </c>
      <c r="I17" s="201"/>
      <c r="J17" s="204"/>
      <c r="L17" s="198"/>
      <c r="M17" s="195"/>
      <c r="N17" s="207"/>
    </row>
    <row r="18" spans="2:14" ht="23.25" customHeight="1" x14ac:dyDescent="0.15">
      <c r="B18" s="190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199">
        <v>0</v>
      </c>
      <c r="J18" s="202"/>
      <c r="L18" s="197">
        <f t="shared" ref="L18" si="3">I18</f>
        <v>0</v>
      </c>
      <c r="M18" s="193">
        <f t="shared" ref="M18" si="4">L18*1000</f>
        <v>0</v>
      </c>
      <c r="N18" s="206">
        <f t="shared" ref="N18" si="5">IF(L18&gt;0,1,0)</f>
        <v>0</v>
      </c>
    </row>
    <row r="19" spans="2:14" ht="23.25" customHeight="1" x14ac:dyDescent="0.15">
      <c r="B19" s="191"/>
      <c r="C19" s="21">
        <v>2</v>
      </c>
      <c r="D19" s="22"/>
      <c r="E19" s="22"/>
      <c r="F19" s="22"/>
      <c r="G19" s="22"/>
      <c r="H19" s="19">
        <f>申込団体!$C$5</f>
        <v>0</v>
      </c>
      <c r="I19" s="200"/>
      <c r="J19" s="203"/>
      <c r="L19" s="197"/>
      <c r="M19" s="194"/>
      <c r="N19" s="206"/>
    </row>
    <row r="20" spans="2:14" ht="23.25" customHeight="1" x14ac:dyDescent="0.15">
      <c r="B20" s="191"/>
      <c r="C20" s="21">
        <v>3</v>
      </c>
      <c r="D20" s="22"/>
      <c r="E20" s="22"/>
      <c r="F20" s="22"/>
      <c r="G20" s="22"/>
      <c r="H20" s="19">
        <f>申込団体!$C$5</f>
        <v>0</v>
      </c>
      <c r="I20" s="200"/>
      <c r="J20" s="203"/>
      <c r="L20" s="197"/>
      <c r="M20" s="194"/>
      <c r="N20" s="206"/>
    </row>
    <row r="21" spans="2:14" ht="23.25" customHeight="1" x14ac:dyDescent="0.15">
      <c r="B21" s="191"/>
      <c r="C21" s="21">
        <v>4</v>
      </c>
      <c r="D21" s="22"/>
      <c r="E21" s="22"/>
      <c r="F21" s="22"/>
      <c r="G21" s="22"/>
      <c r="H21" s="19">
        <f>申込団体!$C$5</f>
        <v>0</v>
      </c>
      <c r="I21" s="200"/>
      <c r="J21" s="203"/>
      <c r="L21" s="197"/>
      <c r="M21" s="194"/>
      <c r="N21" s="206"/>
    </row>
    <row r="22" spans="2:14" ht="23.25" customHeight="1" x14ac:dyDescent="0.15">
      <c r="B22" s="191"/>
      <c r="C22" s="21">
        <v>5</v>
      </c>
      <c r="D22" s="22"/>
      <c r="E22" s="22"/>
      <c r="F22" s="22"/>
      <c r="G22" s="22"/>
      <c r="H22" s="19">
        <f>申込団体!$C$5</f>
        <v>0</v>
      </c>
      <c r="I22" s="200"/>
      <c r="J22" s="203"/>
      <c r="L22" s="197"/>
      <c r="M22" s="194"/>
      <c r="N22" s="206"/>
    </row>
    <row r="23" spans="2:14" ht="23.25" customHeight="1" thickBot="1" x14ac:dyDescent="0.2">
      <c r="B23" s="192"/>
      <c r="C23" s="25">
        <v>6</v>
      </c>
      <c r="D23" s="26"/>
      <c r="E23" s="26"/>
      <c r="F23" s="26"/>
      <c r="G23" s="26"/>
      <c r="H23" s="49">
        <f>申込団体!$C$5</f>
        <v>0</v>
      </c>
      <c r="I23" s="201"/>
      <c r="J23" s="204"/>
      <c r="L23" s="197"/>
      <c r="M23" s="195"/>
      <c r="N23" s="206"/>
    </row>
    <row r="24" spans="2:14" ht="23.25" customHeight="1" x14ac:dyDescent="0.15">
      <c r="B24" s="190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199">
        <v>0</v>
      </c>
      <c r="J24" s="202"/>
      <c r="L24" s="196">
        <f t="shared" ref="L24" si="6">I24</f>
        <v>0</v>
      </c>
      <c r="M24" s="193">
        <f t="shared" ref="M24" si="7">L24*1000</f>
        <v>0</v>
      </c>
      <c r="N24" s="205">
        <f t="shared" ref="N24" si="8">IF(L24&gt;0,1,0)</f>
        <v>0</v>
      </c>
    </row>
    <row r="25" spans="2:14" ht="23.25" customHeight="1" x14ac:dyDescent="0.15">
      <c r="B25" s="191"/>
      <c r="C25" s="21">
        <v>2</v>
      </c>
      <c r="D25" s="22"/>
      <c r="E25" s="22"/>
      <c r="F25" s="22"/>
      <c r="G25" s="22"/>
      <c r="H25" s="19">
        <f>申込団体!$C$5</f>
        <v>0</v>
      </c>
      <c r="I25" s="200"/>
      <c r="J25" s="203"/>
      <c r="L25" s="197"/>
      <c r="M25" s="194"/>
      <c r="N25" s="206"/>
    </row>
    <row r="26" spans="2:14" ht="23.25" customHeight="1" x14ac:dyDescent="0.15">
      <c r="B26" s="191"/>
      <c r="C26" s="21">
        <v>3</v>
      </c>
      <c r="D26" s="22"/>
      <c r="E26" s="22"/>
      <c r="F26" s="22"/>
      <c r="G26" s="22"/>
      <c r="H26" s="19">
        <f>申込団体!$C$5</f>
        <v>0</v>
      </c>
      <c r="I26" s="200"/>
      <c r="J26" s="203"/>
      <c r="L26" s="197"/>
      <c r="M26" s="194"/>
      <c r="N26" s="206"/>
    </row>
    <row r="27" spans="2:14" ht="23.25" customHeight="1" x14ac:dyDescent="0.15">
      <c r="B27" s="191"/>
      <c r="C27" s="21">
        <v>4</v>
      </c>
      <c r="D27" s="22"/>
      <c r="E27" s="22"/>
      <c r="F27" s="22"/>
      <c r="G27" s="22"/>
      <c r="H27" s="19">
        <f>申込団体!$C$5</f>
        <v>0</v>
      </c>
      <c r="I27" s="200"/>
      <c r="J27" s="203"/>
      <c r="L27" s="197"/>
      <c r="M27" s="194"/>
      <c r="N27" s="206"/>
    </row>
    <row r="28" spans="2:14" ht="23.25" customHeight="1" x14ac:dyDescent="0.15">
      <c r="B28" s="191"/>
      <c r="C28" s="21">
        <v>5</v>
      </c>
      <c r="D28" s="22"/>
      <c r="E28" s="22"/>
      <c r="F28" s="22"/>
      <c r="G28" s="22"/>
      <c r="H28" s="19">
        <f>申込団体!$C$5</f>
        <v>0</v>
      </c>
      <c r="I28" s="200"/>
      <c r="J28" s="203"/>
      <c r="L28" s="197"/>
      <c r="M28" s="194"/>
      <c r="N28" s="206"/>
    </row>
    <row r="29" spans="2:14" ht="23.25" customHeight="1" thickBot="1" x14ac:dyDescent="0.2">
      <c r="B29" s="192"/>
      <c r="C29" s="25">
        <v>6</v>
      </c>
      <c r="D29" s="26"/>
      <c r="E29" s="26"/>
      <c r="F29" s="26"/>
      <c r="G29" s="26"/>
      <c r="H29" s="49">
        <f>申込団体!$C$5</f>
        <v>0</v>
      </c>
      <c r="I29" s="201"/>
      <c r="J29" s="204"/>
      <c r="L29" s="198"/>
      <c r="M29" s="195"/>
      <c r="N29" s="207"/>
    </row>
    <row r="30" spans="2:14" ht="23.25" customHeight="1" x14ac:dyDescent="0.15">
      <c r="B30" s="190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199">
        <v>0</v>
      </c>
      <c r="J30" s="202"/>
      <c r="L30" s="197">
        <f t="shared" ref="L30" si="9">I30</f>
        <v>0</v>
      </c>
      <c r="M30" s="193">
        <f t="shared" ref="M30" si="10">L30*1000</f>
        <v>0</v>
      </c>
      <c r="N30" s="206">
        <f t="shared" ref="N30" si="11">IF(L30&gt;0,1,0)</f>
        <v>0</v>
      </c>
    </row>
    <row r="31" spans="2:14" ht="23.25" customHeight="1" x14ac:dyDescent="0.15">
      <c r="B31" s="191"/>
      <c r="C31" s="21">
        <v>2</v>
      </c>
      <c r="D31" s="22"/>
      <c r="E31" s="22"/>
      <c r="F31" s="22"/>
      <c r="G31" s="22"/>
      <c r="H31" s="23">
        <f>申込団体!$C$5</f>
        <v>0</v>
      </c>
      <c r="I31" s="200"/>
      <c r="J31" s="203"/>
      <c r="K31" s="37"/>
      <c r="L31" s="197"/>
      <c r="M31" s="194"/>
      <c r="N31" s="206"/>
    </row>
    <row r="32" spans="2:14" ht="23.25" customHeight="1" x14ac:dyDescent="0.15">
      <c r="B32" s="191"/>
      <c r="C32" s="21">
        <v>3</v>
      </c>
      <c r="D32" s="22"/>
      <c r="E32" s="22"/>
      <c r="F32" s="22"/>
      <c r="G32" s="22"/>
      <c r="H32" s="23">
        <f>申込団体!$C$5</f>
        <v>0</v>
      </c>
      <c r="I32" s="200"/>
      <c r="J32" s="203"/>
      <c r="K32" s="37"/>
      <c r="L32" s="197"/>
      <c r="M32" s="194"/>
      <c r="N32" s="206"/>
    </row>
    <row r="33" spans="2:14" ht="23.25" customHeight="1" x14ac:dyDescent="0.15">
      <c r="B33" s="191"/>
      <c r="C33" s="21">
        <v>4</v>
      </c>
      <c r="D33" s="22"/>
      <c r="E33" s="22"/>
      <c r="F33" s="22"/>
      <c r="G33" s="22"/>
      <c r="H33" s="23">
        <f>申込団体!$C$5</f>
        <v>0</v>
      </c>
      <c r="I33" s="200"/>
      <c r="J33" s="203"/>
      <c r="K33" s="37"/>
      <c r="L33" s="197"/>
      <c r="M33" s="194"/>
      <c r="N33" s="206"/>
    </row>
    <row r="34" spans="2:14" ht="23.25" customHeight="1" x14ac:dyDescent="0.15">
      <c r="B34" s="191"/>
      <c r="C34" s="21">
        <v>5</v>
      </c>
      <c r="D34" s="22"/>
      <c r="E34" s="22"/>
      <c r="F34" s="22"/>
      <c r="G34" s="22"/>
      <c r="H34" s="23">
        <f>申込団体!$C$5</f>
        <v>0</v>
      </c>
      <c r="I34" s="200"/>
      <c r="J34" s="203"/>
      <c r="K34" s="37"/>
      <c r="L34" s="197"/>
      <c r="M34" s="194"/>
      <c r="N34" s="206"/>
    </row>
    <row r="35" spans="2:14" ht="23.25" customHeight="1" thickBot="1" x14ac:dyDescent="0.2">
      <c r="B35" s="192"/>
      <c r="C35" s="25">
        <v>6</v>
      </c>
      <c r="D35" s="26"/>
      <c r="E35" s="26"/>
      <c r="F35" s="26"/>
      <c r="G35" s="26"/>
      <c r="H35" s="27">
        <f>申込団体!$C$5</f>
        <v>0</v>
      </c>
      <c r="I35" s="201"/>
      <c r="J35" s="204"/>
      <c r="K35" s="37"/>
      <c r="L35" s="198"/>
      <c r="M35" s="195"/>
      <c r="N35" s="20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zoomScale="70" zoomScaleNormal="70" workbookViewId="0">
      <selection activeCell="L9" sqref="L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9" t="s">
        <v>25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116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118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106</v>
      </c>
      <c r="M4" s="3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92</v>
      </c>
      <c r="S4" s="31" t="s">
        <v>16</v>
      </c>
      <c r="T4" s="125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109</v>
      </c>
      <c r="N5" s="5">
        <v>0</v>
      </c>
      <c r="O5" s="11" t="s">
        <v>93</v>
      </c>
      <c r="P5" s="5">
        <v>1</v>
      </c>
      <c r="Q5" s="11">
        <v>4.32</v>
      </c>
      <c r="R5" s="5">
        <v>0</v>
      </c>
      <c r="S5" s="11">
        <v>24</v>
      </c>
      <c r="T5" s="118"/>
      <c r="U5" s="4">
        <f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8"/>
      <c r="U6" s="51">
        <f>H6+J6+N6+P6+R6+L6</f>
        <v>0</v>
      </c>
      <c r="V6" s="123">
        <f>U6*500</f>
        <v>0</v>
      </c>
      <c r="W6" s="132">
        <f t="shared" ref="W6:W6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8"/>
      <c r="U7" s="51">
        <f t="shared" ref="U7:U65" si="1">H7+J7+N7+P7+R7+L7</f>
        <v>0</v>
      </c>
      <c r="V7" s="122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8"/>
      <c r="U8" s="51">
        <f t="shared" si="1"/>
        <v>0</v>
      </c>
      <c r="V8" s="122">
        <f t="shared" ref="V8:V6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8"/>
      <c r="U9" s="51">
        <f t="shared" si="1"/>
        <v>0</v>
      </c>
      <c r="V9" s="122">
        <f t="shared" si="2"/>
        <v>0</v>
      </c>
      <c r="W9" s="9">
        <f t="shared" si="0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8"/>
      <c r="U10" s="51">
        <f t="shared" si="1"/>
        <v>0</v>
      </c>
      <c r="V10" s="122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8"/>
      <c r="U11" s="51">
        <f t="shared" si="1"/>
        <v>0</v>
      </c>
      <c r="V11" s="122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8"/>
      <c r="U12" s="51">
        <f t="shared" si="1"/>
        <v>0</v>
      </c>
      <c r="V12" s="122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8"/>
      <c r="U13" s="51">
        <f t="shared" si="1"/>
        <v>0</v>
      </c>
      <c r="V13" s="122">
        <f t="shared" si="2"/>
        <v>0</v>
      </c>
      <c r="W13" s="9">
        <f t="shared" si="0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8"/>
      <c r="U14" s="51">
        <f t="shared" si="1"/>
        <v>0</v>
      </c>
      <c r="V14" s="122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8"/>
      <c r="U15" s="51">
        <f t="shared" si="1"/>
        <v>0</v>
      </c>
      <c r="V15" s="122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8"/>
      <c r="U16" s="51">
        <f t="shared" si="1"/>
        <v>0</v>
      </c>
      <c r="V16" s="122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8"/>
      <c r="U17" s="51">
        <f t="shared" si="1"/>
        <v>0</v>
      </c>
      <c r="V17" s="122">
        <f t="shared" si="2"/>
        <v>0</v>
      </c>
      <c r="W17" s="9">
        <f t="shared" si="0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8"/>
      <c r="U18" s="51">
        <f t="shared" si="1"/>
        <v>0</v>
      </c>
      <c r="V18" s="122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8"/>
      <c r="U19" s="51">
        <f t="shared" si="1"/>
        <v>0</v>
      </c>
      <c r="V19" s="122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8"/>
      <c r="U20" s="51">
        <f t="shared" si="1"/>
        <v>0</v>
      </c>
      <c r="V20" s="122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8"/>
      <c r="U21" s="51">
        <f t="shared" si="1"/>
        <v>0</v>
      </c>
      <c r="V21" s="122">
        <f t="shared" si="2"/>
        <v>0</v>
      </c>
      <c r="W21" s="9">
        <f t="shared" si="0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8"/>
      <c r="U22" s="51">
        <f t="shared" si="1"/>
        <v>0</v>
      </c>
      <c r="V22" s="122">
        <f>U22*500</f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8"/>
      <c r="U23" s="51">
        <f t="shared" si="1"/>
        <v>0</v>
      </c>
      <c r="V23" s="122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8"/>
      <c r="U24" s="51">
        <f t="shared" si="1"/>
        <v>0</v>
      </c>
      <c r="V24" s="122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8"/>
      <c r="U25" s="51">
        <f t="shared" si="1"/>
        <v>0</v>
      </c>
      <c r="V25" s="122">
        <f t="shared" si="2"/>
        <v>0</v>
      </c>
      <c r="W25" s="9">
        <f t="shared" si="0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8"/>
      <c r="U26" s="51">
        <f t="shared" si="1"/>
        <v>0</v>
      </c>
      <c r="V26" s="122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8"/>
      <c r="U27" s="51">
        <f t="shared" si="1"/>
        <v>0</v>
      </c>
      <c r="V27" s="122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8"/>
      <c r="U28" s="51">
        <f t="shared" si="1"/>
        <v>0</v>
      </c>
      <c r="V28" s="122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8"/>
      <c r="U29" s="51">
        <f t="shared" si="1"/>
        <v>0</v>
      </c>
      <c r="V29" s="122">
        <f t="shared" si="2"/>
        <v>0</v>
      </c>
      <c r="W29" s="9">
        <f t="shared" si="0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8"/>
      <c r="U30" s="51">
        <f t="shared" si="1"/>
        <v>0</v>
      </c>
      <c r="V30" s="122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8"/>
      <c r="U31" s="51">
        <f t="shared" si="1"/>
        <v>0</v>
      </c>
      <c r="V31" s="122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8"/>
      <c r="U32" s="51">
        <f t="shared" si="1"/>
        <v>0</v>
      </c>
      <c r="V32" s="122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8"/>
      <c r="U33" s="51">
        <f t="shared" si="1"/>
        <v>0</v>
      </c>
      <c r="V33" s="122">
        <f t="shared" si="2"/>
        <v>0</v>
      </c>
      <c r="W33" s="9">
        <f t="shared" si="0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8"/>
      <c r="U34" s="51">
        <f t="shared" si="1"/>
        <v>0</v>
      </c>
      <c r="V34" s="122">
        <f t="shared" si="2"/>
        <v>0</v>
      </c>
      <c r="W34" s="9">
        <f t="shared" si="0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8"/>
      <c r="U35" s="51">
        <f t="shared" si="1"/>
        <v>0</v>
      </c>
      <c r="V35" s="122">
        <f t="shared" si="2"/>
        <v>0</v>
      </c>
      <c r="W35" s="9">
        <f t="shared" si="0"/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8"/>
      <c r="U36" s="51">
        <f t="shared" si="1"/>
        <v>0</v>
      </c>
      <c r="V36" s="122">
        <f t="shared" si="2"/>
        <v>0</v>
      </c>
      <c r="W36" s="9">
        <f t="shared" si="0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8"/>
      <c r="U37" s="51">
        <f t="shared" si="1"/>
        <v>0</v>
      </c>
      <c r="V37" s="122">
        <f t="shared" si="2"/>
        <v>0</v>
      </c>
      <c r="W37" s="9">
        <f t="shared" si="0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8"/>
      <c r="U38" s="51">
        <f t="shared" si="1"/>
        <v>0</v>
      </c>
      <c r="V38" s="122">
        <f t="shared" si="2"/>
        <v>0</v>
      </c>
      <c r="W38" s="9">
        <f t="shared" si="0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8"/>
      <c r="U39" s="51">
        <f t="shared" si="1"/>
        <v>0</v>
      </c>
      <c r="V39" s="122">
        <f t="shared" si="2"/>
        <v>0</v>
      </c>
      <c r="W39" s="9">
        <f t="shared" si="0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8"/>
      <c r="U40" s="51">
        <f t="shared" si="1"/>
        <v>0</v>
      </c>
      <c r="V40" s="122">
        <f t="shared" si="2"/>
        <v>0</v>
      </c>
      <c r="W40" s="9">
        <f t="shared" si="0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8"/>
      <c r="U41" s="51">
        <f t="shared" si="1"/>
        <v>0</v>
      </c>
      <c r="V41" s="122">
        <f t="shared" si="2"/>
        <v>0</v>
      </c>
      <c r="W41" s="9">
        <f t="shared" si="0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8"/>
      <c r="U42" s="51">
        <f t="shared" si="1"/>
        <v>0</v>
      </c>
      <c r="V42" s="122">
        <f t="shared" si="2"/>
        <v>0</v>
      </c>
      <c r="W42" s="9">
        <f t="shared" si="0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8"/>
      <c r="U43" s="51">
        <f t="shared" si="1"/>
        <v>0</v>
      </c>
      <c r="V43" s="122">
        <f t="shared" si="2"/>
        <v>0</v>
      </c>
      <c r="W43" s="9">
        <f t="shared" si="0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8"/>
      <c r="U44" s="51">
        <f t="shared" si="1"/>
        <v>0</v>
      </c>
      <c r="V44" s="122">
        <f t="shared" si="2"/>
        <v>0</v>
      </c>
      <c r="W44" s="9">
        <f t="shared" si="0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8"/>
      <c r="U45" s="51">
        <f t="shared" si="1"/>
        <v>0</v>
      </c>
      <c r="V45" s="122">
        <f t="shared" si="2"/>
        <v>0</v>
      </c>
      <c r="W45" s="9">
        <f t="shared" si="0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8"/>
      <c r="U46" s="51">
        <f t="shared" si="1"/>
        <v>0</v>
      </c>
      <c r="V46" s="122">
        <f t="shared" si="2"/>
        <v>0</v>
      </c>
      <c r="W46" s="9">
        <f t="shared" si="0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8"/>
      <c r="U47" s="51">
        <f t="shared" si="1"/>
        <v>0</v>
      </c>
      <c r="V47" s="122">
        <f t="shared" si="2"/>
        <v>0</v>
      </c>
      <c r="W47" s="9">
        <f t="shared" si="0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8"/>
      <c r="U48" s="51">
        <f t="shared" si="1"/>
        <v>0</v>
      </c>
      <c r="V48" s="122">
        <f t="shared" si="2"/>
        <v>0</v>
      </c>
      <c r="W48" s="9">
        <f t="shared" si="0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8"/>
      <c r="U49" s="51">
        <f t="shared" si="1"/>
        <v>0</v>
      </c>
      <c r="V49" s="122">
        <f t="shared" si="2"/>
        <v>0</v>
      </c>
      <c r="W49" s="9">
        <f t="shared" si="0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8"/>
      <c r="U50" s="51">
        <f t="shared" si="1"/>
        <v>0</v>
      </c>
      <c r="V50" s="122">
        <f t="shared" si="2"/>
        <v>0</v>
      </c>
      <c r="W50" s="9">
        <f t="shared" si="0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8"/>
      <c r="U51" s="51">
        <f t="shared" si="1"/>
        <v>0</v>
      </c>
      <c r="V51" s="122">
        <f t="shared" si="2"/>
        <v>0</v>
      </c>
      <c r="W51" s="9">
        <f t="shared" si="0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8"/>
      <c r="U52" s="51">
        <f t="shared" si="1"/>
        <v>0</v>
      </c>
      <c r="V52" s="122">
        <f t="shared" si="2"/>
        <v>0</v>
      </c>
      <c r="W52" s="9">
        <f t="shared" si="0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8"/>
      <c r="U53" s="51">
        <f t="shared" si="1"/>
        <v>0</v>
      </c>
      <c r="V53" s="122">
        <f t="shared" si="2"/>
        <v>0</v>
      </c>
      <c r="W53" s="9">
        <f t="shared" si="0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8"/>
      <c r="U54" s="51">
        <f t="shared" si="1"/>
        <v>0</v>
      </c>
      <c r="V54" s="122">
        <f t="shared" si="2"/>
        <v>0</v>
      </c>
      <c r="W54" s="9">
        <f t="shared" si="0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8"/>
      <c r="U55" s="51">
        <f t="shared" si="1"/>
        <v>0</v>
      </c>
      <c r="V55" s="122">
        <f t="shared" si="2"/>
        <v>0</v>
      </c>
      <c r="W55" s="9">
        <f t="shared" si="0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8"/>
      <c r="U56" s="51">
        <f t="shared" si="1"/>
        <v>0</v>
      </c>
      <c r="V56" s="122">
        <f t="shared" si="2"/>
        <v>0</v>
      </c>
      <c r="W56" s="9">
        <f t="shared" si="0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8"/>
      <c r="U57" s="51">
        <f t="shared" si="1"/>
        <v>0</v>
      </c>
      <c r="V57" s="122">
        <f t="shared" si="2"/>
        <v>0</v>
      </c>
      <c r="W57" s="9">
        <f t="shared" si="0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8"/>
      <c r="U58" s="51">
        <f t="shared" si="1"/>
        <v>0</v>
      </c>
      <c r="V58" s="122">
        <f t="shared" si="2"/>
        <v>0</v>
      </c>
      <c r="W58" s="9">
        <f t="shared" si="0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8"/>
      <c r="U59" s="51">
        <f t="shared" si="1"/>
        <v>0</v>
      </c>
      <c r="V59" s="122">
        <f t="shared" si="2"/>
        <v>0</v>
      </c>
      <c r="W59" s="9">
        <f t="shared" si="0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8"/>
      <c r="U60" s="51">
        <f t="shared" si="1"/>
        <v>0</v>
      </c>
      <c r="V60" s="122">
        <f t="shared" si="2"/>
        <v>0</v>
      </c>
      <c r="W60" s="9">
        <f t="shared" si="0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8"/>
      <c r="U61" s="51">
        <f t="shared" si="1"/>
        <v>0</v>
      </c>
      <c r="V61" s="122">
        <f t="shared" si="2"/>
        <v>0</v>
      </c>
      <c r="W61" s="9">
        <f t="shared" si="0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8"/>
      <c r="U62" s="51">
        <f t="shared" si="1"/>
        <v>0</v>
      </c>
      <c r="V62" s="122">
        <f t="shared" si="2"/>
        <v>0</v>
      </c>
      <c r="W62" s="9">
        <f t="shared" si="0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8"/>
      <c r="U63" s="51">
        <f t="shared" si="1"/>
        <v>0</v>
      </c>
      <c r="V63" s="122">
        <f t="shared" si="2"/>
        <v>0</v>
      </c>
      <c r="W63" s="9">
        <f t="shared" si="0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8"/>
      <c r="U64" s="51">
        <f t="shared" si="1"/>
        <v>0</v>
      </c>
      <c r="V64" s="122">
        <f t="shared" si="2"/>
        <v>0</v>
      </c>
      <c r="W64" s="9">
        <f t="shared" si="0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7"/>
      <c r="U65" s="2">
        <f t="shared" si="1"/>
        <v>0</v>
      </c>
      <c r="V65" s="124">
        <f t="shared" si="2"/>
        <v>0</v>
      </c>
      <c r="W65" s="10">
        <f t="shared" si="0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40</v>
      </c>
      <c r="V67" s="3" t="s">
        <v>41</v>
      </c>
      <c r="W67" s="3" t="s">
        <v>42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P6:P65 F5:G65 J6:J65 S6:S29 H6:I29 Q6:Q29 N6:N65 R6:R65 O6:O29 K6:K29 L6:L65 M6:M29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2017-03-28T22:39:05Z</dcterms:modified>
</cp:coreProperties>
</file>