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bookViews>
    <workbookView xWindow="600" yWindow="105" windowWidth="19395" windowHeight="8505"/>
  </bookViews>
  <sheets>
    <sheet name="基本情報" sheetId="3" r:id="rId1"/>
    <sheet name="男子" sheetId="1" r:id="rId2"/>
    <sheet name="女子" sheetId="5" r:id="rId3"/>
    <sheet name="csv変換用" sheetId="2" r:id="rId4"/>
    <sheet name="管理者シート" sheetId="4" r:id="rId5"/>
    <sheet name="小・中学生所属" sheetId="6" r:id="rId6"/>
  </sheets>
  <externalReferences>
    <externalReference r:id="rId7"/>
    <externalReference r:id="rId8"/>
    <externalReference r:id="rId9"/>
  </externalReferences>
  <definedNames>
    <definedName name="学校名" localSheetId="5">[1]所属名一覧!$C$8:$C$77</definedName>
    <definedName name="学校名">[2]所属名一覧!$C$8:$C$77</definedName>
    <definedName name="県名">[2]所属名一覧!$M$7:$M$53</definedName>
    <definedName name="所属名">基本情報!$C$8:$C$77</definedName>
    <definedName name="女子種目" localSheetId="5">[3]管理者シート!$G$9:$G$34</definedName>
    <definedName name="女子種目">管理者シート!$G$9:$G$34</definedName>
    <definedName name="大会名">管理者シート!$B$42:$B$50</definedName>
    <definedName name="男子種目" localSheetId="5">[3]管理者シート!$B$9:$B$44</definedName>
    <definedName name="男子種目">管理者シート!$B$9:$B$44</definedName>
  </definedNames>
  <calcPr calcId="125725"/>
</workbook>
</file>

<file path=xl/calcChain.xml><?xml version="1.0" encoding="utf-8"?>
<calcChain xmlns="http://schemas.openxmlformats.org/spreadsheetml/2006/main">
  <c r="AE151" i="2"/>
  <c r="AE150"/>
  <c r="AE149"/>
  <c r="AE148"/>
  <c r="AE147"/>
  <c r="AE146"/>
  <c r="AE145"/>
  <c r="AE144"/>
  <c r="AE143"/>
  <c r="AE142"/>
  <c r="AE141"/>
  <c r="AE140"/>
  <c r="AE139"/>
  <c r="AE138"/>
  <c r="AE137"/>
  <c r="AE136"/>
  <c r="AE135"/>
  <c r="AE134"/>
  <c r="AE133"/>
  <c r="AE132"/>
  <c r="AE131"/>
  <c r="AE130"/>
  <c r="AE129"/>
  <c r="AE128"/>
  <c r="AE127"/>
  <c r="AE126"/>
  <c r="AE125"/>
  <c r="AE124"/>
  <c r="AE123"/>
  <c r="AE122"/>
  <c r="AE121"/>
  <c r="AE120"/>
  <c r="AE119"/>
  <c r="AE118"/>
  <c r="AE117"/>
  <c r="AE116"/>
  <c r="AE115"/>
  <c r="AE114"/>
  <c r="AE113"/>
  <c r="AE112"/>
  <c r="AE111"/>
  <c r="AE110"/>
  <c r="AE109"/>
  <c r="AE108"/>
  <c r="AE107"/>
  <c r="AE106"/>
  <c r="AE105"/>
  <c r="AE104"/>
  <c r="AE103"/>
  <c r="AE102"/>
  <c r="AE101"/>
  <c r="AE100"/>
  <c r="AE99"/>
  <c r="AE98"/>
  <c r="AE97"/>
  <c r="AE96"/>
  <c r="AE95"/>
  <c r="AE94"/>
  <c r="AE93"/>
  <c r="AE92"/>
  <c r="AE91"/>
  <c r="AE90"/>
  <c r="AE89"/>
  <c r="AE88"/>
  <c r="AE87"/>
  <c r="AE86"/>
  <c r="AE85"/>
  <c r="AE84"/>
  <c r="AE83"/>
  <c r="AE8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E76"/>
  <c r="AE75"/>
  <c r="AE74"/>
  <c r="AE73"/>
  <c r="AE72"/>
  <c r="AE71"/>
  <c r="AE70"/>
  <c r="AE69"/>
  <c r="AE68"/>
  <c r="AE67"/>
  <c r="AE66"/>
  <c r="AE65"/>
  <c r="AE64"/>
  <c r="AE63"/>
  <c r="AE62"/>
  <c r="AE61"/>
  <c r="AE60"/>
  <c r="AE59"/>
  <c r="AE58"/>
  <c r="AE57"/>
  <c r="AE56"/>
  <c r="AE55"/>
  <c r="AE54"/>
  <c r="AE53"/>
  <c r="AE52"/>
  <c r="AE51"/>
  <c r="AE50"/>
  <c r="AE49"/>
  <c r="AE48"/>
  <c r="AE47"/>
  <c r="AE46"/>
  <c r="AE45"/>
  <c r="AE44"/>
  <c r="AE43"/>
  <c r="AE42"/>
  <c r="AE41"/>
  <c r="AE40"/>
  <c r="AE39"/>
  <c r="AE38"/>
  <c r="AE37"/>
  <c r="AE36"/>
  <c r="AE35"/>
  <c r="AE34"/>
  <c r="AE33"/>
  <c r="AE32"/>
  <c r="AE31"/>
  <c r="AE30"/>
  <c r="AE29"/>
  <c r="AE28"/>
  <c r="AE27"/>
  <c r="AE26"/>
  <c r="AE25"/>
  <c r="AE24"/>
  <c r="AE23"/>
  <c r="AE22"/>
  <c r="AE21"/>
  <c r="AE20"/>
  <c r="AE19"/>
  <c r="AE18"/>
  <c r="AE17"/>
  <c r="AE16"/>
  <c r="AE15"/>
  <c r="AE14"/>
  <c r="AE13"/>
  <c r="AE12"/>
  <c r="AE11"/>
  <c r="AE10"/>
  <c r="AE9"/>
  <c r="AE8"/>
  <c r="AE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S7"/>
  <c r="O7"/>
  <c r="D96" i="3"/>
  <c r="D151" i="2"/>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M7" i="5"/>
  <c r="M76"/>
  <c r="M151" i="2" s="1"/>
  <c r="M75" i="5"/>
  <c r="M150" i="2" s="1"/>
  <c r="M74" i="5"/>
  <c r="M149" i="2" s="1"/>
  <c r="M73" i="5"/>
  <c r="M72"/>
  <c r="M147" i="2" s="1"/>
  <c r="M71" i="5"/>
  <c r="M146" i="2" s="1"/>
  <c r="M70" i="5"/>
  <c r="M145" i="2"/>
  <c r="M69" i="5"/>
  <c r="M68"/>
  <c r="M143" i="2" s="1"/>
  <c r="M67" i="5"/>
  <c r="M142" i="2" s="1"/>
  <c r="M66" i="5"/>
  <c r="M141" i="2" s="1"/>
  <c r="M65" i="5"/>
  <c r="M64"/>
  <c r="M139" i="2" s="1"/>
  <c r="M63" i="5"/>
  <c r="M138" i="2" s="1"/>
  <c r="M62" i="5"/>
  <c r="M137" i="2"/>
  <c r="M61" i="5"/>
  <c r="M60"/>
  <c r="M135" i="2" s="1"/>
  <c r="M59" i="5"/>
  <c r="M134" i="2" s="1"/>
  <c r="M58" i="5"/>
  <c r="M133" i="2" s="1"/>
  <c r="M57" i="5"/>
  <c r="M56"/>
  <c r="M131" i="2" s="1"/>
  <c r="M55" i="5"/>
  <c r="M130" i="2" s="1"/>
  <c r="M54" i="5"/>
  <c r="M129" i="2"/>
  <c r="M53" i="5"/>
  <c r="M52"/>
  <c r="M127" i="2" s="1"/>
  <c r="M51" i="5"/>
  <c r="M126" i="2" s="1"/>
  <c r="M50" i="5"/>
  <c r="M125" i="2" s="1"/>
  <c r="M49" i="5"/>
  <c r="M48"/>
  <c r="M123" i="2" s="1"/>
  <c r="M47" i="5"/>
  <c r="M122" i="2" s="1"/>
  <c r="M76" i="1"/>
  <c r="M75"/>
  <c r="M75" i="2" s="1"/>
  <c r="M74" i="1"/>
  <c r="M74" i="2" s="1"/>
  <c r="M73" i="1"/>
  <c r="M73" i="2" s="1"/>
  <c r="M72" i="1"/>
  <c r="M71"/>
  <c r="M71" i="2" s="1"/>
  <c r="M70" i="1"/>
  <c r="M70" i="2" s="1"/>
  <c r="M69" i="1"/>
  <c r="M69" i="2"/>
  <c r="M68" i="1"/>
  <c r="M67"/>
  <c r="M67" i="2" s="1"/>
  <c r="M66" i="1"/>
  <c r="M66" i="2" s="1"/>
  <c r="M65" i="1"/>
  <c r="M65" i="2" s="1"/>
  <c r="M64" i="1"/>
  <c r="M63"/>
  <c r="M63" i="2" s="1"/>
  <c r="M62" i="1"/>
  <c r="M62" i="2" s="1"/>
  <c r="M61" i="1"/>
  <c r="M61" i="2"/>
  <c r="M60" i="1"/>
  <c r="M59"/>
  <c r="M59" i="2" s="1"/>
  <c r="M58" i="1"/>
  <c r="M58" i="2" s="1"/>
  <c r="M57" i="1"/>
  <c r="M57" i="2" s="1"/>
  <c r="M56" i="1"/>
  <c r="M46" i="5"/>
  <c r="M121" i="2" s="1"/>
  <c r="M45" i="5"/>
  <c r="M120" i="2" s="1"/>
  <c r="M44" i="5"/>
  <c r="M119" i="2"/>
  <c r="M43" i="5"/>
  <c r="M42"/>
  <c r="M117" i="2" s="1"/>
  <c r="M41" i="5"/>
  <c r="M40"/>
  <c r="M115" i="2" s="1"/>
  <c r="M39" i="5"/>
  <c r="M38"/>
  <c r="M113" i="2" s="1"/>
  <c r="M37" i="5"/>
  <c r="M112" i="2" s="1"/>
  <c r="M36" i="5"/>
  <c r="M111" i="2"/>
  <c r="M35" i="5"/>
  <c r="M34"/>
  <c r="M109" i="2" s="1"/>
  <c r="M33" i="5"/>
  <c r="M32"/>
  <c r="M107" i="2" s="1"/>
  <c r="M31" i="5"/>
  <c r="M30"/>
  <c r="M105" i="2" s="1"/>
  <c r="M29" i="5"/>
  <c r="M104" i="2" s="1"/>
  <c r="M28" i="5"/>
  <c r="M103" i="2"/>
  <c r="M27" i="5"/>
  <c r="M26"/>
  <c r="M101" i="2" s="1"/>
  <c r="M25" i="5"/>
  <c r="M24"/>
  <c r="M99" i="2" s="1"/>
  <c r="M23" i="5"/>
  <c r="M22"/>
  <c r="M97" i="2" s="1"/>
  <c r="M21" i="5"/>
  <c r="M96" i="2" s="1"/>
  <c r="M20" i="5"/>
  <c r="M95" i="2"/>
  <c r="M19" i="5"/>
  <c r="M18"/>
  <c r="M93" i="2" s="1"/>
  <c r="M17" i="5"/>
  <c r="M16"/>
  <c r="M91" i="2" s="1"/>
  <c r="M15" i="5"/>
  <c r="M14"/>
  <c r="M89" i="2" s="1"/>
  <c r="M13" i="5"/>
  <c r="M88" i="2" s="1"/>
  <c r="M12" i="5"/>
  <c r="M87" i="2"/>
  <c r="M11" i="5"/>
  <c r="M10"/>
  <c r="M85" i="2" s="1"/>
  <c r="M9" i="5"/>
  <c r="M8"/>
  <c r="M83" i="2" s="1"/>
  <c r="M8" i="1"/>
  <c r="M55"/>
  <c r="M55" i="2" s="1"/>
  <c r="M54" i="1"/>
  <c r="M54" i="2" s="1"/>
  <c r="M53" i="1"/>
  <c r="M53" i="2" s="1"/>
  <c r="M52" i="1"/>
  <c r="M51"/>
  <c r="M51" i="2" s="1"/>
  <c r="M50" i="1"/>
  <c r="M50" i="2" s="1"/>
  <c r="M49" i="1"/>
  <c r="M49" i="2" s="1"/>
  <c r="M48" i="1"/>
  <c r="M47"/>
  <c r="M47" i="2" s="1"/>
  <c r="M46" i="1"/>
  <c r="M46" i="2" s="1"/>
  <c r="M45" i="1"/>
  <c r="M45" i="2" s="1"/>
  <c r="M44" i="1"/>
  <c r="M43"/>
  <c r="M43" i="2" s="1"/>
  <c r="M42" i="1"/>
  <c r="M42" i="2" s="1"/>
  <c r="M41" i="1"/>
  <c r="M41" i="2" s="1"/>
  <c r="M40" i="1"/>
  <c r="M39"/>
  <c r="M39" i="2" s="1"/>
  <c r="M38" i="1"/>
  <c r="M38" i="2" s="1"/>
  <c r="M37" i="1"/>
  <c r="M37" i="2" s="1"/>
  <c r="M36" i="1"/>
  <c r="M35"/>
  <c r="M35" i="2" s="1"/>
  <c r="M34" i="1"/>
  <c r="M34" i="2" s="1"/>
  <c r="M33" i="1"/>
  <c r="M33" i="2" s="1"/>
  <c r="M32" i="1"/>
  <c r="M31"/>
  <c r="M31" i="2" s="1"/>
  <c r="M30" i="1"/>
  <c r="M30" i="2" s="1"/>
  <c r="M29" i="1"/>
  <c r="M29" i="2" s="1"/>
  <c r="M28" i="1"/>
  <c r="M27"/>
  <c r="M27" i="2" s="1"/>
  <c r="M26" i="1"/>
  <c r="M26" i="2" s="1"/>
  <c r="M25" i="1"/>
  <c r="M25" i="2" s="1"/>
  <c r="M24" i="1"/>
  <c r="M23"/>
  <c r="M23" i="2" s="1"/>
  <c r="M22" i="1"/>
  <c r="M22" i="2" s="1"/>
  <c r="M21" i="1"/>
  <c r="M21" i="2" s="1"/>
  <c r="M20" i="1"/>
  <c r="M19"/>
  <c r="M19" i="2" s="1"/>
  <c r="M18" i="1"/>
  <c r="M18" i="2" s="1"/>
  <c r="M17" i="1"/>
  <c r="M17" i="2" s="1"/>
  <c r="M16" i="1"/>
  <c r="M15"/>
  <c r="M15" i="2" s="1"/>
  <c r="M14" i="1"/>
  <c r="M14" i="2" s="1"/>
  <c r="M13" i="1"/>
  <c r="M13" i="2" s="1"/>
  <c r="M12" i="1"/>
  <c r="M11"/>
  <c r="M11" i="2" s="1"/>
  <c r="M10" i="1"/>
  <c r="M10" i="2" s="1"/>
  <c r="M9" i="1"/>
  <c r="M9" i="2" s="1"/>
  <c r="M7" i="1"/>
  <c r="M7" i="2" s="1"/>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G8" i="3"/>
  <c r="W77" i="5"/>
  <c r="S77"/>
  <c r="Q79"/>
  <c r="G79" i="3"/>
  <c r="O77" i="5"/>
  <c r="W77" i="1"/>
  <c r="S77"/>
  <c r="O77"/>
  <c r="Q79" s="1"/>
  <c r="F79" i="3" s="1"/>
  <c r="H79" s="1"/>
  <c r="AF151" i="2"/>
  <c r="AB151"/>
  <c r="X151"/>
  <c r="W151"/>
  <c r="T151"/>
  <c r="P151"/>
  <c r="J151"/>
  <c r="I151"/>
  <c r="F151"/>
  <c r="E151"/>
  <c r="AF150"/>
  <c r="AB150"/>
  <c r="X150"/>
  <c r="W150"/>
  <c r="T150"/>
  <c r="P150"/>
  <c r="J150"/>
  <c r="I150"/>
  <c r="F150"/>
  <c r="E150"/>
  <c r="AF149"/>
  <c r="AB149"/>
  <c r="X149"/>
  <c r="W149"/>
  <c r="T149"/>
  <c r="P149"/>
  <c r="J149"/>
  <c r="I149"/>
  <c r="F149"/>
  <c r="E149"/>
  <c r="AF148"/>
  <c r="AB148"/>
  <c r="X148"/>
  <c r="W148"/>
  <c r="T148"/>
  <c r="P148"/>
  <c r="M148"/>
  <c r="J148"/>
  <c r="I148"/>
  <c r="F148"/>
  <c r="E148"/>
  <c r="AF147"/>
  <c r="AB147"/>
  <c r="X147"/>
  <c r="W147"/>
  <c r="T147"/>
  <c r="P147"/>
  <c r="J147"/>
  <c r="I147"/>
  <c r="F147"/>
  <c r="E147"/>
  <c r="AF146"/>
  <c r="AB146"/>
  <c r="X146"/>
  <c r="W146"/>
  <c r="T146"/>
  <c r="P146"/>
  <c r="J146"/>
  <c r="I146"/>
  <c r="F146"/>
  <c r="E146"/>
  <c r="AF145"/>
  <c r="AB145"/>
  <c r="X145"/>
  <c r="W145"/>
  <c r="T145"/>
  <c r="P145"/>
  <c r="J145"/>
  <c r="I145"/>
  <c r="F145"/>
  <c r="E145"/>
  <c r="AF144"/>
  <c r="AB144"/>
  <c r="X144"/>
  <c r="W144"/>
  <c r="T144"/>
  <c r="P144"/>
  <c r="M144"/>
  <c r="J144"/>
  <c r="I144"/>
  <c r="F144"/>
  <c r="E144"/>
  <c r="AF143"/>
  <c r="AB143"/>
  <c r="X143"/>
  <c r="W143"/>
  <c r="T143"/>
  <c r="P143"/>
  <c r="J143"/>
  <c r="I143"/>
  <c r="F143"/>
  <c r="E143"/>
  <c r="AF142"/>
  <c r="AB142"/>
  <c r="X142"/>
  <c r="W142"/>
  <c r="T142"/>
  <c r="P142"/>
  <c r="J142"/>
  <c r="I142"/>
  <c r="F142"/>
  <c r="E142"/>
  <c r="AF141"/>
  <c r="AB141"/>
  <c r="X141"/>
  <c r="W141"/>
  <c r="T141"/>
  <c r="P141"/>
  <c r="J141"/>
  <c r="I141"/>
  <c r="F141"/>
  <c r="E141"/>
  <c r="AF140"/>
  <c r="AB140"/>
  <c r="X140"/>
  <c r="W140"/>
  <c r="T140"/>
  <c r="P140"/>
  <c r="M140"/>
  <c r="J140"/>
  <c r="I140"/>
  <c r="F140"/>
  <c r="E140"/>
  <c r="AF139"/>
  <c r="AB139"/>
  <c r="X139"/>
  <c r="W139"/>
  <c r="T139"/>
  <c r="P139"/>
  <c r="J139"/>
  <c r="I139"/>
  <c r="F139"/>
  <c r="E139"/>
  <c r="AF138"/>
  <c r="AB138"/>
  <c r="X138"/>
  <c r="W138"/>
  <c r="T138"/>
  <c r="P138"/>
  <c r="J138"/>
  <c r="I138"/>
  <c r="F138"/>
  <c r="E138"/>
  <c r="AF137"/>
  <c r="AB137"/>
  <c r="X137"/>
  <c r="W137"/>
  <c r="T137"/>
  <c r="P137"/>
  <c r="J137"/>
  <c r="I137"/>
  <c r="F137"/>
  <c r="E137"/>
  <c r="AF136"/>
  <c r="AB136"/>
  <c r="X136"/>
  <c r="W136"/>
  <c r="T136"/>
  <c r="P136"/>
  <c r="M136"/>
  <c r="J136"/>
  <c r="I136"/>
  <c r="F136"/>
  <c r="E136"/>
  <c r="AF135"/>
  <c r="AB135"/>
  <c r="X135"/>
  <c r="W135"/>
  <c r="T135"/>
  <c r="P135"/>
  <c r="J135"/>
  <c r="I135"/>
  <c r="F135"/>
  <c r="E135"/>
  <c r="AF134"/>
  <c r="AB134"/>
  <c r="X134"/>
  <c r="W134"/>
  <c r="T134"/>
  <c r="P134"/>
  <c r="J134"/>
  <c r="I134"/>
  <c r="F134"/>
  <c r="E134"/>
  <c r="AF133"/>
  <c r="AB133"/>
  <c r="X133"/>
  <c r="W133"/>
  <c r="T133"/>
  <c r="P133"/>
  <c r="J133"/>
  <c r="I133"/>
  <c r="F133"/>
  <c r="E133"/>
  <c r="AF132"/>
  <c r="AB132"/>
  <c r="X132"/>
  <c r="W132"/>
  <c r="T132"/>
  <c r="P132"/>
  <c r="M132"/>
  <c r="J132"/>
  <c r="I132"/>
  <c r="F132"/>
  <c r="E132"/>
  <c r="AF131"/>
  <c r="AB131"/>
  <c r="X131"/>
  <c r="W131"/>
  <c r="T131"/>
  <c r="P131"/>
  <c r="J131"/>
  <c r="I131"/>
  <c r="F131"/>
  <c r="E131"/>
  <c r="AF130"/>
  <c r="AB130"/>
  <c r="X130"/>
  <c r="W130"/>
  <c r="T130"/>
  <c r="P130"/>
  <c r="J130"/>
  <c r="I130"/>
  <c r="F130"/>
  <c r="E130"/>
  <c r="AF129"/>
  <c r="AB129"/>
  <c r="X129"/>
  <c r="W129"/>
  <c r="T129"/>
  <c r="P129"/>
  <c r="J129"/>
  <c r="I129"/>
  <c r="F129"/>
  <c r="E129"/>
  <c r="AF128"/>
  <c r="AB128"/>
  <c r="X128"/>
  <c r="W128"/>
  <c r="T128"/>
  <c r="P128"/>
  <c r="M128"/>
  <c r="J128"/>
  <c r="I128"/>
  <c r="F128"/>
  <c r="E128"/>
  <c r="AF127"/>
  <c r="AB127"/>
  <c r="X127"/>
  <c r="W127"/>
  <c r="T127"/>
  <c r="P127"/>
  <c r="J127"/>
  <c r="I127"/>
  <c r="F127"/>
  <c r="E127"/>
  <c r="AF126"/>
  <c r="AB126"/>
  <c r="X126"/>
  <c r="W126"/>
  <c r="T126"/>
  <c r="P126"/>
  <c r="J126"/>
  <c r="I126"/>
  <c r="F126"/>
  <c r="E126"/>
  <c r="AF125"/>
  <c r="AB125"/>
  <c r="X125"/>
  <c r="W125"/>
  <c r="T125"/>
  <c r="P125"/>
  <c r="J125"/>
  <c r="I125"/>
  <c r="F125"/>
  <c r="E125"/>
  <c r="AF124"/>
  <c r="AB124"/>
  <c r="X124"/>
  <c r="W124"/>
  <c r="T124"/>
  <c r="P124"/>
  <c r="M124"/>
  <c r="J124"/>
  <c r="I124"/>
  <c r="F124"/>
  <c r="E124"/>
  <c r="AF123"/>
  <c r="AB123"/>
  <c r="X123"/>
  <c r="W123"/>
  <c r="T123"/>
  <c r="P123"/>
  <c r="J123"/>
  <c r="I123"/>
  <c r="F123"/>
  <c r="E123"/>
  <c r="AF122"/>
  <c r="AB122"/>
  <c r="X122"/>
  <c r="W122"/>
  <c r="T122"/>
  <c r="P122"/>
  <c r="J122"/>
  <c r="I122"/>
  <c r="F122"/>
  <c r="E122"/>
  <c r="AF121"/>
  <c r="AB121"/>
  <c r="X121"/>
  <c r="W121"/>
  <c r="T121"/>
  <c r="P121"/>
  <c r="J121"/>
  <c r="I121"/>
  <c r="F121"/>
  <c r="E121"/>
  <c r="AF120"/>
  <c r="AB120"/>
  <c r="X120"/>
  <c r="W120"/>
  <c r="T120"/>
  <c r="P120"/>
  <c r="J120"/>
  <c r="I120"/>
  <c r="H120"/>
  <c r="G120"/>
  <c r="F120"/>
  <c r="E120"/>
  <c r="AF119"/>
  <c r="AB119"/>
  <c r="X119"/>
  <c r="W119"/>
  <c r="T119"/>
  <c r="P119"/>
  <c r="J119"/>
  <c r="I119"/>
  <c r="H119"/>
  <c r="G119"/>
  <c r="F119"/>
  <c r="E119"/>
  <c r="AF118"/>
  <c r="AB118"/>
  <c r="X118"/>
  <c r="W118"/>
  <c r="T118"/>
  <c r="P118"/>
  <c r="M118"/>
  <c r="J118"/>
  <c r="I118"/>
  <c r="H118"/>
  <c r="G118"/>
  <c r="F118"/>
  <c r="E118"/>
  <c r="AF117"/>
  <c r="AB117"/>
  <c r="X117"/>
  <c r="W117"/>
  <c r="T117"/>
  <c r="P117"/>
  <c r="J117"/>
  <c r="I117"/>
  <c r="H117"/>
  <c r="G117"/>
  <c r="F117"/>
  <c r="E117"/>
  <c r="AF116"/>
  <c r="AB116"/>
  <c r="X116"/>
  <c r="W116"/>
  <c r="T116"/>
  <c r="P116"/>
  <c r="M116"/>
  <c r="J116"/>
  <c r="I116"/>
  <c r="H116"/>
  <c r="G116"/>
  <c r="F116"/>
  <c r="E116"/>
  <c r="AF115"/>
  <c r="AB115"/>
  <c r="X115"/>
  <c r="W115"/>
  <c r="T115"/>
  <c r="P115"/>
  <c r="J115"/>
  <c r="I115"/>
  <c r="H115"/>
  <c r="G115"/>
  <c r="F115"/>
  <c r="E115"/>
  <c r="AF114"/>
  <c r="AB114"/>
  <c r="X114"/>
  <c r="W114"/>
  <c r="T114"/>
  <c r="P114"/>
  <c r="M114"/>
  <c r="J114"/>
  <c r="I114"/>
  <c r="H114"/>
  <c r="G114"/>
  <c r="F114"/>
  <c r="E114"/>
  <c r="AF113"/>
  <c r="AB113"/>
  <c r="X113"/>
  <c r="W113"/>
  <c r="T113"/>
  <c r="P113"/>
  <c r="J113"/>
  <c r="I113"/>
  <c r="H113"/>
  <c r="G113"/>
  <c r="F113"/>
  <c r="E113"/>
  <c r="AF112"/>
  <c r="AB112"/>
  <c r="X112"/>
  <c r="W112"/>
  <c r="T112"/>
  <c r="P112"/>
  <c r="J112"/>
  <c r="I112"/>
  <c r="H112"/>
  <c r="G112"/>
  <c r="F112"/>
  <c r="E112"/>
  <c r="AF111"/>
  <c r="AB111"/>
  <c r="X111"/>
  <c r="W111"/>
  <c r="T111"/>
  <c r="P111"/>
  <c r="J111"/>
  <c r="I111"/>
  <c r="H111"/>
  <c r="G111"/>
  <c r="F111"/>
  <c r="E111"/>
  <c r="AF110"/>
  <c r="AB110"/>
  <c r="X110"/>
  <c r="W110"/>
  <c r="T110"/>
  <c r="P110"/>
  <c r="M110"/>
  <c r="J110"/>
  <c r="I110"/>
  <c r="H110"/>
  <c r="G110"/>
  <c r="F110"/>
  <c r="E110"/>
  <c r="AF109"/>
  <c r="AB109"/>
  <c r="X109"/>
  <c r="W109"/>
  <c r="T109"/>
  <c r="P109"/>
  <c r="J109"/>
  <c r="I109"/>
  <c r="H109"/>
  <c r="G109"/>
  <c r="F109"/>
  <c r="E109"/>
  <c r="AF108"/>
  <c r="AB108"/>
  <c r="X108"/>
  <c r="W108"/>
  <c r="T108"/>
  <c r="P108"/>
  <c r="M108"/>
  <c r="J108"/>
  <c r="I108"/>
  <c r="H108"/>
  <c r="G108"/>
  <c r="F108"/>
  <c r="E108"/>
  <c r="AF107"/>
  <c r="AB107"/>
  <c r="X107"/>
  <c r="W107"/>
  <c r="T107"/>
  <c r="P107"/>
  <c r="J107"/>
  <c r="I107"/>
  <c r="H107"/>
  <c r="G107"/>
  <c r="F107"/>
  <c r="E107"/>
  <c r="AF106"/>
  <c r="AB106"/>
  <c r="X106"/>
  <c r="W106"/>
  <c r="T106"/>
  <c r="P106"/>
  <c r="M106"/>
  <c r="J106"/>
  <c r="I106"/>
  <c r="H106"/>
  <c r="G106"/>
  <c r="F106"/>
  <c r="E106"/>
  <c r="AF105"/>
  <c r="AB105"/>
  <c r="X105"/>
  <c r="W105"/>
  <c r="T105"/>
  <c r="P105"/>
  <c r="J105"/>
  <c r="I105"/>
  <c r="H105"/>
  <c r="G105"/>
  <c r="F105"/>
  <c r="E105"/>
  <c r="AF104"/>
  <c r="AB104"/>
  <c r="X104"/>
  <c r="W104"/>
  <c r="T104"/>
  <c r="P104"/>
  <c r="J104"/>
  <c r="I104"/>
  <c r="H104"/>
  <c r="G104"/>
  <c r="F104"/>
  <c r="E104"/>
  <c r="AF103"/>
  <c r="AB103"/>
  <c r="X103"/>
  <c r="W103"/>
  <c r="T103"/>
  <c r="P103"/>
  <c r="J103"/>
  <c r="I103"/>
  <c r="H103"/>
  <c r="G103"/>
  <c r="F103"/>
  <c r="E103"/>
  <c r="AF102"/>
  <c r="AB102"/>
  <c r="X102"/>
  <c r="W102"/>
  <c r="T102"/>
  <c r="P102"/>
  <c r="M102"/>
  <c r="J102"/>
  <c r="I102"/>
  <c r="H102"/>
  <c r="G102"/>
  <c r="F102"/>
  <c r="E102"/>
  <c r="AF101"/>
  <c r="AB101"/>
  <c r="X101"/>
  <c r="W101"/>
  <c r="T101"/>
  <c r="P101"/>
  <c r="J101"/>
  <c r="I101"/>
  <c r="H101"/>
  <c r="G101"/>
  <c r="F101"/>
  <c r="E101"/>
  <c r="AF100"/>
  <c r="AB100"/>
  <c r="X100"/>
  <c r="W100"/>
  <c r="T100"/>
  <c r="P100"/>
  <c r="M100"/>
  <c r="J100"/>
  <c r="I100"/>
  <c r="H100"/>
  <c r="G100"/>
  <c r="F100"/>
  <c r="E100"/>
  <c r="AF99"/>
  <c r="AB99"/>
  <c r="X99"/>
  <c r="W99"/>
  <c r="T99"/>
  <c r="P99"/>
  <c r="J99"/>
  <c r="I99"/>
  <c r="H99"/>
  <c r="G99"/>
  <c r="F99"/>
  <c r="E99"/>
  <c r="AF98"/>
  <c r="AB98"/>
  <c r="X98"/>
  <c r="W98"/>
  <c r="T98"/>
  <c r="P98"/>
  <c r="M98"/>
  <c r="J98"/>
  <c r="I98"/>
  <c r="H98"/>
  <c r="G98"/>
  <c r="F98"/>
  <c r="E98"/>
  <c r="AF97"/>
  <c r="AB97"/>
  <c r="X97"/>
  <c r="W97"/>
  <c r="T97"/>
  <c r="P97"/>
  <c r="J97"/>
  <c r="I97"/>
  <c r="H97"/>
  <c r="G97"/>
  <c r="F97"/>
  <c r="E97"/>
  <c r="AF96"/>
  <c r="AB96"/>
  <c r="X96"/>
  <c r="W96"/>
  <c r="T96"/>
  <c r="P96"/>
  <c r="J96"/>
  <c r="I96"/>
  <c r="H96"/>
  <c r="G96"/>
  <c r="F96"/>
  <c r="E96"/>
  <c r="AF95"/>
  <c r="AB95"/>
  <c r="X95"/>
  <c r="W95"/>
  <c r="T95"/>
  <c r="P95"/>
  <c r="J95"/>
  <c r="I95"/>
  <c r="H95"/>
  <c r="G95"/>
  <c r="F95"/>
  <c r="E95"/>
  <c r="AF94"/>
  <c r="AB94"/>
  <c r="X94"/>
  <c r="W94"/>
  <c r="T94"/>
  <c r="P94"/>
  <c r="M94"/>
  <c r="J94"/>
  <c r="I94"/>
  <c r="H94"/>
  <c r="G94"/>
  <c r="F94"/>
  <c r="E94"/>
  <c r="AF93"/>
  <c r="AB93"/>
  <c r="X93"/>
  <c r="W93"/>
  <c r="T93"/>
  <c r="P93"/>
  <c r="J93"/>
  <c r="I93"/>
  <c r="H93"/>
  <c r="G93"/>
  <c r="F93"/>
  <c r="E93"/>
  <c r="AF92"/>
  <c r="AB92"/>
  <c r="X92"/>
  <c r="W92"/>
  <c r="T92"/>
  <c r="P92"/>
  <c r="M92"/>
  <c r="J92"/>
  <c r="I92"/>
  <c r="H92"/>
  <c r="G92"/>
  <c r="F92"/>
  <c r="E92"/>
  <c r="AF91"/>
  <c r="AB91"/>
  <c r="X91"/>
  <c r="W91"/>
  <c r="T91"/>
  <c r="P91"/>
  <c r="J91"/>
  <c r="I91"/>
  <c r="H91"/>
  <c r="G91"/>
  <c r="F91"/>
  <c r="E91"/>
  <c r="AF90"/>
  <c r="AB90"/>
  <c r="X90"/>
  <c r="W90"/>
  <c r="T90"/>
  <c r="P90"/>
  <c r="M90"/>
  <c r="J90"/>
  <c r="I90"/>
  <c r="H90"/>
  <c r="G90"/>
  <c r="F90"/>
  <c r="E90"/>
  <c r="AF89"/>
  <c r="AB89"/>
  <c r="X89"/>
  <c r="W89"/>
  <c r="T89"/>
  <c r="P89"/>
  <c r="J89"/>
  <c r="I89"/>
  <c r="H89"/>
  <c r="G89"/>
  <c r="F89"/>
  <c r="E89"/>
  <c r="AF88"/>
  <c r="AB88"/>
  <c r="X88"/>
  <c r="W88"/>
  <c r="T88"/>
  <c r="P88"/>
  <c r="J88"/>
  <c r="I88"/>
  <c r="H88"/>
  <c r="G88"/>
  <c r="F88"/>
  <c r="E88"/>
  <c r="AF87"/>
  <c r="AB87"/>
  <c r="X87"/>
  <c r="W87"/>
  <c r="T87"/>
  <c r="P87"/>
  <c r="J87"/>
  <c r="I87"/>
  <c r="H87"/>
  <c r="G87"/>
  <c r="F87"/>
  <c r="E87"/>
  <c r="AF86"/>
  <c r="AB86"/>
  <c r="X86"/>
  <c r="W86"/>
  <c r="T86"/>
  <c r="P86"/>
  <c r="M86"/>
  <c r="J86"/>
  <c r="I86"/>
  <c r="H86"/>
  <c r="G86"/>
  <c r="F86"/>
  <c r="E86"/>
  <c r="AF85"/>
  <c r="AB85"/>
  <c r="X85"/>
  <c r="W85"/>
  <c r="T85"/>
  <c r="P85"/>
  <c r="J85"/>
  <c r="I85"/>
  <c r="H85"/>
  <c r="G85"/>
  <c r="F85"/>
  <c r="E85"/>
  <c r="AF84"/>
  <c r="AB84"/>
  <c r="X84"/>
  <c r="W84"/>
  <c r="T84"/>
  <c r="P84"/>
  <c r="M84"/>
  <c r="J84"/>
  <c r="I84"/>
  <c r="H84"/>
  <c r="G84"/>
  <c r="F84"/>
  <c r="E84"/>
  <c r="AF83"/>
  <c r="AB83"/>
  <c r="X83"/>
  <c r="W83"/>
  <c r="T83"/>
  <c r="P83"/>
  <c r="J83"/>
  <c r="I83"/>
  <c r="H83"/>
  <c r="G83"/>
  <c r="F83"/>
  <c r="E83"/>
  <c r="W82"/>
  <c r="AF82"/>
  <c r="AB82"/>
  <c r="X82"/>
  <c r="T82"/>
  <c r="P82"/>
  <c r="M82"/>
  <c r="J82"/>
  <c r="I82"/>
  <c r="H82"/>
  <c r="G82"/>
  <c r="F82"/>
  <c r="E82"/>
  <c r="AF76"/>
  <c r="AB76"/>
  <c r="X76"/>
  <c r="W76"/>
  <c r="T76"/>
  <c r="P76"/>
  <c r="M76"/>
  <c r="J76"/>
  <c r="I76"/>
  <c r="F76"/>
  <c r="E76"/>
  <c r="AF75"/>
  <c r="AB75"/>
  <c r="X75"/>
  <c r="W75"/>
  <c r="T75"/>
  <c r="P75"/>
  <c r="J75"/>
  <c r="I75"/>
  <c r="F75"/>
  <c r="E75"/>
  <c r="AF74"/>
  <c r="AB74"/>
  <c r="X74"/>
  <c r="W74"/>
  <c r="T74"/>
  <c r="P74"/>
  <c r="J74"/>
  <c r="I74"/>
  <c r="F74"/>
  <c r="E74"/>
  <c r="AF73"/>
  <c r="AB73"/>
  <c r="X73"/>
  <c r="W73"/>
  <c r="T73"/>
  <c r="P73"/>
  <c r="J73"/>
  <c r="I73"/>
  <c r="F73"/>
  <c r="E73"/>
  <c r="AF72"/>
  <c r="AB72"/>
  <c r="X72"/>
  <c r="W72"/>
  <c r="T72"/>
  <c r="P72"/>
  <c r="M72"/>
  <c r="J72"/>
  <c r="I72"/>
  <c r="F72"/>
  <c r="E72"/>
  <c r="AF71"/>
  <c r="AB71"/>
  <c r="X71"/>
  <c r="W71"/>
  <c r="T71"/>
  <c r="P71"/>
  <c r="J71"/>
  <c r="I71"/>
  <c r="F71"/>
  <c r="E71"/>
  <c r="AF70"/>
  <c r="AB70"/>
  <c r="X70"/>
  <c r="W70"/>
  <c r="T70"/>
  <c r="P70"/>
  <c r="J70"/>
  <c r="I70"/>
  <c r="F70"/>
  <c r="E70"/>
  <c r="AF69"/>
  <c r="AB69"/>
  <c r="X69"/>
  <c r="W69"/>
  <c r="T69"/>
  <c r="P69"/>
  <c r="J69"/>
  <c r="I69"/>
  <c r="F69"/>
  <c r="E69"/>
  <c r="AF68"/>
  <c r="AB68"/>
  <c r="X68"/>
  <c r="W68"/>
  <c r="T68"/>
  <c r="P68"/>
  <c r="M68"/>
  <c r="J68"/>
  <c r="I68"/>
  <c r="F68"/>
  <c r="E68"/>
  <c r="AF67"/>
  <c r="AB67"/>
  <c r="X67"/>
  <c r="W67"/>
  <c r="T67"/>
  <c r="P67"/>
  <c r="J67"/>
  <c r="I67"/>
  <c r="F67"/>
  <c r="E67"/>
  <c r="AF66"/>
  <c r="AB66"/>
  <c r="X66"/>
  <c r="W66"/>
  <c r="T66"/>
  <c r="P66"/>
  <c r="J66"/>
  <c r="I66"/>
  <c r="F66"/>
  <c r="E66"/>
  <c r="AF65"/>
  <c r="AB65"/>
  <c r="X65"/>
  <c r="W65"/>
  <c r="T65"/>
  <c r="P65"/>
  <c r="J65"/>
  <c r="I65"/>
  <c r="F65"/>
  <c r="E65"/>
  <c r="AF64"/>
  <c r="AB64"/>
  <c r="X64"/>
  <c r="W64"/>
  <c r="T64"/>
  <c r="P64"/>
  <c r="M64"/>
  <c r="J64"/>
  <c r="I64"/>
  <c r="F64"/>
  <c r="E64"/>
  <c r="AF63"/>
  <c r="AB63"/>
  <c r="X63"/>
  <c r="W63"/>
  <c r="T63"/>
  <c r="P63"/>
  <c r="J63"/>
  <c r="I63"/>
  <c r="F63"/>
  <c r="E63"/>
  <c r="AF62"/>
  <c r="AB62"/>
  <c r="X62"/>
  <c r="W62"/>
  <c r="T62"/>
  <c r="P62"/>
  <c r="J62"/>
  <c r="I62"/>
  <c r="F62"/>
  <c r="E62"/>
  <c r="AF61"/>
  <c r="AB61"/>
  <c r="X61"/>
  <c r="W61"/>
  <c r="T61"/>
  <c r="P61"/>
  <c r="J61"/>
  <c r="I61"/>
  <c r="F61"/>
  <c r="E61"/>
  <c r="AF60"/>
  <c r="AB60"/>
  <c r="X60"/>
  <c r="W60"/>
  <c r="T60"/>
  <c r="P60"/>
  <c r="M60"/>
  <c r="J60"/>
  <c r="I60"/>
  <c r="F60"/>
  <c r="E60"/>
  <c r="AF59"/>
  <c r="AB59"/>
  <c r="X59"/>
  <c r="W59"/>
  <c r="T59"/>
  <c r="P59"/>
  <c r="J59"/>
  <c r="I59"/>
  <c r="F59"/>
  <c r="E59"/>
  <c r="AF58"/>
  <c r="AB58"/>
  <c r="X58"/>
  <c r="W58"/>
  <c r="T58"/>
  <c r="P58"/>
  <c r="J58"/>
  <c r="I58"/>
  <c r="F58"/>
  <c r="E58"/>
  <c r="AF57"/>
  <c r="AB57"/>
  <c r="X57"/>
  <c r="W57"/>
  <c r="T57"/>
  <c r="P57"/>
  <c r="J57"/>
  <c r="I57"/>
  <c r="F57"/>
  <c r="E57"/>
  <c r="AF56"/>
  <c r="AB56"/>
  <c r="X56"/>
  <c r="W56"/>
  <c r="T56"/>
  <c r="P56"/>
  <c r="M56"/>
  <c r="J56"/>
  <c r="I56"/>
  <c r="F56"/>
  <c r="E56"/>
  <c r="AF55"/>
  <c r="AB55"/>
  <c r="X55"/>
  <c r="W55"/>
  <c r="T55"/>
  <c r="P55"/>
  <c r="J55"/>
  <c r="I55"/>
  <c r="F55"/>
  <c r="E55"/>
  <c r="AF54"/>
  <c r="AB54"/>
  <c r="X54"/>
  <c r="W54"/>
  <c r="T54"/>
  <c r="P54"/>
  <c r="J54"/>
  <c r="I54"/>
  <c r="F54"/>
  <c r="E54"/>
  <c r="AF53"/>
  <c r="AB53"/>
  <c r="X53"/>
  <c r="W53"/>
  <c r="T53"/>
  <c r="P53"/>
  <c r="J53"/>
  <c r="I53"/>
  <c r="F53"/>
  <c r="E53"/>
  <c r="AF52"/>
  <c r="AB52"/>
  <c r="X52"/>
  <c r="W52"/>
  <c r="T52"/>
  <c r="P52"/>
  <c r="M52"/>
  <c r="J52"/>
  <c r="I52"/>
  <c r="F52"/>
  <c r="E52"/>
  <c r="AF51"/>
  <c r="AB51"/>
  <c r="X51"/>
  <c r="W51"/>
  <c r="T51"/>
  <c r="P51"/>
  <c r="J51"/>
  <c r="I51"/>
  <c r="F51"/>
  <c r="E51"/>
  <c r="AF50"/>
  <c r="AB50"/>
  <c r="X50"/>
  <c r="W50"/>
  <c r="T50"/>
  <c r="P50"/>
  <c r="J50"/>
  <c r="I50"/>
  <c r="F50"/>
  <c r="E50"/>
  <c r="AF49"/>
  <c r="AB49"/>
  <c r="X49"/>
  <c r="W49"/>
  <c r="T49"/>
  <c r="P49"/>
  <c r="J49"/>
  <c r="I49"/>
  <c r="F49"/>
  <c r="E49"/>
  <c r="AF48"/>
  <c r="AB48"/>
  <c r="X48"/>
  <c r="W48"/>
  <c r="T48"/>
  <c r="P48"/>
  <c r="M48"/>
  <c r="J48"/>
  <c r="I48"/>
  <c r="F48"/>
  <c r="E48"/>
  <c r="AF47"/>
  <c r="AB47"/>
  <c r="X47"/>
  <c r="W47"/>
  <c r="T47"/>
  <c r="P47"/>
  <c r="J47"/>
  <c r="I47"/>
  <c r="F47"/>
  <c r="E47"/>
  <c r="AF46"/>
  <c r="AB46"/>
  <c r="X46"/>
  <c r="W46"/>
  <c r="T46"/>
  <c r="P46"/>
  <c r="J46"/>
  <c r="I46"/>
  <c r="F46"/>
  <c r="E46"/>
  <c r="AF45"/>
  <c r="AB45"/>
  <c r="X45"/>
  <c r="W45"/>
  <c r="T45"/>
  <c r="P45"/>
  <c r="J45"/>
  <c r="I45"/>
  <c r="H45"/>
  <c r="G45"/>
  <c r="F45"/>
  <c r="E45"/>
  <c r="AF44"/>
  <c r="AB44"/>
  <c r="X44"/>
  <c r="W44"/>
  <c r="T44"/>
  <c r="P44"/>
  <c r="M44"/>
  <c r="J44"/>
  <c r="I44"/>
  <c r="H44"/>
  <c r="G44"/>
  <c r="F44"/>
  <c r="E44"/>
  <c r="AF43"/>
  <c r="AB43"/>
  <c r="X43"/>
  <c r="W43"/>
  <c r="T43"/>
  <c r="P43"/>
  <c r="J43"/>
  <c r="I43"/>
  <c r="H43"/>
  <c r="G43"/>
  <c r="F43"/>
  <c r="E43"/>
  <c r="AF42"/>
  <c r="AB42"/>
  <c r="X42"/>
  <c r="W42"/>
  <c r="T42"/>
  <c r="P42"/>
  <c r="J42"/>
  <c r="I42"/>
  <c r="H42"/>
  <c r="G42"/>
  <c r="F42"/>
  <c r="E42"/>
  <c r="AF41"/>
  <c r="AB41"/>
  <c r="X41"/>
  <c r="W41"/>
  <c r="T41"/>
  <c r="P41"/>
  <c r="J41"/>
  <c r="I41"/>
  <c r="H41"/>
  <c r="G41"/>
  <c r="F41"/>
  <c r="E41"/>
  <c r="AF40"/>
  <c r="AB40"/>
  <c r="X40"/>
  <c r="W40"/>
  <c r="T40"/>
  <c r="P40"/>
  <c r="M40"/>
  <c r="J40"/>
  <c r="I40"/>
  <c r="H40"/>
  <c r="G40"/>
  <c r="F40"/>
  <c r="E40"/>
  <c r="AF39"/>
  <c r="AB39"/>
  <c r="X39"/>
  <c r="W39"/>
  <c r="T39"/>
  <c r="P39"/>
  <c r="J39"/>
  <c r="I39"/>
  <c r="H39"/>
  <c r="G39"/>
  <c r="F39"/>
  <c r="E39"/>
  <c r="AF38"/>
  <c r="AB38"/>
  <c r="X38"/>
  <c r="W38"/>
  <c r="T38"/>
  <c r="P38"/>
  <c r="J38"/>
  <c r="I38"/>
  <c r="H38"/>
  <c r="G38"/>
  <c r="F38"/>
  <c r="E38"/>
  <c r="AF37"/>
  <c r="AB37"/>
  <c r="X37"/>
  <c r="W37"/>
  <c r="T37"/>
  <c r="P37"/>
  <c r="J37"/>
  <c r="I37"/>
  <c r="H37"/>
  <c r="G37"/>
  <c r="F37"/>
  <c r="E37"/>
  <c r="AF36"/>
  <c r="AB36"/>
  <c r="X36"/>
  <c r="W36"/>
  <c r="T36"/>
  <c r="P36"/>
  <c r="M36"/>
  <c r="J36"/>
  <c r="I36"/>
  <c r="H36"/>
  <c r="G36"/>
  <c r="F36"/>
  <c r="E36"/>
  <c r="AF35"/>
  <c r="AB35"/>
  <c r="X35"/>
  <c r="W35"/>
  <c r="T35"/>
  <c r="P35"/>
  <c r="J35"/>
  <c r="I35"/>
  <c r="H35"/>
  <c r="G35"/>
  <c r="F35"/>
  <c r="E35"/>
  <c r="AF34"/>
  <c r="AB34"/>
  <c r="X34"/>
  <c r="W34"/>
  <c r="T34"/>
  <c r="P34"/>
  <c r="J34"/>
  <c r="I34"/>
  <c r="H34"/>
  <c r="G34"/>
  <c r="F34"/>
  <c r="E34"/>
  <c r="AF33"/>
  <c r="AB33"/>
  <c r="X33"/>
  <c r="W33"/>
  <c r="T33"/>
  <c r="P33"/>
  <c r="J33"/>
  <c r="I33"/>
  <c r="H33"/>
  <c r="G33"/>
  <c r="F33"/>
  <c r="E33"/>
  <c r="AF32"/>
  <c r="AB32"/>
  <c r="X32"/>
  <c r="W32"/>
  <c r="T32"/>
  <c r="P32"/>
  <c r="M32"/>
  <c r="J32"/>
  <c r="I32"/>
  <c r="H32"/>
  <c r="G32"/>
  <c r="F32"/>
  <c r="E32"/>
  <c r="AF31"/>
  <c r="AB31"/>
  <c r="X31"/>
  <c r="W31"/>
  <c r="T31"/>
  <c r="P31"/>
  <c r="J31"/>
  <c r="I31"/>
  <c r="H31"/>
  <c r="G31"/>
  <c r="F31"/>
  <c r="E31"/>
  <c r="AF30"/>
  <c r="AB30"/>
  <c r="X30"/>
  <c r="W30"/>
  <c r="T30"/>
  <c r="P30"/>
  <c r="J30"/>
  <c r="I30"/>
  <c r="H30"/>
  <c r="G30"/>
  <c r="F30"/>
  <c r="E30"/>
  <c r="AF29"/>
  <c r="AB29"/>
  <c r="X29"/>
  <c r="W29"/>
  <c r="T29"/>
  <c r="P29"/>
  <c r="J29"/>
  <c r="I29"/>
  <c r="H29"/>
  <c r="G29"/>
  <c r="F29"/>
  <c r="E29"/>
  <c r="AF28"/>
  <c r="AB28"/>
  <c r="X28"/>
  <c r="W28"/>
  <c r="T28"/>
  <c r="P28"/>
  <c r="M28"/>
  <c r="J28"/>
  <c r="I28"/>
  <c r="H28"/>
  <c r="G28"/>
  <c r="F28"/>
  <c r="E28"/>
  <c r="AF27"/>
  <c r="AB27"/>
  <c r="X27"/>
  <c r="W27"/>
  <c r="T27"/>
  <c r="P27"/>
  <c r="J27"/>
  <c r="I27"/>
  <c r="H27"/>
  <c r="G27"/>
  <c r="F27"/>
  <c r="E27"/>
  <c r="AF26"/>
  <c r="AB26"/>
  <c r="X26"/>
  <c r="W26"/>
  <c r="T26"/>
  <c r="P26"/>
  <c r="J26"/>
  <c r="I26"/>
  <c r="H26"/>
  <c r="G26"/>
  <c r="F26"/>
  <c r="E26"/>
  <c r="AF25"/>
  <c r="AB25"/>
  <c r="X25"/>
  <c r="W25"/>
  <c r="T25"/>
  <c r="P25"/>
  <c r="J25"/>
  <c r="I25"/>
  <c r="H25"/>
  <c r="G25"/>
  <c r="F25"/>
  <c r="E25"/>
  <c r="AF24"/>
  <c r="AB24"/>
  <c r="X24"/>
  <c r="W24"/>
  <c r="T24"/>
  <c r="P24"/>
  <c r="M24"/>
  <c r="J24"/>
  <c r="I24"/>
  <c r="H24"/>
  <c r="G24"/>
  <c r="F24"/>
  <c r="E24"/>
  <c r="AF23"/>
  <c r="AB23"/>
  <c r="X23"/>
  <c r="W23"/>
  <c r="T23"/>
  <c r="P23"/>
  <c r="J23"/>
  <c r="I23"/>
  <c r="H23"/>
  <c r="G23"/>
  <c r="F23"/>
  <c r="E23"/>
  <c r="AF22"/>
  <c r="AB22"/>
  <c r="X22"/>
  <c r="W22"/>
  <c r="T22"/>
  <c r="P22"/>
  <c r="J22"/>
  <c r="I22"/>
  <c r="H22"/>
  <c r="G22"/>
  <c r="F22"/>
  <c r="E22"/>
  <c r="AF21"/>
  <c r="AB21"/>
  <c r="X21"/>
  <c r="W21"/>
  <c r="T21"/>
  <c r="P21"/>
  <c r="J21"/>
  <c r="I21"/>
  <c r="H21"/>
  <c r="G21"/>
  <c r="F21"/>
  <c r="E21"/>
  <c r="AF20"/>
  <c r="AB20"/>
  <c r="X20"/>
  <c r="W20"/>
  <c r="T20"/>
  <c r="P20"/>
  <c r="M20"/>
  <c r="J20"/>
  <c r="I20"/>
  <c r="H20"/>
  <c r="G20"/>
  <c r="F20"/>
  <c r="E20"/>
  <c r="AF19"/>
  <c r="AB19"/>
  <c r="X19"/>
  <c r="W19"/>
  <c r="T19"/>
  <c r="P19"/>
  <c r="J19"/>
  <c r="I19"/>
  <c r="H19"/>
  <c r="G19"/>
  <c r="F19"/>
  <c r="E19"/>
  <c r="AF18"/>
  <c r="AB18"/>
  <c r="X18"/>
  <c r="W18"/>
  <c r="T18"/>
  <c r="P18"/>
  <c r="J18"/>
  <c r="I18"/>
  <c r="H18"/>
  <c r="G18"/>
  <c r="F18"/>
  <c r="E18"/>
  <c r="AF17"/>
  <c r="AB17"/>
  <c r="X17"/>
  <c r="W17"/>
  <c r="T17"/>
  <c r="P17"/>
  <c r="J17"/>
  <c r="I17"/>
  <c r="H17"/>
  <c r="G17"/>
  <c r="F17"/>
  <c r="E17"/>
  <c r="AF16"/>
  <c r="AB16"/>
  <c r="X16"/>
  <c r="W16"/>
  <c r="T16"/>
  <c r="P16"/>
  <c r="M16"/>
  <c r="J16"/>
  <c r="I16"/>
  <c r="H16"/>
  <c r="G16"/>
  <c r="F16"/>
  <c r="E16"/>
  <c r="AF15"/>
  <c r="AB15"/>
  <c r="X15"/>
  <c r="W15"/>
  <c r="T15"/>
  <c r="P15"/>
  <c r="J15"/>
  <c r="I15"/>
  <c r="H15"/>
  <c r="G15"/>
  <c r="F15"/>
  <c r="E15"/>
  <c r="AF14"/>
  <c r="AB14"/>
  <c r="X14"/>
  <c r="W14"/>
  <c r="T14"/>
  <c r="P14"/>
  <c r="J14"/>
  <c r="I14"/>
  <c r="H14"/>
  <c r="G14"/>
  <c r="F14"/>
  <c r="E14"/>
  <c r="AF13"/>
  <c r="AB13"/>
  <c r="X13"/>
  <c r="W13"/>
  <c r="T13"/>
  <c r="P13"/>
  <c r="J13"/>
  <c r="I13"/>
  <c r="H13"/>
  <c r="G13"/>
  <c r="F13"/>
  <c r="E13"/>
  <c r="AF12"/>
  <c r="AB12"/>
  <c r="X12"/>
  <c r="W12"/>
  <c r="T12"/>
  <c r="P12"/>
  <c r="M12"/>
  <c r="J12"/>
  <c r="I12"/>
  <c r="H12"/>
  <c r="G12"/>
  <c r="F12"/>
  <c r="E12"/>
  <c r="AF11"/>
  <c r="AB11"/>
  <c r="X11"/>
  <c r="W11"/>
  <c r="T11"/>
  <c r="P11"/>
  <c r="J11"/>
  <c r="I11"/>
  <c r="H11"/>
  <c r="G11"/>
  <c r="F11"/>
  <c r="E11"/>
  <c r="AF10"/>
  <c r="AB10"/>
  <c r="X10"/>
  <c r="W10"/>
  <c r="T10"/>
  <c r="P10"/>
  <c r="J10"/>
  <c r="I10"/>
  <c r="H10"/>
  <c r="G10"/>
  <c r="F10"/>
  <c r="E10"/>
  <c r="AF9"/>
  <c r="AB9"/>
  <c r="X9"/>
  <c r="W9"/>
  <c r="T9"/>
  <c r="P9"/>
  <c r="J9"/>
  <c r="I9"/>
  <c r="H9"/>
  <c r="G9"/>
  <c r="F9"/>
  <c r="E9"/>
  <c r="AF8"/>
  <c r="AB8"/>
  <c r="X8"/>
  <c r="W8"/>
  <c r="T8"/>
  <c r="P8"/>
  <c r="M8"/>
  <c r="J8"/>
  <c r="I8"/>
  <c r="H8"/>
  <c r="G8"/>
  <c r="F8"/>
  <c r="E8"/>
  <c r="AF7"/>
  <c r="AB7"/>
  <c r="X7"/>
  <c r="T7"/>
  <c r="P7"/>
  <c r="J7"/>
  <c r="I7"/>
  <c r="F7"/>
  <c r="E7"/>
  <c r="W7"/>
  <c r="H76" i="5"/>
  <c r="H151" i="2"/>
  <c r="G76" i="5"/>
  <c r="G151" i="2"/>
  <c r="B76" i="5"/>
  <c r="B151" i="2" s="1"/>
  <c r="H75" i="5"/>
  <c r="H150" i="2"/>
  <c r="G75" i="5"/>
  <c r="G150" i="2"/>
  <c r="B75" i="5"/>
  <c r="B150" i="2" s="1"/>
  <c r="H74" i="5"/>
  <c r="H149" i="2"/>
  <c r="G74" i="5"/>
  <c r="G149" i="2"/>
  <c r="B74" i="5"/>
  <c r="B149" i="2" s="1"/>
  <c r="H73" i="5"/>
  <c r="H148" i="2"/>
  <c r="G73" i="5"/>
  <c r="G148" i="2"/>
  <c r="B73" i="5"/>
  <c r="B148" i="2" s="1"/>
  <c r="H72" i="5"/>
  <c r="H147" i="2"/>
  <c r="G72" i="5"/>
  <c r="G147" i="2"/>
  <c r="B72" i="5"/>
  <c r="B147" i="2" s="1"/>
  <c r="H71" i="5"/>
  <c r="H146" i="2"/>
  <c r="G71" i="5"/>
  <c r="G146" i="2"/>
  <c r="B71" i="5"/>
  <c r="B146" i="2" s="1"/>
  <c r="H70" i="5"/>
  <c r="H145" i="2"/>
  <c r="G70" i="5"/>
  <c r="G145" i="2"/>
  <c r="B70" i="5"/>
  <c r="B145" i="2" s="1"/>
  <c r="H69" i="5"/>
  <c r="H144" i="2"/>
  <c r="G69" i="5"/>
  <c r="G144" i="2"/>
  <c r="B69" i="5"/>
  <c r="B144" i="2" s="1"/>
  <c r="H68" i="5"/>
  <c r="H143" i="2"/>
  <c r="G68" i="5"/>
  <c r="G143" i="2"/>
  <c r="B68" i="5"/>
  <c r="B143" i="2" s="1"/>
  <c r="H67" i="5"/>
  <c r="H142" i="2"/>
  <c r="G67" i="5"/>
  <c r="G142" i="2"/>
  <c r="B67" i="5"/>
  <c r="B142" i="2" s="1"/>
  <c r="H66" i="5"/>
  <c r="H141" i="2"/>
  <c r="G66" i="5"/>
  <c r="G141" i="2"/>
  <c r="B66" i="5"/>
  <c r="B141" i="2" s="1"/>
  <c r="H65" i="5"/>
  <c r="H140" i="2"/>
  <c r="G65" i="5"/>
  <c r="G140" i="2"/>
  <c r="B65" i="5"/>
  <c r="B140" i="2" s="1"/>
  <c r="H64" i="5"/>
  <c r="H139" i="2"/>
  <c r="G64" i="5"/>
  <c r="G139" i="2"/>
  <c r="B64" i="5"/>
  <c r="B139" i="2" s="1"/>
  <c r="H63" i="5"/>
  <c r="H138" i="2"/>
  <c r="G63" i="5"/>
  <c r="G138" i="2"/>
  <c r="B63" i="5"/>
  <c r="B138" i="2" s="1"/>
  <c r="H62" i="5"/>
  <c r="H137" i="2"/>
  <c r="G62" i="5"/>
  <c r="G137" i="2"/>
  <c r="B62" i="5"/>
  <c r="B137" i="2" s="1"/>
  <c r="H61" i="5"/>
  <c r="H136" i="2"/>
  <c r="G61" i="5"/>
  <c r="G136" i="2"/>
  <c r="B61" i="5"/>
  <c r="B136" i="2" s="1"/>
  <c r="H60" i="5"/>
  <c r="H135" i="2"/>
  <c r="G60" i="5"/>
  <c r="G135" i="2"/>
  <c r="B60" i="5"/>
  <c r="B135" i="2" s="1"/>
  <c r="H59" i="5"/>
  <c r="H134" i="2"/>
  <c r="G59" i="5"/>
  <c r="G134" i="2"/>
  <c r="B59" i="5"/>
  <c r="B134" i="2" s="1"/>
  <c r="H58" i="5"/>
  <c r="H133" i="2"/>
  <c r="G58" i="5"/>
  <c r="G133" i="2"/>
  <c r="B58" i="5"/>
  <c r="B133" i="2" s="1"/>
  <c r="H57" i="5"/>
  <c r="H132" i="2"/>
  <c r="G57" i="5"/>
  <c r="G132" i="2"/>
  <c r="B57" i="5"/>
  <c r="B132" i="2" s="1"/>
  <c r="H56" i="5"/>
  <c r="H131" i="2"/>
  <c r="G56" i="5"/>
  <c r="G131" i="2"/>
  <c r="B56" i="5"/>
  <c r="B131" i="2" s="1"/>
  <c r="H55" i="5"/>
  <c r="H130" i="2"/>
  <c r="G55" i="5"/>
  <c r="G130" i="2"/>
  <c r="B55" i="5"/>
  <c r="B130" i="2" s="1"/>
  <c r="H54" i="5"/>
  <c r="H129" i="2"/>
  <c r="G54" i="5"/>
  <c r="G129" i="2"/>
  <c r="B54" i="5"/>
  <c r="B129" i="2" s="1"/>
  <c r="H53" i="5"/>
  <c r="H128" i="2"/>
  <c r="G53" i="5"/>
  <c r="G128" i="2"/>
  <c r="B53" i="5"/>
  <c r="B128" i="2" s="1"/>
  <c r="H52" i="5"/>
  <c r="H127" i="2"/>
  <c r="G52" i="5"/>
  <c r="G127" i="2"/>
  <c r="B52" i="5"/>
  <c r="B127" i="2" s="1"/>
  <c r="H51" i="5"/>
  <c r="H126" i="2"/>
  <c r="G51" i="5"/>
  <c r="G126" i="2"/>
  <c r="B51" i="5"/>
  <c r="B126" i="2" s="1"/>
  <c r="H50" i="5"/>
  <c r="H125" i="2"/>
  <c r="G50" i="5"/>
  <c r="G125" i="2"/>
  <c r="B50" i="5"/>
  <c r="B125" i="2" s="1"/>
  <c r="H49" i="5"/>
  <c r="H124" i="2"/>
  <c r="G49" i="5"/>
  <c r="G124" i="2"/>
  <c r="B49" i="5"/>
  <c r="B124" i="2" s="1"/>
  <c r="H48" i="5"/>
  <c r="H123" i="2"/>
  <c r="G48" i="5"/>
  <c r="G123" i="2"/>
  <c r="B48" i="5"/>
  <c r="B123" i="2" s="1"/>
  <c r="H47" i="5"/>
  <c r="H122" i="2"/>
  <c r="G47" i="5"/>
  <c r="G122" i="2"/>
  <c r="B47" i="5"/>
  <c r="B122" i="2" s="1"/>
  <c r="H46" i="5"/>
  <c r="H121" i="2"/>
  <c r="G46" i="5"/>
  <c r="G121" i="2"/>
  <c r="B46" i="5"/>
  <c r="B121" i="2" s="1"/>
  <c r="H45" i="5"/>
  <c r="G45"/>
  <c r="B45"/>
  <c r="B120" i="2" s="1"/>
  <c r="H44" i="5"/>
  <c r="G44"/>
  <c r="B44"/>
  <c r="B119" i="2" s="1"/>
  <c r="H43" i="5"/>
  <c r="G43"/>
  <c r="B43"/>
  <c r="B118" i="2" s="1"/>
  <c r="H42" i="5"/>
  <c r="G42"/>
  <c r="B42"/>
  <c r="B117" i="2" s="1"/>
  <c r="H41" i="5"/>
  <c r="G41"/>
  <c r="B41"/>
  <c r="B116" i="2" s="1"/>
  <c r="H40" i="5"/>
  <c r="G40"/>
  <c r="B40"/>
  <c r="B115" i="2" s="1"/>
  <c r="H39" i="5"/>
  <c r="G39"/>
  <c r="B39"/>
  <c r="B114" i="2" s="1"/>
  <c r="H38" i="5"/>
  <c r="G38"/>
  <c r="B38"/>
  <c r="B113" i="2" s="1"/>
  <c r="H37" i="5"/>
  <c r="G37"/>
  <c r="B37"/>
  <c r="B112" i="2" s="1"/>
  <c r="H36" i="5"/>
  <c r="G36"/>
  <c r="B36"/>
  <c r="B111" i="2" s="1"/>
  <c r="H35" i="5"/>
  <c r="G35"/>
  <c r="B35"/>
  <c r="B110" i="2" s="1"/>
  <c r="H34" i="5"/>
  <c r="G34"/>
  <c r="B34"/>
  <c r="B109" i="2" s="1"/>
  <c r="H33" i="5"/>
  <c r="G33"/>
  <c r="B33"/>
  <c r="B108" i="2" s="1"/>
  <c r="H32" i="5"/>
  <c r="G32"/>
  <c r="B32"/>
  <c r="B107" i="2" s="1"/>
  <c r="H31" i="5"/>
  <c r="G31"/>
  <c r="B31"/>
  <c r="B106" i="2" s="1"/>
  <c r="H30" i="5"/>
  <c r="G30"/>
  <c r="B30"/>
  <c r="B105" i="2" s="1"/>
  <c r="H29" i="5"/>
  <c r="G29"/>
  <c r="B29"/>
  <c r="B104" i="2" s="1"/>
  <c r="H28" i="5"/>
  <c r="G28"/>
  <c r="B28"/>
  <c r="B103" i="2" s="1"/>
  <c r="H27" i="5"/>
  <c r="G27"/>
  <c r="B27"/>
  <c r="B102" i="2" s="1"/>
  <c r="H26" i="5"/>
  <c r="G26"/>
  <c r="B26"/>
  <c r="B101" i="2" s="1"/>
  <c r="H25" i="5"/>
  <c r="G25"/>
  <c r="B25"/>
  <c r="B100" i="2" s="1"/>
  <c r="H24" i="5"/>
  <c r="G24"/>
  <c r="B24"/>
  <c r="B99" i="2" s="1"/>
  <c r="H23" i="5"/>
  <c r="G23"/>
  <c r="B23"/>
  <c r="B98" i="2" s="1"/>
  <c r="H22" i="5"/>
  <c r="G22"/>
  <c r="B22"/>
  <c r="B97" i="2" s="1"/>
  <c r="H21" i="5"/>
  <c r="G21"/>
  <c r="B21"/>
  <c r="B96" i="2" s="1"/>
  <c r="H20" i="5"/>
  <c r="G20"/>
  <c r="B20"/>
  <c r="B95" i="2" s="1"/>
  <c r="H19" i="5"/>
  <c r="G19"/>
  <c r="B19"/>
  <c r="B94" i="2" s="1"/>
  <c r="H18" i="5"/>
  <c r="G18"/>
  <c r="B18"/>
  <c r="B93" i="2" s="1"/>
  <c r="H17" i="5"/>
  <c r="G17"/>
  <c r="B17"/>
  <c r="B92" i="2" s="1"/>
  <c r="H16" i="5"/>
  <c r="G16"/>
  <c r="B16"/>
  <c r="B91" i="2" s="1"/>
  <c r="H15" i="5"/>
  <c r="G15"/>
  <c r="B15"/>
  <c r="B90" i="2" s="1"/>
  <c r="H14" i="5"/>
  <c r="G14"/>
  <c r="B14"/>
  <c r="B89" i="2" s="1"/>
  <c r="H13" i="5"/>
  <c r="G13"/>
  <c r="B13"/>
  <c r="B88" i="2" s="1"/>
  <c r="H12" i="5"/>
  <c r="G12"/>
  <c r="B12"/>
  <c r="B87" i="2" s="1"/>
  <c r="H11" i="5"/>
  <c r="G11"/>
  <c r="B11"/>
  <c r="B86" i="2" s="1"/>
  <c r="H10" i="5"/>
  <c r="G10"/>
  <c r="B10"/>
  <c r="B85" i="2" s="1"/>
  <c r="H9" i="5"/>
  <c r="G9"/>
  <c r="B9"/>
  <c r="B84" i="2" s="1"/>
  <c r="H8" i="5"/>
  <c r="G8"/>
  <c r="B8"/>
  <c r="B83" i="2"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c r="G55" i="1"/>
  <c r="G55" i="2"/>
  <c r="B55" i="1"/>
  <c r="B55" i="2" s="1"/>
  <c r="H54" i="1"/>
  <c r="H54" i="2"/>
  <c r="G54" i="1"/>
  <c r="G54" i="2"/>
  <c r="B54" i="1"/>
  <c r="B54" i="2" s="1"/>
  <c r="H53" i="1"/>
  <c r="H53" i="2"/>
  <c r="G53" i="1"/>
  <c r="G53" i="2"/>
  <c r="B53" i="1"/>
  <c r="B53" i="2" s="1"/>
  <c r="H52" i="1"/>
  <c r="H52" i="2"/>
  <c r="G52" i="1"/>
  <c r="G52" i="2"/>
  <c r="B52" i="1"/>
  <c r="B52" i="2" s="1"/>
  <c r="H51" i="1"/>
  <c r="H51" i="2"/>
  <c r="G51" i="1"/>
  <c r="G51" i="2"/>
  <c r="B51" i="1"/>
  <c r="B51" i="2" s="1"/>
  <c r="H50" i="1"/>
  <c r="H50" i="2"/>
  <c r="G50" i="1"/>
  <c r="G50" i="2"/>
  <c r="B50" i="1"/>
  <c r="B50" i="2" s="1"/>
  <c r="H49" i="1"/>
  <c r="H49" i="2"/>
  <c r="G49" i="1"/>
  <c r="G49" i="2"/>
  <c r="B49" i="1"/>
  <c r="B49" i="2" s="1"/>
  <c r="H48" i="1"/>
  <c r="H48" i="2"/>
  <c r="G48" i="1"/>
  <c r="G48" i="2"/>
  <c r="B48" i="1"/>
  <c r="B48" i="2" s="1"/>
  <c r="H47" i="1"/>
  <c r="H47" i="2"/>
  <c r="G47" i="1"/>
  <c r="G47" i="2"/>
  <c r="B47" i="1"/>
  <c r="B47" i="2" s="1"/>
  <c r="H46" i="1"/>
  <c r="H46" i="2"/>
  <c r="G46" i="1"/>
  <c r="G46" i="2"/>
  <c r="B46" i="1"/>
  <c r="B46" i="2" s="1"/>
  <c r="H45" i="1"/>
  <c r="G45"/>
  <c r="B45"/>
  <c r="B45" i="2" s="1"/>
  <c r="H44" i="1"/>
  <c r="G44"/>
  <c r="B44"/>
  <c r="B44" i="2" s="1"/>
  <c r="H43" i="1"/>
  <c r="G43"/>
  <c r="B43"/>
  <c r="B43" i="2" s="1"/>
  <c r="H42" i="1"/>
  <c r="G42"/>
  <c r="B42"/>
  <c r="B42" i="2" s="1"/>
  <c r="H41" i="1"/>
  <c r="G41"/>
  <c r="B41"/>
  <c r="B41" i="2" s="1"/>
  <c r="H40" i="1"/>
  <c r="G40"/>
  <c r="B40"/>
  <c r="B40" i="2" s="1"/>
  <c r="H39" i="1"/>
  <c r="G39"/>
  <c r="B39"/>
  <c r="B39" i="2" s="1"/>
  <c r="H38" i="1"/>
  <c r="G38"/>
  <c r="B38"/>
  <c r="B38" i="2" s="1"/>
  <c r="H37" i="1"/>
  <c r="G37"/>
  <c r="B37"/>
  <c r="B37" i="2" s="1"/>
  <c r="H36" i="1"/>
  <c r="G36"/>
  <c r="B36"/>
  <c r="B36" i="2" s="1"/>
  <c r="H35" i="1"/>
  <c r="G35"/>
  <c r="B35"/>
  <c r="B35" i="2" s="1"/>
  <c r="H34" i="1"/>
  <c r="G34"/>
  <c r="B34"/>
  <c r="B34" i="2" s="1"/>
  <c r="H33" i="1"/>
  <c r="G33"/>
  <c r="B33"/>
  <c r="B33" i="2" s="1"/>
  <c r="H32" i="1"/>
  <c r="G32"/>
  <c r="B32"/>
  <c r="B32" i="2" s="1"/>
  <c r="H31" i="1"/>
  <c r="G31"/>
  <c r="B31"/>
  <c r="B31" i="2" s="1"/>
  <c r="H30" i="1"/>
  <c r="G30"/>
  <c r="B30"/>
  <c r="B30" i="2" s="1"/>
  <c r="H29" i="1"/>
  <c r="G29"/>
  <c r="B29"/>
  <c r="B29" i="2" s="1"/>
  <c r="H28" i="1"/>
  <c r="G28"/>
  <c r="B28"/>
  <c r="B28" i="2" s="1"/>
  <c r="H27" i="1"/>
  <c r="G27"/>
  <c r="B27"/>
  <c r="B27" i="2" s="1"/>
  <c r="H26" i="1"/>
  <c r="G26"/>
  <c r="B26"/>
  <c r="B26" i="2" s="1"/>
  <c r="H25" i="1"/>
  <c r="G25"/>
  <c r="B25"/>
  <c r="B25" i="2" s="1"/>
  <c r="H24" i="1"/>
  <c r="G24"/>
  <c r="B24"/>
  <c r="B24" i="2" s="1"/>
  <c r="H23" i="1"/>
  <c r="G23"/>
  <c r="B23"/>
  <c r="B23" i="2" s="1"/>
  <c r="H22" i="1"/>
  <c r="G22"/>
  <c r="B22"/>
  <c r="B22" i="2" s="1"/>
  <c r="H21" i="1"/>
  <c r="G21"/>
  <c r="B21"/>
  <c r="B21" i="2" s="1"/>
  <c r="H20" i="1"/>
  <c r="G20"/>
  <c r="B20"/>
  <c r="B20" i="2" s="1"/>
  <c r="H19" i="1"/>
  <c r="G19"/>
  <c r="B19"/>
  <c r="B19" i="2" s="1"/>
  <c r="H18" i="1"/>
  <c r="G18"/>
  <c r="B18"/>
  <c r="B18" i="2" s="1"/>
  <c r="H17" i="1"/>
  <c r="G17"/>
  <c r="B17"/>
  <c r="B17" i="2" s="1"/>
  <c r="H16" i="1"/>
  <c r="G16"/>
  <c r="B16"/>
  <c r="B16" i="2" s="1"/>
  <c r="H15" i="1"/>
  <c r="G15"/>
  <c r="B15"/>
  <c r="B15" i="2" s="1"/>
  <c r="H14" i="1"/>
  <c r="G14"/>
  <c r="B14"/>
  <c r="B14" i="2" s="1"/>
  <c r="H13" i="1"/>
  <c r="G13"/>
  <c r="B13"/>
  <c r="B13" i="2" s="1"/>
  <c r="H12" i="1"/>
  <c r="G12"/>
  <c r="B12"/>
  <c r="B12" i="2" s="1"/>
  <c r="H11" i="1"/>
  <c r="G11"/>
  <c r="B11"/>
  <c r="B11" i="2" s="1"/>
  <c r="H10" i="1"/>
  <c r="G10"/>
  <c r="B10"/>
  <c r="B10" i="2" s="1"/>
  <c r="H9" i="1"/>
  <c r="G9"/>
  <c r="B9"/>
  <c r="B9" i="2" s="1"/>
  <c r="H8" i="1"/>
  <c r="G8"/>
  <c r="B8"/>
  <c r="B8" i="2" s="1"/>
  <c r="G77" i="3"/>
  <c r="F77"/>
  <c r="G76"/>
  <c r="F76"/>
  <c r="G75"/>
  <c r="F75"/>
  <c r="G74"/>
  <c r="F74"/>
  <c r="G73"/>
  <c r="F73"/>
  <c r="G72"/>
  <c r="F72"/>
  <c r="G71"/>
  <c r="F71"/>
  <c r="G70"/>
  <c r="F70"/>
  <c r="G69"/>
  <c r="F69"/>
  <c r="G68"/>
  <c r="F68"/>
  <c r="G67"/>
  <c r="F67"/>
  <c r="G66"/>
  <c r="F66"/>
  <c r="G65"/>
  <c r="F65"/>
  <c r="G64"/>
  <c r="F64"/>
  <c r="G63"/>
  <c r="F63"/>
  <c r="G62"/>
  <c r="F62"/>
  <c r="G61"/>
  <c r="F61"/>
  <c r="G60"/>
  <c r="F60"/>
  <c r="G59"/>
  <c r="F59"/>
  <c r="G58"/>
  <c r="F58"/>
  <c r="G57"/>
  <c r="F57"/>
  <c r="G56"/>
  <c r="F56"/>
  <c r="G55"/>
  <c r="F55"/>
  <c r="G54"/>
  <c r="F54"/>
  <c r="G53"/>
  <c r="F53"/>
  <c r="G52"/>
  <c r="F52"/>
  <c r="G51"/>
  <c r="F51"/>
  <c r="G50"/>
  <c r="F50"/>
  <c r="G49"/>
  <c r="F49"/>
  <c r="G48"/>
  <c r="F48"/>
  <c r="G47"/>
  <c r="F47"/>
  <c r="G46"/>
  <c r="F46"/>
  <c r="G45"/>
  <c r="F45"/>
  <c r="G44"/>
  <c r="F44"/>
  <c r="G43"/>
  <c r="F43"/>
  <c r="G42"/>
  <c r="F42"/>
  <c r="G41"/>
  <c r="F41"/>
  <c r="G40"/>
  <c r="F40"/>
  <c r="G39"/>
  <c r="F39"/>
  <c r="G38"/>
  <c r="F38"/>
  <c r="G37"/>
  <c r="F37"/>
  <c r="G36"/>
  <c r="F36"/>
  <c r="G35"/>
  <c r="F35"/>
  <c r="G34"/>
  <c r="F34"/>
  <c r="G33"/>
  <c r="F33"/>
  <c r="G32"/>
  <c r="F32"/>
  <c r="G31"/>
  <c r="F31"/>
  <c r="G30"/>
  <c r="F30"/>
  <c r="G29"/>
  <c r="F29"/>
  <c r="G28"/>
  <c r="F28"/>
  <c r="G27"/>
  <c r="F27"/>
  <c r="G26"/>
  <c r="F26"/>
  <c r="G25"/>
  <c r="F25"/>
  <c r="G24"/>
  <c r="F24"/>
  <c r="G23"/>
  <c r="F23"/>
  <c r="G22"/>
  <c r="F22"/>
  <c r="G21"/>
  <c r="F21"/>
  <c r="G20"/>
  <c r="F20"/>
  <c r="G19"/>
  <c r="F19"/>
  <c r="G18"/>
  <c r="F18"/>
  <c r="G17"/>
  <c r="F17"/>
  <c r="G16"/>
  <c r="F16"/>
  <c r="G15"/>
  <c r="F15"/>
  <c r="G14"/>
  <c r="F14"/>
  <c r="G13"/>
  <c r="F13"/>
  <c r="G12"/>
  <c r="F12"/>
  <c r="G11"/>
  <c r="F11"/>
  <c r="G10"/>
  <c r="F10"/>
  <c r="G9"/>
  <c r="F9"/>
  <c r="G4" i="1"/>
  <c r="B1" i="5"/>
  <c r="B1" i="1"/>
  <c r="H7" i="5"/>
  <c r="H7" i="1"/>
  <c r="H7" i="2"/>
  <c r="B7" i="1"/>
  <c r="B7" i="2" s="1"/>
  <c r="B7" i="5"/>
  <c r="B82" i="2" s="1"/>
  <c r="G7" i="5"/>
  <c r="F8" i="3"/>
  <c r="H77"/>
  <c r="E77"/>
  <c r="D77"/>
  <c r="H76"/>
  <c r="E76"/>
  <c r="D76"/>
  <c r="H75"/>
  <c r="E75"/>
  <c r="D75"/>
  <c r="H74"/>
  <c r="E74"/>
  <c r="D74"/>
  <c r="H73"/>
  <c r="E73"/>
  <c r="D73"/>
  <c r="H72"/>
  <c r="E72"/>
  <c r="D72"/>
  <c r="H71"/>
  <c r="E71"/>
  <c r="D71"/>
  <c r="H70"/>
  <c r="E70"/>
  <c r="D70"/>
  <c r="H69"/>
  <c r="E69"/>
  <c r="D69"/>
  <c r="H68"/>
  <c r="E68"/>
  <c r="D68"/>
  <c r="H67"/>
  <c r="E67"/>
  <c r="D67"/>
  <c r="H66"/>
  <c r="E66"/>
  <c r="D66"/>
  <c r="H65"/>
  <c r="E65"/>
  <c r="D65"/>
  <c r="H64"/>
  <c r="E64"/>
  <c r="D64"/>
  <c r="H63"/>
  <c r="E63"/>
  <c r="D63"/>
  <c r="H62"/>
  <c r="E62"/>
  <c r="D62"/>
  <c r="H61"/>
  <c r="E61"/>
  <c r="D61"/>
  <c r="H60"/>
  <c r="E60"/>
  <c r="D60"/>
  <c r="H59"/>
  <c r="E59"/>
  <c r="D59"/>
  <c r="H58"/>
  <c r="E58"/>
  <c r="D58"/>
  <c r="H57"/>
  <c r="E57"/>
  <c r="D57"/>
  <c r="H56"/>
  <c r="E56"/>
  <c r="D56"/>
  <c r="H55"/>
  <c r="E55"/>
  <c r="D55"/>
  <c r="H54"/>
  <c r="E54"/>
  <c r="D54"/>
  <c r="H53"/>
  <c r="E53"/>
  <c r="D53"/>
  <c r="H52"/>
  <c r="E52"/>
  <c r="D52"/>
  <c r="H51"/>
  <c r="E51"/>
  <c r="D51"/>
  <c r="H50"/>
  <c r="E50"/>
  <c r="D50"/>
  <c r="H49"/>
  <c r="E49"/>
  <c r="D49"/>
  <c r="H48"/>
  <c r="E48"/>
  <c r="D48"/>
  <c r="H47"/>
  <c r="E47"/>
  <c r="D47"/>
  <c r="H46"/>
  <c r="E46"/>
  <c r="D46"/>
  <c r="H45"/>
  <c r="E45"/>
  <c r="D45"/>
  <c r="H44"/>
  <c r="E44"/>
  <c r="D44"/>
  <c r="H43"/>
  <c r="E43"/>
  <c r="D43"/>
  <c r="H42"/>
  <c r="E42"/>
  <c r="D42"/>
  <c r="H41"/>
  <c r="E41"/>
  <c r="D41"/>
  <c r="H40"/>
  <c r="E40"/>
  <c r="D40"/>
  <c r="H39"/>
  <c r="E39"/>
  <c r="D39"/>
  <c r="H38"/>
  <c r="E38"/>
  <c r="D38"/>
  <c r="H37"/>
  <c r="E37"/>
  <c r="D37"/>
  <c r="H36"/>
  <c r="E36"/>
  <c r="D36"/>
  <c r="H35"/>
  <c r="E35"/>
  <c r="D35"/>
  <c r="H34"/>
  <c r="E34"/>
  <c r="D34"/>
  <c r="H33"/>
  <c r="E33"/>
  <c r="D33"/>
  <c r="H32"/>
  <c r="E32"/>
  <c r="D32"/>
  <c r="H31"/>
  <c r="E31"/>
  <c r="D31"/>
  <c r="H30"/>
  <c r="E30"/>
  <c r="D30"/>
  <c r="H29"/>
  <c r="E29"/>
  <c r="D29"/>
  <c r="H28"/>
  <c r="E28"/>
  <c r="D28"/>
  <c r="H27"/>
  <c r="E27"/>
  <c r="D27"/>
  <c r="H26"/>
  <c r="E26"/>
  <c r="D26"/>
  <c r="H25"/>
  <c r="E25"/>
  <c r="D25"/>
  <c r="H24"/>
  <c r="E24"/>
  <c r="D24"/>
  <c r="H23"/>
  <c r="E23"/>
  <c r="D23"/>
  <c r="H22"/>
  <c r="E22"/>
  <c r="D22"/>
  <c r="H21"/>
  <c r="E21"/>
  <c r="D21"/>
  <c r="H20"/>
  <c r="E20"/>
  <c r="D20"/>
  <c r="H19"/>
  <c r="E19"/>
  <c r="D19"/>
  <c r="H18"/>
  <c r="E18"/>
  <c r="D18"/>
  <c r="H17"/>
  <c r="E17"/>
  <c r="D17"/>
  <c r="H16"/>
  <c r="E16"/>
  <c r="D16"/>
  <c r="H15"/>
  <c r="E15"/>
  <c r="D15"/>
  <c r="H14"/>
  <c r="E14"/>
  <c r="D14"/>
  <c r="H13"/>
  <c r="E13"/>
  <c r="D13"/>
  <c r="H12"/>
  <c r="E12"/>
  <c r="D12"/>
  <c r="H11"/>
  <c r="E11"/>
  <c r="D11"/>
  <c r="H10"/>
  <c r="E10"/>
  <c r="D10"/>
  <c r="H9"/>
  <c r="H78" s="1"/>
  <c r="E9"/>
  <c r="D9"/>
  <c r="E8"/>
  <c r="G7" i="1"/>
  <c r="G7" i="2"/>
  <c r="D8" i="3"/>
  <c r="H8"/>
  <c r="B1"/>
  <c r="AE192" i="4"/>
  <c r="AD192"/>
  <c r="AC192"/>
  <c r="AB192"/>
  <c r="AA192"/>
  <c r="Y192"/>
  <c r="X192"/>
  <c r="W192"/>
  <c r="V192"/>
  <c r="U192"/>
  <c r="AE191"/>
  <c r="AD191"/>
  <c r="AC191"/>
  <c r="AB191"/>
  <c r="AA191"/>
  <c r="Y191"/>
  <c r="X191"/>
  <c r="W191"/>
  <c r="V191"/>
  <c r="U191"/>
  <c r="AE190"/>
  <c r="AD190"/>
  <c r="AC190"/>
  <c r="AB190"/>
  <c r="AA190"/>
  <c r="Y190"/>
  <c r="X190"/>
  <c r="W190"/>
  <c r="V190"/>
  <c r="U190"/>
  <c r="AE189"/>
  <c r="AD189"/>
  <c r="AC189"/>
  <c r="AB189"/>
  <c r="AA189"/>
  <c r="Y189"/>
  <c r="X189"/>
  <c r="W189"/>
  <c r="V189"/>
  <c r="U189"/>
  <c r="AE188"/>
  <c r="AD188"/>
  <c r="AC188"/>
  <c r="AB188"/>
  <c r="AA188"/>
  <c r="Y188"/>
  <c r="X188"/>
  <c r="W188"/>
  <c r="V188"/>
  <c r="U188"/>
  <c r="AE187"/>
  <c r="AD187"/>
  <c r="AC187"/>
  <c r="AB187"/>
  <c r="AA187"/>
  <c r="Y187"/>
  <c r="X187"/>
  <c r="W187"/>
  <c r="V187"/>
  <c r="U187"/>
  <c r="AE186"/>
  <c r="AD186"/>
  <c r="AC186"/>
  <c r="AB186"/>
  <c r="AA186"/>
  <c r="Y186"/>
  <c r="X186"/>
  <c r="W186"/>
  <c r="V186"/>
  <c r="U186"/>
  <c r="AE185"/>
  <c r="AD185"/>
  <c r="AC185"/>
  <c r="AB185"/>
  <c r="AA185"/>
  <c r="Y185"/>
  <c r="X185"/>
  <c r="W185"/>
  <c r="V185"/>
  <c r="U185"/>
  <c r="AE184"/>
  <c r="AD184"/>
  <c r="AC184"/>
  <c r="AB184"/>
  <c r="AA184"/>
  <c r="Y184"/>
  <c r="X184"/>
  <c r="W184"/>
  <c r="V184"/>
  <c r="U184"/>
  <c r="AE183"/>
  <c r="AD183"/>
  <c r="AC183"/>
  <c r="AB183"/>
  <c r="AA183"/>
  <c r="Y183"/>
  <c r="X183"/>
  <c r="W183"/>
  <c r="V183"/>
  <c r="U183"/>
  <c r="AE182"/>
  <c r="AD182"/>
  <c r="AC182"/>
  <c r="AB182"/>
  <c r="AA182"/>
  <c r="Y182"/>
  <c r="X182"/>
  <c r="W182"/>
  <c r="V182"/>
  <c r="U182"/>
  <c r="AE181"/>
  <c r="AD181"/>
  <c r="AC181"/>
  <c r="AB181"/>
  <c r="AA181"/>
  <c r="Y181"/>
  <c r="X181"/>
  <c r="W181"/>
  <c r="V181"/>
  <c r="U181"/>
  <c r="AE180"/>
  <c r="AD180"/>
  <c r="AC180"/>
  <c r="AB180"/>
  <c r="AA180"/>
  <c r="Y180"/>
  <c r="X180"/>
  <c r="W180"/>
  <c r="V180"/>
  <c r="U180"/>
  <c r="AE179"/>
  <c r="AD179"/>
  <c r="AC179"/>
  <c r="AB179"/>
  <c r="AA179"/>
  <c r="Y179"/>
  <c r="X179"/>
  <c r="W179"/>
  <c r="V179"/>
  <c r="U179"/>
  <c r="AE178"/>
  <c r="AD178"/>
  <c r="AC178"/>
  <c r="AB178"/>
  <c r="AA178"/>
  <c r="Y178"/>
  <c r="X178"/>
  <c r="W178"/>
  <c r="V178"/>
  <c r="U178"/>
  <c r="AE177"/>
  <c r="AD177"/>
  <c r="AC177"/>
  <c r="AB177"/>
  <c r="AA177"/>
  <c r="Y177"/>
  <c r="X177"/>
  <c r="W177"/>
  <c r="V177"/>
  <c r="U177"/>
  <c r="AE176"/>
  <c r="AD176"/>
  <c r="AC176"/>
  <c r="AB176"/>
  <c r="AA176"/>
  <c r="Y176"/>
  <c r="X176"/>
  <c r="W176"/>
  <c r="V176"/>
  <c r="U176"/>
  <c r="AE175"/>
  <c r="AD175"/>
  <c r="AC175"/>
  <c r="AB175"/>
  <c r="AA175"/>
  <c r="Y175"/>
  <c r="X175"/>
  <c r="W175"/>
  <c r="V175"/>
  <c r="U175"/>
  <c r="AE174"/>
  <c r="AD174"/>
  <c r="AC174"/>
  <c r="AB174"/>
  <c r="AA174"/>
  <c r="Y174"/>
  <c r="X174"/>
  <c r="W174"/>
  <c r="V174"/>
  <c r="U174"/>
  <c r="AE173"/>
  <c r="AD173"/>
  <c r="AC173"/>
  <c r="AB173"/>
  <c r="AA173"/>
  <c r="Y173"/>
  <c r="X173"/>
  <c r="W173"/>
  <c r="V173"/>
  <c r="U173"/>
  <c r="AE172"/>
  <c r="AD172"/>
  <c r="AC172"/>
  <c r="AB172"/>
  <c r="AA172"/>
  <c r="Y172"/>
  <c r="X172"/>
  <c r="W172"/>
  <c r="V172"/>
  <c r="U172"/>
  <c r="AE171"/>
  <c r="AD171"/>
  <c r="AC171"/>
  <c r="AB171"/>
  <c r="AA171"/>
  <c r="Y171"/>
  <c r="X171"/>
  <c r="W171"/>
  <c r="V171"/>
  <c r="U171"/>
  <c r="AE170"/>
  <c r="AD170"/>
  <c r="AC170"/>
  <c r="AB170"/>
  <c r="AA170"/>
  <c r="Y170"/>
  <c r="X170"/>
  <c r="W170"/>
  <c r="V170"/>
  <c r="U170"/>
  <c r="AE169"/>
  <c r="AD169"/>
  <c r="AC169"/>
  <c r="AB169"/>
  <c r="AA169"/>
  <c r="Y169"/>
  <c r="X169"/>
  <c r="W169"/>
  <c r="V169"/>
  <c r="U169"/>
  <c r="AE168"/>
  <c r="AD168"/>
  <c r="AC168"/>
  <c r="AB168"/>
  <c r="AA168"/>
  <c r="Y168"/>
  <c r="X168"/>
  <c r="W168"/>
  <c r="V168"/>
  <c r="U168"/>
  <c r="AE167"/>
  <c r="AD167"/>
  <c r="AC167"/>
  <c r="AB167"/>
  <c r="AA167"/>
  <c r="Y167"/>
  <c r="X167"/>
  <c r="W167"/>
  <c r="V167"/>
  <c r="U167"/>
  <c r="AE166"/>
  <c r="AD166"/>
  <c r="AC166"/>
  <c r="AB166"/>
  <c r="AA166"/>
  <c r="Y166"/>
  <c r="X166"/>
  <c r="W166"/>
  <c r="V166"/>
  <c r="U166"/>
  <c r="AE165"/>
  <c r="AD165"/>
  <c r="AC165"/>
  <c r="AB165"/>
  <c r="AA165"/>
  <c r="Y165"/>
  <c r="X165"/>
  <c r="W165"/>
  <c r="V165"/>
  <c r="U165"/>
  <c r="AE164"/>
  <c r="AD164"/>
  <c r="AC164"/>
  <c r="AB164"/>
  <c r="AA164"/>
  <c r="Y164"/>
  <c r="X164"/>
  <c r="W164"/>
  <c r="V164"/>
  <c r="U164"/>
  <c r="AE163"/>
  <c r="AD163"/>
  <c r="AC163"/>
  <c r="AB163"/>
  <c r="AA163"/>
  <c r="Y163"/>
  <c r="X163"/>
  <c r="W163"/>
  <c r="V163"/>
  <c r="U163"/>
  <c r="AE162"/>
  <c r="AD162"/>
  <c r="AC162"/>
  <c r="AB162"/>
  <c r="AA162"/>
  <c r="Y162"/>
  <c r="X162"/>
  <c r="W162"/>
  <c r="V162"/>
  <c r="U162"/>
  <c r="AE161"/>
  <c r="AD161"/>
  <c r="AC161"/>
  <c r="AB161"/>
  <c r="AA161"/>
  <c r="Y161"/>
  <c r="X161"/>
  <c r="W161"/>
  <c r="V161"/>
  <c r="U161"/>
  <c r="AE160"/>
  <c r="AD160"/>
  <c r="AC160"/>
  <c r="AB160"/>
  <c r="AA160"/>
  <c r="Y160"/>
  <c r="X160"/>
  <c r="W160"/>
  <c r="V160"/>
  <c r="U160"/>
  <c r="AE159"/>
  <c r="AD159"/>
  <c r="AC159"/>
  <c r="AB159"/>
  <c r="AA159"/>
  <c r="Y159"/>
  <c r="X159"/>
  <c r="W159"/>
  <c r="V159"/>
  <c r="U159"/>
  <c r="AE158"/>
  <c r="AD158"/>
  <c r="AC158"/>
  <c r="AB158"/>
  <c r="AA158"/>
  <c r="Y158"/>
  <c r="X158"/>
  <c r="W158"/>
  <c r="V158"/>
  <c r="U158"/>
  <c r="AE157"/>
  <c r="AD157"/>
  <c r="AC157"/>
  <c r="AB157"/>
  <c r="AA157"/>
  <c r="Y157"/>
  <c r="X157"/>
  <c r="W157"/>
  <c r="V157"/>
  <c r="U157"/>
  <c r="AE156"/>
  <c r="AD156"/>
  <c r="AC156"/>
  <c r="AB156"/>
  <c r="AA156"/>
  <c r="Y156"/>
  <c r="X156"/>
  <c r="W156"/>
  <c r="V156"/>
  <c r="U156"/>
  <c r="AE155"/>
  <c r="AD155"/>
  <c r="AC155"/>
  <c r="AB155"/>
  <c r="AA155"/>
  <c r="Y155"/>
  <c r="X155"/>
  <c r="W155"/>
  <c r="V155"/>
  <c r="U155"/>
  <c r="AE154"/>
  <c r="AD154"/>
  <c r="AC154"/>
  <c r="AB154"/>
  <c r="AA154"/>
  <c r="Y154"/>
  <c r="X154"/>
  <c r="W154"/>
  <c r="V154"/>
  <c r="U154"/>
  <c r="AE153"/>
  <c r="AD153"/>
  <c r="AC153"/>
  <c r="AB153"/>
  <c r="AA153"/>
  <c r="Y153"/>
  <c r="X153"/>
  <c r="W153"/>
  <c r="V153"/>
  <c r="U153"/>
  <c r="AE152"/>
  <c r="AD152"/>
  <c r="AC152"/>
  <c r="AB152"/>
  <c r="AA152"/>
  <c r="Y152"/>
  <c r="X152"/>
  <c r="W152"/>
  <c r="V152"/>
  <c r="U152"/>
  <c r="AE151"/>
  <c r="AD151"/>
  <c r="AC151"/>
  <c r="AB151"/>
  <c r="AA151"/>
  <c r="Y151"/>
  <c r="X151"/>
  <c r="W151"/>
  <c r="V151"/>
  <c r="U151"/>
  <c r="AE150"/>
  <c r="AD150"/>
  <c r="AC150"/>
  <c r="AB150"/>
  <c r="AA150"/>
  <c r="Y150"/>
  <c r="X150"/>
  <c r="W150"/>
  <c r="V150"/>
  <c r="U150"/>
  <c r="AE149"/>
  <c r="AD149"/>
  <c r="AC149"/>
  <c r="AB149"/>
  <c r="AA149"/>
  <c r="Y149"/>
  <c r="X149"/>
  <c r="W149"/>
  <c r="V149"/>
  <c r="U149"/>
  <c r="AE148"/>
  <c r="AD148"/>
  <c r="AC148"/>
  <c r="AB148"/>
  <c r="AA148"/>
  <c r="Y148"/>
  <c r="X148"/>
  <c r="W148"/>
  <c r="V148"/>
  <c r="U148"/>
  <c r="AE147"/>
  <c r="AD147"/>
  <c r="AC147"/>
  <c r="AB147"/>
  <c r="AA147"/>
  <c r="Y147"/>
  <c r="X147"/>
  <c r="W147"/>
  <c r="V147"/>
  <c r="U147"/>
  <c r="AE146"/>
  <c r="AD146"/>
  <c r="AC146"/>
  <c r="AB146"/>
  <c r="AA146"/>
  <c r="Y146"/>
  <c r="X146"/>
  <c r="W146"/>
  <c r="V146"/>
  <c r="U146"/>
  <c r="AE145"/>
  <c r="AD145"/>
  <c r="AC145"/>
  <c r="AB145"/>
  <c r="AA145"/>
  <c r="Y145"/>
  <c r="X145"/>
  <c r="W145"/>
  <c r="V145"/>
  <c r="U145"/>
  <c r="AE144"/>
  <c r="AD144"/>
  <c r="AC144"/>
  <c r="AB144"/>
  <c r="AA144"/>
  <c r="Y144"/>
  <c r="X144"/>
  <c r="W144"/>
  <c r="V144"/>
  <c r="U144"/>
  <c r="AE143"/>
  <c r="AD143"/>
  <c r="AC143"/>
  <c r="AB143"/>
  <c r="AA143"/>
  <c r="Y143"/>
  <c r="X143"/>
  <c r="W143"/>
  <c r="V143"/>
  <c r="U143"/>
  <c r="AE142"/>
  <c r="AD142"/>
  <c r="AC142"/>
  <c r="AB142"/>
  <c r="AA142"/>
  <c r="Y142"/>
  <c r="X142"/>
  <c r="W142"/>
  <c r="V142"/>
  <c r="U142"/>
  <c r="AE141"/>
  <c r="AD141"/>
  <c r="AC141"/>
  <c r="AB141"/>
  <c r="AA141"/>
  <c r="Y141"/>
  <c r="X141"/>
  <c r="W141"/>
  <c r="V141"/>
  <c r="U141"/>
  <c r="AE140"/>
  <c r="AD140"/>
  <c r="AC140"/>
  <c r="AB140"/>
  <c r="AA140"/>
  <c r="Y140"/>
  <c r="X140"/>
  <c r="W140"/>
  <c r="V140"/>
  <c r="U140"/>
  <c r="AE139"/>
  <c r="AD139"/>
  <c r="AC139"/>
  <c r="AB139"/>
  <c r="AA139"/>
  <c r="Y139"/>
  <c r="X139"/>
  <c r="W139"/>
  <c r="V139"/>
  <c r="U139"/>
  <c r="AE138"/>
  <c r="AD138"/>
  <c r="AC138"/>
  <c r="AB138"/>
  <c r="AA138"/>
  <c r="Y138"/>
  <c r="X138"/>
  <c r="W138"/>
  <c r="V138"/>
  <c r="U138"/>
  <c r="AE137"/>
  <c r="AD137"/>
  <c r="AC137"/>
  <c r="AB137"/>
  <c r="AA137"/>
  <c r="Y137"/>
  <c r="X137"/>
  <c r="W137"/>
  <c r="V137"/>
  <c r="U137"/>
  <c r="AE136"/>
  <c r="AD136"/>
  <c r="AC136"/>
  <c r="AB136"/>
  <c r="AA136"/>
  <c r="Y136"/>
  <c r="X136"/>
  <c r="W136"/>
  <c r="V136"/>
  <c r="U136"/>
  <c r="AE135"/>
  <c r="AD135"/>
  <c r="AC135"/>
  <c r="AB135"/>
  <c r="AA135"/>
  <c r="Y135"/>
  <c r="X135"/>
  <c r="W135"/>
  <c r="V135"/>
  <c r="U135"/>
  <c r="AE134"/>
  <c r="AD134"/>
  <c r="AC134"/>
  <c r="AB134"/>
  <c r="AA134"/>
  <c r="Y134"/>
  <c r="X134"/>
  <c r="W134"/>
  <c r="V134"/>
  <c r="U134"/>
  <c r="AE133"/>
  <c r="AD133"/>
  <c r="AC133"/>
  <c r="AB133"/>
  <c r="AA133"/>
  <c r="Y133"/>
  <c r="X133"/>
  <c r="W133"/>
  <c r="V133"/>
  <c r="U133"/>
  <c r="AE132"/>
  <c r="AD132"/>
  <c r="AC132"/>
  <c r="AB132"/>
  <c r="AA132"/>
  <c r="Y132"/>
  <c r="X132"/>
  <c r="W132"/>
  <c r="V132"/>
  <c r="U132"/>
  <c r="AE131"/>
  <c r="AD131"/>
  <c r="AC131"/>
  <c r="AB131"/>
  <c r="AA131"/>
  <c r="Y131"/>
  <c r="X131"/>
  <c r="W131"/>
  <c r="V131"/>
  <c r="U131"/>
  <c r="AE130"/>
  <c r="AD130"/>
  <c r="AC130"/>
  <c r="AB130"/>
  <c r="AA130"/>
  <c r="Y130"/>
  <c r="X130"/>
  <c r="W130"/>
  <c r="V130"/>
  <c r="U130"/>
  <c r="AE129"/>
  <c r="AD129"/>
  <c r="AC129"/>
  <c r="AB129"/>
  <c r="AA129"/>
  <c r="Y129"/>
  <c r="X129"/>
  <c r="W129"/>
  <c r="V129"/>
  <c r="U129"/>
  <c r="AE128"/>
  <c r="AD128"/>
  <c r="AC128"/>
  <c r="AB128"/>
  <c r="AA128"/>
  <c r="Y128"/>
  <c r="X128"/>
  <c r="W128"/>
  <c r="V128"/>
  <c r="U128"/>
  <c r="AE127"/>
  <c r="AD127"/>
  <c r="AC127"/>
  <c r="AB127"/>
  <c r="AA127"/>
  <c r="Y127"/>
  <c r="X127"/>
  <c r="W127"/>
  <c r="V127"/>
  <c r="U127"/>
  <c r="AE126"/>
  <c r="AD126"/>
  <c r="AC126"/>
  <c r="AB126"/>
  <c r="AA126"/>
  <c r="Y126"/>
  <c r="X126"/>
  <c r="W126"/>
  <c r="V126"/>
  <c r="U126"/>
  <c r="AE125"/>
  <c r="AD125"/>
  <c r="AC125"/>
  <c r="AB125"/>
  <c r="AA125"/>
  <c r="Y125"/>
  <c r="X125"/>
  <c r="W125"/>
  <c r="V125"/>
  <c r="U125"/>
  <c r="AE124"/>
  <c r="AD124"/>
  <c r="AC124"/>
  <c r="AB124"/>
  <c r="AA124"/>
  <c r="Y124"/>
  <c r="X124"/>
  <c r="W124"/>
  <c r="V124"/>
  <c r="U124"/>
  <c r="AE123"/>
  <c r="AD123"/>
  <c r="AC123"/>
  <c r="AB123"/>
  <c r="AA123"/>
  <c r="Y123"/>
  <c r="X123"/>
  <c r="W123"/>
  <c r="V123"/>
  <c r="U123"/>
  <c r="AE122"/>
  <c r="AD122"/>
  <c r="AC122"/>
  <c r="AB122"/>
  <c r="AA122"/>
  <c r="Y122"/>
  <c r="X122"/>
  <c r="W122"/>
  <c r="V122"/>
  <c r="U122"/>
  <c r="AE121"/>
  <c r="AD121"/>
  <c r="AC121"/>
  <c r="AB121"/>
  <c r="AA121"/>
  <c r="Y121"/>
  <c r="X121"/>
  <c r="W121"/>
  <c r="V121"/>
  <c r="U121"/>
  <c r="AE120"/>
  <c r="AD120"/>
  <c r="AC120"/>
  <c r="AB120"/>
  <c r="AA120"/>
  <c r="Y120"/>
  <c r="X120"/>
  <c r="W120"/>
  <c r="V120"/>
  <c r="U120"/>
  <c r="AE119"/>
  <c r="AD119"/>
  <c r="AC119"/>
  <c r="AB119"/>
  <c r="AA119"/>
  <c r="Y119"/>
  <c r="X119"/>
  <c r="W119"/>
  <c r="V119"/>
  <c r="U119"/>
  <c r="AE118"/>
  <c r="AD118"/>
  <c r="AC118"/>
  <c r="AB118"/>
  <c r="AA118"/>
  <c r="Y118"/>
  <c r="X118"/>
  <c r="W118"/>
  <c r="V118"/>
  <c r="U118"/>
  <c r="AE117"/>
  <c r="AD117"/>
  <c r="AC117"/>
  <c r="AB117"/>
  <c r="AA117"/>
  <c r="Y117"/>
  <c r="X117"/>
  <c r="W117"/>
  <c r="V117"/>
  <c r="U117"/>
  <c r="AE116"/>
  <c r="AD116"/>
  <c r="AC116"/>
  <c r="AB116"/>
  <c r="AA116"/>
  <c r="Y116"/>
  <c r="X116"/>
  <c r="W116"/>
  <c r="V116"/>
  <c r="U116"/>
  <c r="AE115"/>
  <c r="AD115"/>
  <c r="AC115"/>
  <c r="AB115"/>
  <c r="AA115"/>
  <c r="Y115"/>
  <c r="X115"/>
  <c r="W115"/>
  <c r="V115"/>
  <c r="U115"/>
  <c r="AE114"/>
  <c r="AD114"/>
  <c r="AC114"/>
  <c r="AB114"/>
  <c r="AA114"/>
  <c r="Y114"/>
  <c r="X114"/>
  <c r="W114"/>
  <c r="V114"/>
  <c r="U114"/>
  <c r="AE113"/>
  <c r="AD113"/>
  <c r="AC113"/>
  <c r="AB113"/>
  <c r="AA113"/>
  <c r="Y113"/>
  <c r="X113"/>
  <c r="W113"/>
  <c r="V113"/>
  <c r="U113"/>
  <c r="AE112"/>
  <c r="AD112"/>
  <c r="AC112"/>
  <c r="AB112"/>
  <c r="AA112"/>
  <c r="Y112"/>
  <c r="X112"/>
  <c r="W112"/>
  <c r="V112"/>
  <c r="U112"/>
  <c r="AE111"/>
  <c r="AD111"/>
  <c r="AC111"/>
  <c r="AB111"/>
  <c r="AA111"/>
  <c r="Y111"/>
  <c r="X111"/>
  <c r="W111"/>
  <c r="V111"/>
  <c r="U111"/>
  <c r="AE110"/>
  <c r="AD110"/>
  <c r="AC110"/>
  <c r="AB110"/>
  <c r="AA110"/>
  <c r="Y110"/>
  <c r="X110"/>
  <c r="W110"/>
  <c r="V110"/>
  <c r="U110"/>
  <c r="AE109"/>
  <c r="AD109"/>
  <c r="AC109"/>
  <c r="AB109"/>
  <c r="AA109"/>
  <c r="Y109"/>
  <c r="X109"/>
  <c r="W109"/>
  <c r="V109"/>
  <c r="U109"/>
  <c r="AE108"/>
  <c r="AD108"/>
  <c r="AC108"/>
  <c r="AB108"/>
  <c r="AA108"/>
  <c r="Y108"/>
  <c r="X108"/>
  <c r="W108"/>
  <c r="V108"/>
  <c r="U108"/>
  <c r="AE107"/>
  <c r="AD107"/>
  <c r="AC107"/>
  <c r="AB107"/>
  <c r="AA107"/>
  <c r="Y107"/>
  <c r="X107"/>
  <c r="W107"/>
  <c r="V107"/>
  <c r="U107"/>
  <c r="AE106"/>
  <c r="AD106"/>
  <c r="AC106"/>
  <c r="AB106"/>
  <c r="AA106"/>
  <c r="Y106"/>
  <c r="X106"/>
  <c r="W106"/>
  <c r="V106"/>
  <c r="U106"/>
  <c r="AE105"/>
  <c r="AD105"/>
  <c r="AC105"/>
  <c r="AB105"/>
  <c r="AA105"/>
  <c r="Y105"/>
  <c r="X105"/>
  <c r="W105"/>
  <c r="V105"/>
  <c r="U105"/>
  <c r="AE104"/>
  <c r="AD104"/>
  <c r="AC104"/>
  <c r="AB104"/>
  <c r="AA104"/>
  <c r="Y104"/>
  <c r="X104"/>
  <c r="W104"/>
  <c r="V104"/>
  <c r="U104"/>
  <c r="AE103"/>
  <c r="AD103"/>
  <c r="AC103"/>
  <c r="AB103"/>
  <c r="AA103"/>
  <c r="Y103"/>
  <c r="X103"/>
  <c r="W103"/>
  <c r="V103"/>
  <c r="U103"/>
  <c r="AE102"/>
  <c r="AD102"/>
  <c r="AC102"/>
  <c r="AB102"/>
  <c r="AA102"/>
  <c r="Y102"/>
  <c r="X102"/>
  <c r="W102"/>
  <c r="V102"/>
  <c r="U102"/>
  <c r="AE101"/>
  <c r="AD101"/>
  <c r="AC101"/>
  <c r="AB101"/>
  <c r="AA101"/>
  <c r="Y101"/>
  <c r="X101"/>
  <c r="W101"/>
  <c r="V101"/>
  <c r="U101"/>
  <c r="AE100"/>
  <c r="AD100"/>
  <c r="AC100"/>
  <c r="AB100"/>
  <c r="AA100"/>
  <c r="Y100"/>
  <c r="X100"/>
  <c r="W100"/>
  <c r="V100"/>
  <c r="U100"/>
  <c r="AE99"/>
  <c r="AD99"/>
  <c r="AC99"/>
  <c r="AB99"/>
  <c r="AA99"/>
  <c r="Y99"/>
  <c r="X99"/>
  <c r="W99"/>
  <c r="V99"/>
  <c r="U99"/>
  <c r="AE98"/>
  <c r="AD98"/>
  <c r="AC98"/>
  <c r="AB98"/>
  <c r="AA98"/>
  <c r="Y98"/>
  <c r="X98"/>
  <c r="W98"/>
  <c r="V98"/>
  <c r="U98"/>
  <c r="AE97"/>
  <c r="AD97"/>
  <c r="AC97"/>
  <c r="AB97"/>
  <c r="AA97"/>
  <c r="Y97"/>
  <c r="X97"/>
  <c r="W97"/>
  <c r="V97"/>
  <c r="U97"/>
  <c r="AE96"/>
  <c r="AD96"/>
  <c r="AC96"/>
  <c r="AB96"/>
  <c r="AA96"/>
  <c r="Y96"/>
  <c r="X96"/>
  <c r="W96"/>
  <c r="V96"/>
  <c r="U96"/>
  <c r="AE95"/>
  <c r="AD95"/>
  <c r="AC95"/>
  <c r="AB95"/>
  <c r="AA95"/>
  <c r="Y95"/>
  <c r="X95"/>
  <c r="W95"/>
  <c r="V95"/>
  <c r="U95"/>
  <c r="AE94"/>
  <c r="AD94"/>
  <c r="AC94"/>
  <c r="AB94"/>
  <c r="AA94"/>
  <c r="Y94"/>
  <c r="X94"/>
  <c r="W94"/>
  <c r="V94"/>
  <c r="U94"/>
  <c r="AE93"/>
  <c r="AD93"/>
  <c r="AC93"/>
  <c r="AB93"/>
  <c r="AA93"/>
  <c r="Y93"/>
  <c r="X93"/>
  <c r="W93"/>
  <c r="V93"/>
  <c r="U93"/>
  <c r="AE92"/>
  <c r="AD92"/>
  <c r="AC92"/>
  <c r="AB92"/>
  <c r="AA92"/>
  <c r="Y92"/>
  <c r="X92"/>
  <c r="W92"/>
  <c r="V92"/>
  <c r="U92"/>
  <c r="AE91"/>
  <c r="AD91"/>
  <c r="AC91"/>
  <c r="AB91"/>
  <c r="AA91"/>
  <c r="Y91"/>
  <c r="X91"/>
  <c r="W91"/>
  <c r="V91"/>
  <c r="U91"/>
  <c r="AE90"/>
  <c r="AD90"/>
  <c r="AC90"/>
  <c r="AB90"/>
  <c r="AA90"/>
  <c r="Y90"/>
  <c r="X90"/>
  <c r="W90"/>
  <c r="V90"/>
  <c r="U90"/>
  <c r="AE89"/>
  <c r="AD89"/>
  <c r="AC89"/>
  <c r="AB89"/>
  <c r="AA89"/>
  <c r="Y89"/>
  <c r="X89"/>
  <c r="W89"/>
  <c r="V89"/>
  <c r="U89"/>
  <c r="AE88"/>
  <c r="AD88"/>
  <c r="AC88"/>
  <c r="AB88"/>
  <c r="AA88"/>
  <c r="Y88"/>
  <c r="X88"/>
  <c r="W88"/>
  <c r="V88"/>
  <c r="U88"/>
  <c r="AE87"/>
  <c r="AD87"/>
  <c r="AC87"/>
  <c r="AB87"/>
  <c r="AA87"/>
  <c r="Y87"/>
  <c r="X87"/>
  <c r="W87"/>
  <c r="V87"/>
  <c r="U87"/>
  <c r="AE86"/>
  <c r="AD86"/>
  <c r="AC86"/>
  <c r="AB86"/>
  <c r="AA86"/>
  <c r="Y86"/>
  <c r="X86"/>
  <c r="W86"/>
  <c r="V86"/>
  <c r="U86"/>
  <c r="AE85"/>
  <c r="AD85"/>
  <c r="AC85"/>
  <c r="AB85"/>
  <c r="AA85"/>
  <c r="Y85"/>
  <c r="X85"/>
  <c r="W85"/>
  <c r="V85"/>
  <c r="U85"/>
  <c r="AE84"/>
  <c r="AD84"/>
  <c r="AC84"/>
  <c r="AB84"/>
  <c r="AA84"/>
  <c r="Y84"/>
  <c r="X84"/>
  <c r="W84"/>
  <c r="V84"/>
  <c r="U84"/>
  <c r="AE83"/>
  <c r="AD83"/>
  <c r="AC83"/>
  <c r="AB83"/>
  <c r="AA83"/>
  <c r="Y83"/>
  <c r="X83"/>
  <c r="W83"/>
  <c r="V83"/>
  <c r="U83"/>
  <c r="AE82"/>
  <c r="AD82"/>
  <c r="AC82"/>
  <c r="AB82"/>
  <c r="AA82"/>
  <c r="Y82"/>
  <c r="X82"/>
  <c r="W82"/>
  <c r="V82"/>
  <c r="U82"/>
  <c r="AE81"/>
  <c r="AD81"/>
  <c r="AC81"/>
  <c r="AB81"/>
  <c r="AA81"/>
  <c r="Y81"/>
  <c r="X81"/>
  <c r="W81"/>
  <c r="V81"/>
  <c r="U81"/>
  <c r="AE80"/>
  <c r="AD80"/>
  <c r="AC80"/>
  <c r="AB80"/>
  <c r="AA80"/>
  <c r="Y80"/>
  <c r="X80"/>
  <c r="W80"/>
  <c r="V80"/>
  <c r="U80"/>
  <c r="AE79"/>
  <c r="AD79"/>
  <c r="AC79"/>
  <c r="AB79"/>
  <c r="AA79"/>
  <c r="Y79"/>
  <c r="X79"/>
  <c r="W79"/>
  <c r="V79"/>
  <c r="U79"/>
  <c r="AE78"/>
  <c r="AD78"/>
  <c r="AC78"/>
  <c r="AB78"/>
  <c r="AA78"/>
  <c r="Y78"/>
  <c r="X78"/>
  <c r="W78"/>
  <c r="V78"/>
  <c r="U78"/>
  <c r="AE77"/>
  <c r="AD77"/>
  <c r="AC77"/>
  <c r="AB77"/>
  <c r="AA77"/>
  <c r="Y77"/>
  <c r="X77"/>
  <c r="W77"/>
  <c r="V77"/>
  <c r="U77"/>
  <c r="AE76"/>
  <c r="AD76"/>
  <c r="AC76"/>
  <c r="AB76"/>
  <c r="AA76"/>
  <c r="Y76"/>
  <c r="X76"/>
  <c r="W76"/>
  <c r="V76"/>
  <c r="U76"/>
  <c r="AE75"/>
  <c r="AD75"/>
  <c r="AC75"/>
  <c r="AB75"/>
  <c r="AA75"/>
  <c r="Y75"/>
  <c r="X75"/>
  <c r="W75"/>
  <c r="V75"/>
  <c r="U75"/>
  <c r="AE74"/>
  <c r="AD74"/>
  <c r="AC74"/>
  <c r="AB74"/>
  <c r="AA74"/>
  <c r="Y74"/>
  <c r="X74"/>
  <c r="W74"/>
  <c r="V74"/>
  <c r="U74"/>
  <c r="AE73"/>
  <c r="AD73"/>
  <c r="AC73"/>
  <c r="AB73"/>
  <c r="AA73"/>
  <c r="Y73"/>
  <c r="X73"/>
  <c r="W73"/>
  <c r="V73"/>
  <c r="U73"/>
  <c r="AE72"/>
  <c r="AD72"/>
  <c r="AC72"/>
  <c r="AB72"/>
  <c r="AA72"/>
  <c r="Y72"/>
  <c r="X72"/>
  <c r="W72"/>
  <c r="V72"/>
  <c r="U72"/>
  <c r="AE71"/>
  <c r="AD71"/>
  <c r="AC71"/>
  <c r="AB71"/>
  <c r="AA71"/>
  <c r="Y71"/>
  <c r="X71"/>
  <c r="W71"/>
  <c r="V71"/>
  <c r="U71"/>
  <c r="AE70"/>
  <c r="AD70"/>
  <c r="AC70"/>
  <c r="AB70"/>
  <c r="AA70"/>
  <c r="Y70"/>
  <c r="X70"/>
  <c r="W70"/>
  <c r="V70"/>
  <c r="U70"/>
  <c r="AE69"/>
  <c r="AD69"/>
  <c r="AC69"/>
  <c r="AB69"/>
  <c r="AA69"/>
  <c r="Y69"/>
  <c r="X69"/>
  <c r="W69"/>
  <c r="V69"/>
  <c r="U69"/>
  <c r="AE68"/>
  <c r="AD68"/>
  <c r="AC68"/>
  <c r="AB68"/>
  <c r="AA68"/>
  <c r="Y68"/>
  <c r="X68"/>
  <c r="W68"/>
  <c r="V68"/>
  <c r="U68"/>
  <c r="AE67"/>
  <c r="AD67"/>
  <c r="AC67"/>
  <c r="AB67"/>
  <c r="AA67"/>
  <c r="Y67"/>
  <c r="X67"/>
  <c r="W67"/>
  <c r="V67"/>
  <c r="U67"/>
  <c r="AE66"/>
  <c r="AD66"/>
  <c r="AC66"/>
  <c r="AB66"/>
  <c r="AA66"/>
  <c r="Y66"/>
  <c r="X66"/>
  <c r="W66"/>
  <c r="V66"/>
  <c r="U66"/>
  <c r="AE65"/>
  <c r="AD65"/>
  <c r="AC65"/>
  <c r="AB65"/>
  <c r="AA65"/>
  <c r="Y65"/>
  <c r="X65"/>
  <c r="W65"/>
  <c r="V65"/>
  <c r="U65"/>
  <c r="AE64"/>
  <c r="AD64"/>
  <c r="AC64"/>
  <c r="AB64"/>
  <c r="AA64"/>
  <c r="Y64"/>
  <c r="X64"/>
  <c r="W64"/>
  <c r="V64"/>
  <c r="U64"/>
  <c r="AE63"/>
  <c r="AD63"/>
  <c r="AC63"/>
  <c r="AB63"/>
  <c r="AA63"/>
  <c r="Y63"/>
  <c r="X63"/>
  <c r="W63"/>
  <c r="V63"/>
  <c r="U63"/>
  <c r="AE62"/>
  <c r="AD62"/>
  <c r="AC62"/>
  <c r="AB62"/>
  <c r="AA62"/>
  <c r="Y62"/>
  <c r="X62"/>
  <c r="W62"/>
  <c r="V62"/>
  <c r="U62"/>
  <c r="AE61"/>
  <c r="AD61"/>
  <c r="AC61"/>
  <c r="AB61"/>
  <c r="AA61"/>
  <c r="Y61"/>
  <c r="X61"/>
  <c r="W61"/>
  <c r="V61"/>
  <c r="U61"/>
  <c r="AE60"/>
  <c r="AD60"/>
  <c r="AC60"/>
  <c r="AB60"/>
  <c r="AA60"/>
  <c r="Y60"/>
  <c r="X60"/>
  <c r="W60"/>
  <c r="V60"/>
  <c r="U60"/>
  <c r="AE59"/>
  <c r="AD59"/>
  <c r="AC59"/>
  <c r="AB59"/>
  <c r="AA59"/>
  <c r="Y59"/>
  <c r="X59"/>
  <c r="W59"/>
  <c r="V59"/>
  <c r="U59"/>
  <c r="AE58"/>
  <c r="AD58"/>
  <c r="AC58"/>
  <c r="AB58"/>
  <c r="AA58"/>
  <c r="Y58"/>
  <c r="X58"/>
  <c r="W58"/>
  <c r="V58"/>
  <c r="U58"/>
  <c r="AE57"/>
  <c r="AD57"/>
  <c r="AC57"/>
  <c r="AB57"/>
  <c r="AA57"/>
  <c r="Y57"/>
  <c r="X57"/>
  <c r="W57"/>
  <c r="V57"/>
  <c r="U57"/>
  <c r="AE56"/>
  <c r="AD56"/>
  <c r="AC56"/>
  <c r="AB56"/>
  <c r="AA56"/>
  <c r="Y56"/>
  <c r="X56"/>
  <c r="W56"/>
  <c r="V56"/>
  <c r="U56"/>
  <c r="AE55"/>
  <c r="AD55"/>
  <c r="AC55"/>
  <c r="AB55"/>
  <c r="AA55"/>
  <c r="Y55"/>
  <c r="X55"/>
  <c r="W55"/>
  <c r="V55"/>
  <c r="U55"/>
  <c r="AE54"/>
  <c r="AD54"/>
  <c r="AC54"/>
  <c r="AB54"/>
  <c r="AA54"/>
  <c r="Y54"/>
  <c r="X54"/>
  <c r="W54"/>
  <c r="V54"/>
  <c r="U54"/>
  <c r="AE53"/>
  <c r="AD53"/>
  <c r="AC53"/>
  <c r="AB53"/>
  <c r="AA53"/>
  <c r="Y53"/>
  <c r="X53"/>
  <c r="W53"/>
  <c r="V53"/>
  <c r="U53"/>
  <c r="AE52"/>
  <c r="AD52"/>
  <c r="AC52"/>
  <c r="AB52"/>
  <c r="AA52"/>
  <c r="Y52"/>
  <c r="X52"/>
  <c r="W52"/>
  <c r="V52"/>
  <c r="U52"/>
  <c r="AE51"/>
  <c r="AD51"/>
  <c r="AC51"/>
  <c r="AB51"/>
  <c r="AA51"/>
  <c r="Y51"/>
  <c r="X51"/>
  <c r="W51"/>
  <c r="V51"/>
  <c r="U51"/>
  <c r="AE50"/>
  <c r="AD50"/>
  <c r="AC50"/>
  <c r="AB50"/>
  <c r="AA50"/>
  <c r="Y50"/>
  <c r="X50"/>
  <c r="W50"/>
  <c r="V50"/>
  <c r="U50"/>
  <c r="AE49"/>
  <c r="AD49"/>
  <c r="AC49"/>
  <c r="AB49"/>
  <c r="AA49"/>
  <c r="Y49"/>
  <c r="X49"/>
  <c r="W49"/>
  <c r="V49"/>
  <c r="U49"/>
  <c r="AE48"/>
  <c r="AD48"/>
  <c r="AC48"/>
  <c r="AB48"/>
  <c r="AA48"/>
  <c r="Y48"/>
  <c r="X48"/>
  <c r="W48"/>
  <c r="V48"/>
  <c r="U48"/>
  <c r="AE47"/>
  <c r="AD47"/>
  <c r="AC47"/>
  <c r="AB47"/>
  <c r="AA47"/>
  <c r="Y47"/>
  <c r="X47"/>
  <c r="W47"/>
  <c r="V47"/>
  <c r="U47"/>
  <c r="AE46"/>
  <c r="AD46"/>
  <c r="AC46"/>
  <c r="AB46"/>
  <c r="AA46"/>
  <c r="Y46"/>
  <c r="X46"/>
  <c r="W46"/>
  <c r="V46"/>
  <c r="U46"/>
  <c r="AE45"/>
  <c r="AD45"/>
  <c r="AC45"/>
  <c r="AB45"/>
  <c r="AA45"/>
  <c r="Y45"/>
  <c r="X45"/>
  <c r="W45"/>
  <c r="V45"/>
  <c r="U45"/>
  <c r="AE44"/>
  <c r="AD44"/>
  <c r="AC44"/>
  <c r="AB44"/>
  <c r="AA44"/>
  <c r="Y44"/>
  <c r="X44"/>
  <c r="W44"/>
  <c r="V44"/>
  <c r="U44"/>
  <c r="AE43"/>
  <c r="AD43"/>
  <c r="AC43"/>
  <c r="AB43"/>
  <c r="AA43"/>
  <c r="Y43"/>
  <c r="X43"/>
  <c r="W43"/>
  <c r="V43"/>
  <c r="U43"/>
  <c r="AE42"/>
  <c r="AD42"/>
  <c r="AC42"/>
  <c r="AB42"/>
  <c r="AA42"/>
  <c r="Y42"/>
  <c r="X42"/>
  <c r="W42"/>
  <c r="V42"/>
  <c r="U42"/>
  <c r="AE41"/>
  <c r="AD41"/>
  <c r="AC41"/>
  <c r="AB41"/>
  <c r="AA41"/>
  <c r="Y41"/>
  <c r="X41"/>
  <c r="W41"/>
  <c r="V41"/>
  <c r="U41"/>
  <c r="AE40"/>
  <c r="AD40"/>
  <c r="AC40"/>
  <c r="AB40"/>
  <c r="AA40"/>
  <c r="Y40"/>
  <c r="X40"/>
  <c r="W40"/>
  <c r="V40"/>
  <c r="U40"/>
  <c r="AE39"/>
  <c r="AD39"/>
  <c r="AC39"/>
  <c r="AB39"/>
  <c r="AA39"/>
  <c r="Y39"/>
  <c r="X39"/>
  <c r="W39"/>
  <c r="V39"/>
  <c r="U39"/>
  <c r="AE38"/>
  <c r="AD38"/>
  <c r="AC38"/>
  <c r="AB38"/>
  <c r="AA38"/>
  <c r="Y38"/>
  <c r="X38"/>
  <c r="W38"/>
  <c r="V38"/>
  <c r="U38"/>
  <c r="AE37"/>
  <c r="AD37"/>
  <c r="AC37"/>
  <c r="AB37"/>
  <c r="AA37"/>
  <c r="Y37"/>
  <c r="X37"/>
  <c r="W37"/>
  <c r="V37"/>
  <c r="U37"/>
  <c r="AE36"/>
  <c r="AD36"/>
  <c r="AC36"/>
  <c r="AB36"/>
  <c r="AA36"/>
  <c r="Y36"/>
  <c r="X36"/>
  <c r="W36"/>
  <c r="V36"/>
  <c r="U36"/>
  <c r="AE35"/>
  <c r="AD35"/>
  <c r="AC35"/>
  <c r="AB35"/>
  <c r="AA35"/>
  <c r="Y35"/>
  <c r="X35"/>
  <c r="W35"/>
  <c r="V35"/>
  <c r="U35"/>
  <c r="AE34"/>
  <c r="AD34"/>
  <c r="AC34"/>
  <c r="AB34"/>
  <c r="AA34"/>
  <c r="Y34"/>
  <c r="X34"/>
  <c r="W34"/>
  <c r="V34"/>
  <c r="U34"/>
  <c r="AE33"/>
  <c r="AD33"/>
  <c r="AC33"/>
  <c r="AB33"/>
  <c r="AA33"/>
  <c r="Y33"/>
  <c r="X33"/>
  <c r="W33"/>
  <c r="V33"/>
  <c r="U33"/>
  <c r="AE32"/>
  <c r="AD32"/>
  <c r="AC32"/>
  <c r="AB32"/>
  <c r="AA32"/>
  <c r="Y32"/>
  <c r="X32"/>
  <c r="W32"/>
  <c r="V32"/>
  <c r="U32"/>
  <c r="AE31"/>
  <c r="AD31"/>
  <c r="AC31"/>
  <c r="AB31"/>
  <c r="AA31"/>
  <c r="Y31"/>
  <c r="X31"/>
  <c r="W31"/>
  <c r="V31"/>
  <c r="U31"/>
  <c r="AE30"/>
  <c r="AD30"/>
  <c r="AC30"/>
  <c r="AB30"/>
  <c r="AA30"/>
  <c r="Y30"/>
  <c r="X30"/>
  <c r="W30"/>
  <c r="V30"/>
  <c r="U30"/>
  <c r="AE29"/>
  <c r="AD29"/>
  <c r="AC29"/>
  <c r="AB29"/>
  <c r="AA29"/>
  <c r="Y29"/>
  <c r="X29"/>
  <c r="W29"/>
  <c r="V29"/>
  <c r="U29"/>
  <c r="AE28"/>
  <c r="AD28"/>
  <c r="AC28"/>
  <c r="AB28"/>
  <c r="AA28"/>
  <c r="Y28"/>
  <c r="X28"/>
  <c r="W28"/>
  <c r="V28"/>
  <c r="U28"/>
  <c r="AE27"/>
  <c r="AD27"/>
  <c r="AC27"/>
  <c r="AB27"/>
  <c r="AA27"/>
  <c r="Y27"/>
  <c r="X27"/>
  <c r="W27"/>
  <c r="V27"/>
  <c r="U27"/>
  <c r="AE26"/>
  <c r="AD26"/>
  <c r="AC26"/>
  <c r="AB26"/>
  <c r="AA26"/>
  <c r="Y26"/>
  <c r="X26"/>
  <c r="W26"/>
  <c r="V26"/>
  <c r="U26"/>
  <c r="AE25"/>
  <c r="AD25"/>
  <c r="AC25"/>
  <c r="AB25"/>
  <c r="AA25"/>
  <c r="Y25"/>
  <c r="X25"/>
  <c r="W25"/>
  <c r="V25"/>
  <c r="U25"/>
  <c r="AE24"/>
  <c r="AD24"/>
  <c r="AC24"/>
  <c r="AB24"/>
  <c r="AA24"/>
  <c r="Y24"/>
  <c r="X24"/>
  <c r="W24"/>
  <c r="V24"/>
  <c r="U24"/>
  <c r="AE23"/>
  <c r="AD23"/>
  <c r="AC23"/>
  <c r="AB23"/>
  <c r="AA23"/>
  <c r="Y23"/>
  <c r="X23"/>
  <c r="W23"/>
  <c r="V23"/>
  <c r="U23"/>
  <c r="AE22"/>
  <c r="AD22"/>
  <c r="AC22"/>
  <c r="AB22"/>
  <c r="AA22"/>
  <c r="Y22"/>
  <c r="X22"/>
  <c r="W22"/>
  <c r="V22"/>
  <c r="U22"/>
  <c r="AE21"/>
  <c r="AD21"/>
  <c r="AC21"/>
  <c r="AB21"/>
  <c r="AA21"/>
  <c r="Y21"/>
  <c r="X21"/>
  <c r="W21"/>
  <c r="V21"/>
  <c r="U21"/>
  <c r="AE20"/>
  <c r="AD20"/>
  <c r="AC20"/>
  <c r="AB20"/>
  <c r="AA20"/>
  <c r="Y20"/>
  <c r="X20"/>
  <c r="W20"/>
  <c r="V20"/>
  <c r="U20"/>
  <c r="AE19"/>
  <c r="AD19"/>
  <c r="AC19"/>
  <c r="AB19"/>
  <c r="AA19"/>
  <c r="Y19"/>
  <c r="X19"/>
  <c r="W19"/>
  <c r="V19"/>
  <c r="U19"/>
  <c r="AE18"/>
  <c r="AD18"/>
  <c r="AC18"/>
  <c r="AB18"/>
  <c r="AA18"/>
  <c r="Y18"/>
  <c r="X18"/>
  <c r="W18"/>
  <c r="V18"/>
  <c r="U18"/>
  <c r="AE17"/>
  <c r="AD17"/>
  <c r="AC17"/>
  <c r="AB17"/>
  <c r="AA17"/>
  <c r="Y17"/>
  <c r="X17"/>
  <c r="W17"/>
  <c r="V17"/>
  <c r="U17"/>
  <c r="AE16"/>
  <c r="AD16"/>
  <c r="AC16"/>
  <c r="AB16"/>
  <c r="AA16"/>
  <c r="Y16"/>
  <c r="X16"/>
  <c r="W16"/>
  <c r="V16"/>
  <c r="U16"/>
  <c r="AE15"/>
  <c r="AD15"/>
  <c r="AC15"/>
  <c r="AB15"/>
  <c r="AA15"/>
  <c r="Y15"/>
  <c r="X15"/>
  <c r="W15"/>
  <c r="V15"/>
  <c r="U15"/>
  <c r="AE14"/>
  <c r="AD14"/>
  <c r="AC14"/>
  <c r="AB14"/>
  <c r="AA14"/>
  <c r="Y14"/>
  <c r="X14"/>
  <c r="W14"/>
  <c r="V14"/>
  <c r="U14"/>
  <c r="AE13"/>
  <c r="AD13"/>
  <c r="AC13"/>
  <c r="AB13"/>
  <c r="AA13"/>
  <c r="Y13"/>
  <c r="X13"/>
  <c r="W13"/>
  <c r="V13"/>
  <c r="U13"/>
  <c r="G4" i="5"/>
  <c r="F78" i="3" l="1"/>
  <c r="G78"/>
</calcChain>
</file>

<file path=xl/comments1.xml><?xml version="1.0" encoding="utf-8"?>
<comments xmlns="http://schemas.openxmlformats.org/spreadsheetml/2006/main">
  <authors>
    <author>NK2</author>
    <author>matumoto</author>
  </authors>
  <commentList>
    <comment ref="C4" author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text>
        <r>
          <rPr>
            <sz val="9"/>
            <color indexed="81"/>
            <rFont val="ＭＳ Ｐゴシック"/>
            <family val="3"/>
            <charset val="128"/>
          </rPr>
          <t>記録の確認などで連絡がつくようにしてください。</t>
        </r>
      </text>
    </comment>
    <comment ref="C88" authorId="1">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matsu-k</author>
  </authors>
  <commentList>
    <comment ref="B7" author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matsu-k</author>
  </authors>
  <commentList>
    <comment ref="B7" author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E7" author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<sst xmlns="http://schemas.openxmlformats.org/spreadsheetml/2006/main" count="366" uniqueCount="249">
  <si>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</si>
  <si>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</si>
  <si>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</si>
  <si>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</si>
  <si>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</si>
  <si>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</si>
  <si>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</si>
  <si>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</si>
  <si>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</si>
  <si>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</si>
  <si>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</si>
  <si>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</si>
  <si>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</si>
  <si>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</si>
  <si>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</si>
  <si>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</si>
  <si>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</si>
  <si>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</si>
  <si>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</si>
  <si>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</si>
  <si>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</si>
  <si>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</si>
  <si>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</si>
  <si>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</si>
  <si>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</si>
  <si>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</si>
  <si>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</si>
  <si>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</si>
  <si>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</si>
  <si>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</si>
  <si>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</si>
  <si>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</si>
  <si>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</si>
  <si>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</si>
  <si>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</si>
  <si>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</si>
  <si>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競技3</t>
    <rPh sb="0" eb="2">
      <t>キョウギ</t>
    </rPh>
    <phoneticPr fontId="1"/>
  </si>
  <si>
    <t>記録3</t>
    <rPh sb="0" eb="2">
      <t>キロク</t>
    </rPh>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</si>
  <si>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</si>
  <si>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</si>
  <si>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</si>
  <si>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</si>
  <si>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</si>
  <si>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</si>
  <si>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</si>
  <si>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</si>
  <si>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</si>
  <si>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</si>
  <si>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</si>
  <si>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</si>
  <si>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</si>
  <si>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</si>
  <si>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</si>
  <si>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</si>
  <si>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</si>
  <si>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</si>
  <si>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</si>
  <si>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</si>
  <si>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</si>
  <si>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</si>
  <si>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</si>
  <si>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</si>
  <si>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</si>
  <si>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</si>
  <si>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</si>
  <si>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</si>
  <si>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</si>
  <si>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</si>
  <si>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</si>
  <si>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</si>
  <si>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</si>
  <si>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</si>
  <si>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</si>
  <si>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</si>
  <si>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</si>
  <si>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</si>
  <si>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</si>
  <si>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</si>
  <si>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</si>
  <si>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</si>
  <si>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</si>
  <si>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</si>
  <si>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</si>
  <si>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</si>
  <si>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</si>
  <si>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</si>
  <si>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</si>
  <si>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</si>
  <si>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</si>
  <si>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</si>
  <si>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</si>
  <si>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</si>
  <si>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</si>
  <si>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</si>
  <si>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</si>
  <si>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</si>
  <si>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</si>
  <si>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</si>
  <si>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</si>
  <si>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</si>
  <si>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</si>
  <si>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</si>
  <si>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</si>
  <si>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</si>
  <si>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</si>
  <si>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</si>
  <si>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</si>
  <si>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</si>
  <si>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</si>
  <si>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</si>
  <si>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</si>
  <si>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</si>
  <si>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</si>
  <si>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</si>
  <si>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</si>
  <si>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</si>
  <si>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</si>
  <si>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</si>
  <si>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</si>
  <si>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</si>
  <si>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</si>
  <si>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</si>
  <si>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</si>
  <si>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</si>
  <si>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</si>
  <si>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</si>
  <si>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</si>
  <si>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</si>
  <si>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</si>
  <si>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</si>
  <si>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</si>
  <si>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</si>
  <si>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</si>
  <si>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</si>
  <si>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小学男子走高跳</t>
    <rPh sb="0" eb="2">
      <t>ショウガク</t>
    </rPh>
    <rPh sb="2" eb="4">
      <t>ダンシ</t>
    </rPh>
    <rPh sb="4" eb="5">
      <t>ソウ</t>
    </rPh>
    <rPh sb="5" eb="7">
      <t>タカト</t>
    </rPh>
    <phoneticPr fontId="22"/>
  </si>
  <si>
    <t>小学男子走幅跳</t>
    <rPh sb="0" eb="1">
      <t>ショウ</t>
    </rPh>
    <rPh sb="1" eb="2">
      <t>ガク</t>
    </rPh>
    <rPh sb="2" eb="3">
      <t>ダン</t>
    </rPh>
    <rPh sb="3" eb="4">
      <t>コ</t>
    </rPh>
    <rPh sb="4" eb="5">
      <t>ハシ</t>
    </rPh>
    <rPh sb="5" eb="7">
      <t>ハバトビ</t>
    </rPh>
    <phoneticPr fontId="22"/>
  </si>
  <si>
    <t>中学男子走高跳</t>
    <rPh sb="0" eb="1">
      <t>チュウ</t>
    </rPh>
    <rPh sb="1" eb="2">
      <t>ガク</t>
    </rPh>
    <rPh sb="2" eb="4">
      <t>ダンシ</t>
    </rPh>
    <rPh sb="4" eb="5">
      <t>ハシ</t>
    </rPh>
    <rPh sb="5" eb="7">
      <t>タカト</t>
    </rPh>
    <phoneticPr fontId="22"/>
  </si>
  <si>
    <t>中学男子棒高跳</t>
    <rPh sb="0" eb="1">
      <t>チュウ</t>
    </rPh>
    <rPh sb="1" eb="2">
      <t>ガク</t>
    </rPh>
    <rPh sb="2" eb="4">
      <t>ダンシ</t>
    </rPh>
    <rPh sb="4" eb="5">
      <t>ボウ</t>
    </rPh>
    <rPh sb="5" eb="7">
      <t>タカト</t>
    </rPh>
    <phoneticPr fontId="22"/>
  </si>
  <si>
    <t>中学男子走幅跳</t>
    <rPh sb="0" eb="1">
      <t>チュウ</t>
    </rPh>
    <rPh sb="1" eb="2">
      <t>ガク</t>
    </rPh>
    <rPh sb="2" eb="4">
      <t>ダンシ</t>
    </rPh>
    <rPh sb="4" eb="5">
      <t>ハシ</t>
    </rPh>
    <rPh sb="5" eb="7">
      <t>ハバトビ</t>
    </rPh>
    <phoneticPr fontId="22"/>
  </si>
  <si>
    <t>中学男子砲丸投</t>
    <rPh sb="0" eb="1">
      <t>チュウ</t>
    </rPh>
    <rPh sb="1" eb="2">
      <t>ガク</t>
    </rPh>
    <rPh sb="2" eb="4">
      <t>ダンシ</t>
    </rPh>
    <rPh sb="4" eb="7">
      <t>ホウガンナ</t>
    </rPh>
    <phoneticPr fontId="22"/>
  </si>
  <si>
    <t>高校男子砲丸投</t>
    <rPh sb="0" eb="2">
      <t>コウコウ</t>
    </rPh>
    <rPh sb="2" eb="4">
      <t>ダンシ</t>
    </rPh>
    <rPh sb="4" eb="7">
      <t>ホウガンナ</t>
    </rPh>
    <phoneticPr fontId="22"/>
  </si>
  <si>
    <t>高校男子円盤投</t>
    <rPh sb="0" eb="2">
      <t>コウコウ</t>
    </rPh>
    <rPh sb="2" eb="4">
      <t>ダンシ</t>
    </rPh>
    <rPh sb="4" eb="7">
      <t>エンバンナ</t>
    </rPh>
    <phoneticPr fontId="22"/>
  </si>
  <si>
    <t>高校男子ハンマー投</t>
    <rPh sb="0" eb="2">
      <t>コウコウ</t>
    </rPh>
    <rPh sb="2" eb="4">
      <t>ダンシ</t>
    </rPh>
    <rPh sb="8" eb="9">
      <t>ナ</t>
    </rPh>
    <phoneticPr fontId="22"/>
  </si>
  <si>
    <t>一般男子走高跳</t>
    <rPh sb="2" eb="4">
      <t>ダンシ</t>
    </rPh>
    <rPh sb="4" eb="5">
      <t>ハシ</t>
    </rPh>
    <rPh sb="5" eb="7">
      <t>タカト</t>
    </rPh>
    <phoneticPr fontId="22"/>
  </si>
  <si>
    <t>一般男子棒高跳</t>
    <rPh sb="2" eb="4">
      <t>ダンシ</t>
    </rPh>
    <rPh sb="4" eb="5">
      <t>ボウ</t>
    </rPh>
    <rPh sb="5" eb="7">
      <t>タカト</t>
    </rPh>
    <phoneticPr fontId="22"/>
  </si>
  <si>
    <t>一般男子走幅跳</t>
    <rPh sb="2" eb="4">
      <t>ダンシ</t>
    </rPh>
    <rPh sb="4" eb="5">
      <t>ハシ</t>
    </rPh>
    <rPh sb="5" eb="7">
      <t>ハバトビ</t>
    </rPh>
    <phoneticPr fontId="22"/>
  </si>
  <si>
    <t>一般男子三段跳</t>
    <rPh sb="0" eb="2">
      <t>イッパン</t>
    </rPh>
    <rPh sb="2" eb="4">
      <t>ダンシ</t>
    </rPh>
    <rPh sb="4" eb="7">
      <t>サンダント</t>
    </rPh>
    <phoneticPr fontId="22"/>
  </si>
  <si>
    <t>一般男子砲丸投</t>
    <rPh sb="2" eb="4">
      <t>ダンシ</t>
    </rPh>
    <rPh sb="4" eb="7">
      <t>ホウガンナ</t>
    </rPh>
    <phoneticPr fontId="22"/>
  </si>
  <si>
    <t>一般男子円盤投</t>
    <rPh sb="2" eb="4">
      <t>ダンシ</t>
    </rPh>
    <rPh sb="4" eb="7">
      <t>エンバンナゲ</t>
    </rPh>
    <phoneticPr fontId="22"/>
  </si>
  <si>
    <t>一般男子やり投</t>
    <rPh sb="2" eb="4">
      <t>ダンシ</t>
    </rPh>
    <rPh sb="6" eb="7">
      <t>トウ</t>
    </rPh>
    <phoneticPr fontId="22"/>
  </si>
  <si>
    <t>小学男子100m</t>
    <rPh sb="0" eb="1">
      <t>ショウ</t>
    </rPh>
    <rPh sb="1" eb="2">
      <t>ガク</t>
    </rPh>
    <rPh sb="2" eb="4">
      <t>ダンシ</t>
    </rPh>
    <phoneticPr fontId="22"/>
  </si>
  <si>
    <t>小学男子1000m</t>
    <rPh sb="0" eb="1">
      <t>ショウ</t>
    </rPh>
    <rPh sb="1" eb="2">
      <t>ガク</t>
    </rPh>
    <rPh sb="2" eb="4">
      <t>ダンシ</t>
    </rPh>
    <phoneticPr fontId="22"/>
  </si>
  <si>
    <t>小学男子80mH</t>
    <rPh sb="0" eb="1">
      <t>ショウ</t>
    </rPh>
    <rPh sb="1" eb="2">
      <t>ガク</t>
    </rPh>
    <rPh sb="2" eb="4">
      <t>ダンシ</t>
    </rPh>
    <phoneticPr fontId="22"/>
  </si>
  <si>
    <t>小学男子ｿﾌﾄﾎﾞｰﾙ投</t>
    <rPh sb="0" eb="2">
      <t>ショウガク</t>
    </rPh>
    <rPh sb="2" eb="4">
      <t>ダンシ</t>
    </rPh>
    <rPh sb="11" eb="12">
      <t>ナ</t>
    </rPh>
    <phoneticPr fontId="22"/>
  </si>
  <si>
    <t>中学男子100m</t>
    <rPh sb="0" eb="2">
      <t>チュウガク</t>
    </rPh>
    <rPh sb="2" eb="4">
      <t>ダンシ</t>
    </rPh>
    <phoneticPr fontId="22"/>
  </si>
  <si>
    <t>中学男子400m</t>
    <rPh sb="0" eb="2">
      <t>チュウガク</t>
    </rPh>
    <rPh sb="2" eb="4">
      <t>ダンシ</t>
    </rPh>
    <phoneticPr fontId="22"/>
  </si>
  <si>
    <t>中学男子1500m</t>
    <rPh sb="0" eb="2">
      <t>チュウガク</t>
    </rPh>
    <rPh sb="2" eb="4">
      <t>ダンシ</t>
    </rPh>
    <phoneticPr fontId="22"/>
  </si>
  <si>
    <t>中学男子3000m</t>
    <rPh sb="0" eb="1">
      <t>チュウ</t>
    </rPh>
    <rPh sb="1" eb="2">
      <t>ガク</t>
    </rPh>
    <rPh sb="2" eb="4">
      <t>ダンシ</t>
    </rPh>
    <phoneticPr fontId="22"/>
  </si>
  <si>
    <t>中学男子110mH</t>
    <rPh sb="0" eb="1">
      <t>チュウ</t>
    </rPh>
    <rPh sb="1" eb="2">
      <t>ガク</t>
    </rPh>
    <rPh sb="2" eb="4">
      <t>ダンシ</t>
    </rPh>
    <phoneticPr fontId="22"/>
  </si>
  <si>
    <t>一般男子100m</t>
    <rPh sb="0" eb="2">
      <t>イッパン</t>
    </rPh>
    <rPh sb="2" eb="4">
      <t>ダンシ</t>
    </rPh>
    <phoneticPr fontId="22"/>
  </si>
  <si>
    <t>一般男子200m</t>
    <rPh sb="0" eb="2">
      <t>イッパン</t>
    </rPh>
    <rPh sb="2" eb="4">
      <t>ダンシ</t>
    </rPh>
    <phoneticPr fontId="22"/>
  </si>
  <si>
    <t>一般男子400m</t>
    <rPh sb="0" eb="2">
      <t>イッパン</t>
    </rPh>
    <rPh sb="2" eb="4">
      <t>ダンシ</t>
    </rPh>
    <phoneticPr fontId="22"/>
  </si>
  <si>
    <t>一般男子800m</t>
    <rPh sb="0" eb="2">
      <t>イッパン</t>
    </rPh>
    <rPh sb="2" eb="4">
      <t>ダンシ</t>
    </rPh>
    <phoneticPr fontId="22"/>
  </si>
  <si>
    <t>一般男子1500m</t>
    <rPh sb="0" eb="2">
      <t>イッパン</t>
    </rPh>
    <rPh sb="2" eb="4">
      <t>ダンシ</t>
    </rPh>
    <phoneticPr fontId="22"/>
  </si>
  <si>
    <t>一般男子5000m</t>
    <rPh sb="0" eb="2">
      <t>イッパン</t>
    </rPh>
    <rPh sb="2" eb="4">
      <t>ダンシ</t>
    </rPh>
    <phoneticPr fontId="22"/>
  </si>
  <si>
    <t>一般男子10000m</t>
    <rPh sb="0" eb="2">
      <t>イッパン</t>
    </rPh>
    <rPh sb="2" eb="4">
      <t>ダンシ</t>
    </rPh>
    <phoneticPr fontId="22"/>
  </si>
  <si>
    <t>一般男子110mH</t>
    <rPh sb="0" eb="2">
      <t>イッパン</t>
    </rPh>
    <rPh sb="2" eb="4">
      <t>ダンシ</t>
    </rPh>
    <phoneticPr fontId="22"/>
  </si>
  <si>
    <t>一般男子400mH</t>
    <rPh sb="0" eb="2">
      <t>イッパン</t>
    </rPh>
    <rPh sb="2" eb="4">
      <t>ダンシ</t>
    </rPh>
    <phoneticPr fontId="22"/>
  </si>
  <si>
    <t>一般男子3000mSC</t>
    <rPh sb="0" eb="2">
      <t>イッパン</t>
    </rPh>
    <rPh sb="2" eb="4">
      <t>ダンシ</t>
    </rPh>
    <phoneticPr fontId="22"/>
  </si>
  <si>
    <t>一般男子ﾊﾝﾏｰ投</t>
    <rPh sb="0" eb="2">
      <t>イッパン</t>
    </rPh>
    <rPh sb="2" eb="4">
      <t>ダンシ</t>
    </rPh>
    <rPh sb="8" eb="9">
      <t>ナ</t>
    </rPh>
    <phoneticPr fontId="22"/>
  </si>
  <si>
    <t>小学男子4x100mR</t>
    <rPh sb="0" eb="1">
      <t>ショウ</t>
    </rPh>
    <rPh sb="1" eb="2">
      <t>ガク</t>
    </rPh>
    <rPh sb="2" eb="4">
      <t>ダンシ</t>
    </rPh>
    <phoneticPr fontId="22"/>
  </si>
  <si>
    <t>中学男子4x100mR</t>
    <rPh sb="0" eb="1">
      <t>ナカ</t>
    </rPh>
    <rPh sb="1" eb="2">
      <t>ガク</t>
    </rPh>
    <rPh sb="2" eb="4">
      <t>ダンシ</t>
    </rPh>
    <phoneticPr fontId="22"/>
  </si>
  <si>
    <t>一般男子4x100mR</t>
    <rPh sb="0" eb="2">
      <t>イッパン</t>
    </rPh>
    <rPh sb="2" eb="4">
      <t>ダンシ</t>
    </rPh>
    <phoneticPr fontId="22"/>
  </si>
  <si>
    <t>一般男子4x400mR</t>
    <rPh sb="0" eb="2">
      <t>イッパン</t>
    </rPh>
    <rPh sb="2" eb="4">
      <t>ダンシ</t>
    </rPh>
    <phoneticPr fontId="22"/>
  </si>
  <si>
    <t>小学女子走高跳</t>
    <rPh sb="0" eb="2">
      <t>ショウガク</t>
    </rPh>
    <rPh sb="2" eb="4">
      <t>ジョシ</t>
    </rPh>
    <rPh sb="4" eb="5">
      <t>ソウ</t>
    </rPh>
    <rPh sb="5" eb="7">
      <t>タカト</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</si>
  <si>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</si>
  <si>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</si>
  <si>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</si>
  <si>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</si>
  <si>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一般女子走高跳</t>
    <rPh sb="4" eb="5">
      <t>ハシ</t>
    </rPh>
    <rPh sb="5" eb="7">
      <t>タカト</t>
    </rPh>
    <phoneticPr fontId="22"/>
  </si>
  <si>
    <t>一般女子走幅跳</t>
    <rPh sb="4" eb="5">
      <t>ハシ</t>
    </rPh>
    <rPh sb="5" eb="7">
      <t>ハバトビ</t>
    </rPh>
    <phoneticPr fontId="22"/>
  </si>
  <si>
    <t>一般女子砲丸投</t>
    <rPh sb="4" eb="7">
      <t>ホウガンナ</t>
    </rPh>
    <phoneticPr fontId="22"/>
  </si>
  <si>
    <t>一般女子円盤投</t>
    <rPh sb="4" eb="7">
      <t>エンバンナゲ</t>
    </rPh>
    <phoneticPr fontId="22"/>
  </si>
  <si>
    <t>一般女子やり投</t>
    <rPh sb="6" eb="7">
      <t>トウ</t>
    </rPh>
    <phoneticPr fontId="22"/>
  </si>
  <si>
    <t>小学女子100m</t>
    <rPh sb="0" eb="2">
      <t>ショウガク</t>
    </rPh>
    <rPh sb="2" eb="4">
      <t>ジョシ</t>
    </rPh>
    <phoneticPr fontId="22"/>
  </si>
  <si>
    <t>小学女子800m</t>
    <rPh sb="0" eb="1">
      <t>ショウ</t>
    </rPh>
    <rPh sb="1" eb="2">
      <t>ガク</t>
    </rPh>
    <phoneticPr fontId="22"/>
  </si>
  <si>
    <t>小学女子80mH</t>
    <rPh sb="0" eb="1">
      <t>ショウ</t>
    </rPh>
    <rPh sb="1" eb="2">
      <t>ガク</t>
    </rPh>
    <phoneticPr fontId="22"/>
  </si>
  <si>
    <t>小学女子ｿﾌﾄﾎﾞｰﾙ投</t>
    <rPh sb="0" eb="2">
      <t>ショウガク</t>
    </rPh>
    <rPh sb="2" eb="4">
      <t>ジョシ</t>
    </rPh>
    <rPh sb="11" eb="12">
      <t>ナ</t>
    </rPh>
    <phoneticPr fontId="22"/>
  </si>
  <si>
    <t>中学女子100m</t>
    <rPh sb="0" eb="1">
      <t>チュウ</t>
    </rPh>
    <rPh sb="1" eb="2">
      <t>ガク</t>
    </rPh>
    <phoneticPr fontId="22"/>
  </si>
  <si>
    <t>中学女子200m</t>
    <rPh sb="0" eb="2">
      <t>チュウガク</t>
    </rPh>
    <rPh sb="2" eb="4">
      <t>ジョシ</t>
    </rPh>
    <phoneticPr fontId="22"/>
  </si>
  <si>
    <t>中学女子800m</t>
    <rPh sb="0" eb="2">
      <t>チュウガク</t>
    </rPh>
    <rPh sb="2" eb="4">
      <t>ジョシ</t>
    </rPh>
    <phoneticPr fontId="22"/>
  </si>
  <si>
    <t>中学女子100mH</t>
    <rPh sb="0" eb="1">
      <t>チュウ</t>
    </rPh>
    <rPh sb="1" eb="2">
      <t>ガク</t>
    </rPh>
    <phoneticPr fontId="22"/>
  </si>
  <si>
    <t>一般女子100m</t>
    <rPh sb="0" eb="2">
      <t>イッパン</t>
    </rPh>
    <phoneticPr fontId="22"/>
  </si>
  <si>
    <t>一般女子200m</t>
    <rPh sb="0" eb="2">
      <t>イッパン</t>
    </rPh>
    <rPh sb="2" eb="4">
      <t>ジョシ</t>
    </rPh>
    <phoneticPr fontId="22"/>
  </si>
  <si>
    <t>一般女子400m</t>
    <rPh sb="0" eb="2">
      <t>イッパン</t>
    </rPh>
    <rPh sb="2" eb="4">
      <t>ジョシ</t>
    </rPh>
    <phoneticPr fontId="22"/>
  </si>
  <si>
    <t>一般女子800m</t>
    <rPh sb="0" eb="2">
      <t>イッパン</t>
    </rPh>
    <phoneticPr fontId="22"/>
  </si>
  <si>
    <t>一般女子100mH</t>
    <rPh sb="0" eb="2">
      <t>イッパン</t>
    </rPh>
    <phoneticPr fontId="22"/>
  </si>
  <si>
    <t>一般女子400mH</t>
    <rPh sb="0" eb="2">
      <t>イッパン</t>
    </rPh>
    <phoneticPr fontId="22"/>
  </si>
  <si>
    <t>一般女子ﾊﾝﾏｰ投</t>
    <rPh sb="0" eb="2">
      <t>イッパン</t>
    </rPh>
    <rPh sb="2" eb="4">
      <t>ジョシ</t>
    </rPh>
    <rPh sb="8" eb="9">
      <t>ナ</t>
    </rPh>
    <phoneticPr fontId="22"/>
  </si>
  <si>
    <t>一般中学女子3000m</t>
    <rPh sb="0" eb="2">
      <t>イッパン</t>
    </rPh>
    <rPh sb="2" eb="4">
      <t>チュウガク</t>
    </rPh>
    <rPh sb="4" eb="6">
      <t>ジョシ</t>
    </rPh>
    <phoneticPr fontId="22"/>
  </si>
  <si>
    <t>小学女子4x100mR</t>
    <rPh sb="0" eb="1">
      <t>ショウ</t>
    </rPh>
    <rPh sb="1" eb="2">
      <t>ガク</t>
    </rPh>
    <phoneticPr fontId="22"/>
  </si>
  <si>
    <t>中学女子4x100mR</t>
    <rPh sb="0" eb="1">
      <t>ナカ</t>
    </rPh>
    <rPh sb="1" eb="2">
      <t>ガク</t>
    </rPh>
    <phoneticPr fontId="22"/>
  </si>
  <si>
    <t>一般女子4x100mR</t>
    <rPh sb="0" eb="2">
      <t>イッパン</t>
    </rPh>
    <phoneticPr fontId="22"/>
  </si>
  <si>
    <t>一般女子4x400mR</t>
    <rPh sb="0" eb="2">
      <t>イッパン</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</si>
  <si>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</si>
  <si>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</si>
  <si>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</si>
  <si>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</si>
  <si>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</si>
  <si>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</si>
  <si>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</si>
  <si>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r>
      <t>ファイル名の変更</t>
    </r>
    <r>
      <rPr>
        <sz val="10"/>
        <rFont val="ＭＳ Ｐゴシック"/>
        <family val="3"/>
        <charset val="128"/>
      </rPr>
      <t>（例　大社高.xls)</t>
    </r>
    <rPh sb="4" eb="5">
      <t>メイ</t>
    </rPh>
    <rPh sb="6" eb="8">
      <t>ヘンコウ</t>
    </rPh>
    <rPh sb="9" eb="10">
      <t>レイ</t>
    </rPh>
    <rPh sb="11" eb="13">
      <t>タイシャ</t>
    </rPh>
    <rPh sb="13" eb="14">
      <t>コウ</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</si>
  <si>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</si>
  <si>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</si>
  <si>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</si>
  <si>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</si>
  <si>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</si>
  <si>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</si>
  <si>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</si>
  <si>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</si>
  <si>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</si>
  <si>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</si>
  <si>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</si>
  <si>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</si>
  <si>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</si>
  <si>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</si>
  <si>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</si>
  <si>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</si>
  <si>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</si>
  <si>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</si>
  <si>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6-</t>
    <phoneticPr fontId="1"/>
  </si>
  <si>
    <t>島根　　陸子</t>
    <rPh sb="0" eb="2">
      <t>シマネ</t>
    </rPh>
    <rPh sb="4" eb="5">
      <t>リク</t>
    </rPh>
    <rPh sb="5" eb="6">
      <t>コ</t>
    </rPh>
    <phoneticPr fontId="1"/>
  </si>
  <si>
    <t>参加料合計</t>
    <rPh sb="0" eb="3">
      <t>サンカリョウ</t>
    </rPh>
    <rPh sb="3" eb="5">
      <t>ゴウケイ</t>
    </rPh>
    <phoneticPr fontId="1"/>
  </si>
  <si>
    <t>参加料金額　　　　　　個人種目</t>
    <rPh sb="0" eb="3">
      <t>サンカリョウ</t>
    </rPh>
    <rPh sb="3" eb="5">
      <t>キンガク</t>
    </rPh>
    <rPh sb="11" eb="13">
      <t>コジン</t>
    </rPh>
    <rPh sb="13" eb="15">
      <t>シュモク</t>
    </rPh>
    <phoneticPr fontId="1"/>
  </si>
  <si>
    <t>　　　　　　　　　　　　　　　　リレー</t>
    <phoneticPr fontId="1"/>
  </si>
  <si>
    <t>個人種目数</t>
    <rPh sb="0" eb="2">
      <t>コジン</t>
    </rPh>
    <rPh sb="2" eb="4">
      <t>シュモク</t>
    </rPh>
    <rPh sb="4" eb="5">
      <t>スウ</t>
    </rPh>
    <phoneticPr fontId="4"/>
  </si>
  <si>
    <t>総人数</t>
    <rPh sb="0" eb="1">
      <t>フサ</t>
    </rPh>
    <rPh sb="1" eb="3">
      <t>ニンズウ</t>
    </rPh>
    <phoneticPr fontId="4"/>
  </si>
  <si>
    <t>計算した金額の入力</t>
    <rPh sb="0" eb="2">
      <t>ケイサン</t>
    </rPh>
    <rPh sb="4" eb="6">
      <t>キンガク</t>
    </rPh>
    <rPh sb="7" eb="9">
      <t>ニュウリョク</t>
    </rPh>
    <phoneticPr fontId="1"/>
  </si>
  <si>
    <t>小学</t>
    <rPh sb="0" eb="2">
      <t>ショウガク</t>
    </rPh>
    <phoneticPr fontId="1"/>
  </si>
  <si>
    <t>中学</t>
    <rPh sb="0" eb="2">
      <t>チュウガク</t>
    </rPh>
    <phoneticPr fontId="1"/>
  </si>
  <si>
    <t>一般</t>
    <rPh sb="0" eb="2">
      <t>イッパン</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</si>
  <si>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</si>
  <si>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</si>
  <si>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</si>
  <si>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</si>
  <si>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</si>
  <si>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</si>
  <si>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</si>
  <si>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第98回全山陰陸上競技大会兼国体予選</t>
    <rPh sb="0" eb="1">
      <t>ダイ</t>
    </rPh>
    <rPh sb="3" eb="4">
      <t>カイ</t>
    </rPh>
    <rPh sb="4" eb="5">
      <t>ゼン</t>
    </rPh>
    <rPh sb="5" eb="7">
      <t>サンイン</t>
    </rPh>
    <rPh sb="7" eb="9">
      <t>リクジョウ</t>
    </rPh>
    <rPh sb="9" eb="11">
      <t>キョウギ</t>
    </rPh>
    <rPh sb="11" eb="13">
      <t>タイカイ</t>
    </rPh>
    <rPh sb="13" eb="14">
      <t>ケン</t>
    </rPh>
    <rPh sb="14" eb="16">
      <t>コクタイ</t>
    </rPh>
    <rPh sb="16" eb="18">
      <t>ヨセン</t>
    </rPh>
    <phoneticPr fontId="4"/>
  </si>
</sst>
</file>

<file path=xl/styles.xml><?xml version="1.0" encoding="utf-8"?>
<styleSheet xmlns="http://schemas.openxmlformats.org/spreadsheetml/2006/main">
  <numFmts count="2">
    <numFmt numFmtId="176" formatCode="&quot;¥&quot;#,##0_);\(&quot;¥&quot;#,##0\)"/>
    <numFmt numFmtId="177" formatCode="0.00_ "/>
  </numFmts>
  <fonts count="48">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05">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54"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0" borderId="55" xfId="0" applyBorder="1" applyAlignment="1" applyProtection="1">
      <alignment vertical="center" shrinkToFit="1"/>
      <protection locked="0" hidden="1"/>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176"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176" fontId="0" fillId="0" borderId="1" xfId="0" applyNumberFormat="1" applyBorder="1" applyAlignment="1" applyProtection="1">
      <protection locked="0" hidden="1"/>
    </xf>
    <xf numFmtId="177" fontId="0" fillId="0" borderId="47" xfId="0" applyNumberFormat="1" applyBorder="1" applyAlignment="1" applyProtection="1">
      <alignment vertical="center" shrinkToFit="1"/>
      <protection locked="0" hidden="1"/>
    </xf>
    <xf numFmtId="177" fontId="0" fillId="35" borderId="1" xfId="0" applyNumberFormat="1" applyFill="1" applyBorder="1" applyAlignment="1" applyProtection="1">
      <alignment vertical="center" shrinkToFit="1"/>
      <protection locked="0" hidden="1"/>
    </xf>
    <xf numFmtId="177" fontId="0" fillId="0" borderId="1" xfId="0" applyNumberFormat="1" applyBorder="1" applyAlignment="1" applyProtection="1">
      <alignment vertical="center" shrinkToFit="1"/>
      <protection locked="0" hidden="1"/>
    </xf>
    <xf numFmtId="177" fontId="0" fillId="35" borderId="48" xfId="0" applyNumberFormat="1" applyFill="1" applyBorder="1" applyAlignment="1" applyProtection="1">
      <alignment vertical="center" shrinkToFit="1"/>
      <protection locked="0" hidden="1"/>
    </xf>
    <xf numFmtId="177" fontId="0" fillId="0" borderId="0" xfId="0" applyNumberFormat="1">
      <alignment vertical="center"/>
    </xf>
    <xf numFmtId="0" fontId="0" fillId="38" borderId="56" xfId="0" applyFill="1" applyBorder="1" applyAlignment="1">
      <alignment horizontal="center" vertical="center"/>
    </xf>
    <xf numFmtId="0" fontId="0" fillId="0" borderId="70" xfId="0" applyBorder="1" applyAlignment="1" applyProtection="1">
      <alignment vertical="center" shrinkToFit="1"/>
      <protection locked="0" hidden="1"/>
    </xf>
    <xf numFmtId="0" fontId="0" fillId="35" borderId="71" xfId="0" applyFill="1" applyBorder="1" applyAlignment="1" applyProtection="1">
      <alignment vertical="center" shrinkToFit="1"/>
      <protection locked="0" hidden="1"/>
    </xf>
    <xf numFmtId="0" fontId="0" fillId="0" borderId="71" xfId="0" applyBorder="1" applyAlignment="1" applyProtection="1">
      <alignment vertical="center" shrinkToFit="1"/>
      <protection locked="0" hidden="1"/>
    </xf>
    <xf numFmtId="0" fontId="0" fillId="35" borderId="72" xfId="0" applyFill="1" applyBorder="1" applyAlignment="1" applyProtection="1">
      <alignment vertical="center" shrinkToFit="1"/>
      <protection locked="0" hidden="1"/>
    </xf>
    <xf numFmtId="177" fontId="0" fillId="0" borderId="7" xfId="0" applyNumberFormat="1" applyBorder="1" applyAlignment="1" applyProtection="1">
      <alignment vertical="center" shrinkToFit="1"/>
      <protection locked="0" hidden="1"/>
    </xf>
    <xf numFmtId="177" fontId="0" fillId="35" borderId="9" xfId="0" applyNumberFormat="1" applyFill="1" applyBorder="1" applyAlignment="1" applyProtection="1">
      <alignment vertical="center" shrinkToFit="1"/>
      <protection locked="0" hidden="1"/>
    </xf>
    <xf numFmtId="177" fontId="0" fillId="0" borderId="9" xfId="0" applyNumberFormat="1" applyBorder="1" applyAlignment="1" applyProtection="1">
      <alignment vertical="center" shrinkToFit="1"/>
      <protection locked="0" hidden="1"/>
    </xf>
    <xf numFmtId="177" fontId="0" fillId="35" borderId="12" xfId="0" applyNumberFormat="1" applyFill="1" applyBorder="1" applyAlignment="1" applyProtection="1">
      <alignment vertical="center" shrinkToFit="1"/>
      <protection locked="0" hidden="1"/>
    </xf>
    <xf numFmtId="0" fontId="0" fillId="38" borderId="57" xfId="0" applyFill="1" applyBorder="1" applyAlignment="1">
      <alignment horizontal="center" vertical="center"/>
    </xf>
    <xf numFmtId="0" fontId="0" fillId="35" borderId="73" xfId="0" applyFill="1" applyBorder="1" applyAlignment="1" applyProtection="1">
      <alignment vertical="center" shrinkToFit="1"/>
      <protection locked="0" hidden="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7" fillId="38" borderId="0" xfId="0" applyFont="1" applyFill="1" applyAlignment="1">
      <alignment horizont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619125</xdr:colOff>
      <xdr:row>93</xdr:row>
      <xdr:rowOff>57150</xdr:rowOff>
    </xdr:to>
    <xdr:sp macro="" textlink="">
      <xdr:nvSpPr>
        <xdr:cNvPr id="2" name="Text Box 96"/>
        <xdr:cNvSpPr txBox="1">
          <a:spLocks noChangeArrowheads="1"/>
        </xdr:cNvSpPr>
      </xdr:nvSpPr>
      <xdr:spPr bwMode="auto">
        <a:xfrm>
          <a:off x="4838699" y="3790950"/>
          <a:ext cx="3743326" cy="1647825"/>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twoCellAnchor>
    <xdr:from>
      <xdr:col>2</xdr:col>
      <xdr:colOff>1314450</xdr:colOff>
      <xdr:row>79</xdr:row>
      <xdr:rowOff>123824</xdr:rowOff>
    </xdr:from>
    <xdr:to>
      <xdr:col>8</xdr:col>
      <xdr:colOff>114300</xdr:colOff>
      <xdr:row>81</xdr:row>
      <xdr:rowOff>161925</xdr:rowOff>
    </xdr:to>
    <xdr:sp macro="" textlink="">
      <xdr:nvSpPr>
        <xdr:cNvPr id="3" name="テキスト ボックス 2"/>
        <xdr:cNvSpPr txBox="1"/>
      </xdr:nvSpPr>
      <xdr:spPr>
        <a:xfrm>
          <a:off x="2457450" y="2657474"/>
          <a:ext cx="3562350" cy="381001"/>
        </a:xfrm>
        <a:prstGeom prst="rect">
          <a:avLst/>
        </a:prstGeom>
        <a:solidFill>
          <a:schemeClr val="accent6">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必ず入力説明をご覧になってください。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8520;&#19978;\NEW&#30476;&#38520;HP\youkou\21\09zensanin_entr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所属名一覧"/>
      <sheetName val="男子名簿"/>
      <sheetName val="女子名簿"/>
      <sheetName val="管理者シート"/>
    </sheetNames>
    <sheetDataSet>
      <sheetData sheetId="0">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ow r="13">
          <cell r="L13" t="str">
            <v>円盤投</v>
          </cell>
        </row>
        <row r="14">
          <cell r="I14" t="str">
            <v>110mH</v>
          </cell>
          <cell r="L14" t="str">
            <v>400mH</v>
          </cell>
          <cell r="R14" t="str">
            <v>○</v>
          </cell>
          <cell r="T14" t="str">
            <v>○</v>
          </cell>
        </row>
        <row r="15">
          <cell r="I15" t="str">
            <v>400m</v>
          </cell>
          <cell r="R15" t="str">
            <v>○</v>
          </cell>
          <cell r="T15" t="str">
            <v>○</v>
          </cell>
        </row>
        <row r="16">
          <cell r="I16" t="str">
            <v>5000m</v>
          </cell>
          <cell r="L16" t="str">
            <v>1500m</v>
          </cell>
        </row>
        <row r="17">
          <cell r="I17" t="str">
            <v>5000m</v>
          </cell>
        </row>
        <row r="18">
          <cell r="I18" t="str">
            <v>800m</v>
          </cell>
        </row>
        <row r="19">
          <cell r="I19" t="str">
            <v>3000mSC</v>
          </cell>
        </row>
        <row r="20">
          <cell r="I20" t="str">
            <v>棒高跳</v>
          </cell>
          <cell r="L20" t="str">
            <v>走高跳</v>
          </cell>
        </row>
        <row r="21">
          <cell r="I21" t="str">
            <v>400mH</v>
          </cell>
          <cell r="R21" t="str">
            <v>○</v>
          </cell>
        </row>
        <row r="22">
          <cell r="I22" t="str">
            <v>400m</v>
          </cell>
          <cell r="L22" t="str">
            <v>200m</v>
          </cell>
          <cell r="R22" t="str">
            <v>○</v>
          </cell>
          <cell r="T22" t="str">
            <v>○</v>
          </cell>
        </row>
        <row r="23">
          <cell r="I23" t="str">
            <v>砲丸投</v>
          </cell>
          <cell r="L23" t="str">
            <v>円盤投</v>
          </cell>
        </row>
        <row r="24">
          <cell r="I24" t="str">
            <v>100m</v>
          </cell>
          <cell r="L24" t="str">
            <v>200m</v>
          </cell>
          <cell r="R24" t="str">
            <v>○</v>
          </cell>
          <cell r="T24" t="str">
            <v>○</v>
          </cell>
        </row>
        <row r="25">
          <cell r="I25" t="str">
            <v>三段跳</v>
          </cell>
          <cell r="L25" t="str">
            <v>400m</v>
          </cell>
          <cell r="T25" t="str">
            <v>○</v>
          </cell>
        </row>
        <row r="26">
          <cell r="I26" t="str">
            <v>棒高跳</v>
          </cell>
          <cell r="L26" t="str">
            <v>走高跳</v>
          </cell>
        </row>
        <row r="27">
          <cell r="I27" t="str">
            <v>1500m</v>
          </cell>
          <cell r="L27" t="str">
            <v>800m</v>
          </cell>
          <cell r="O27" t="str">
            <v>5000m</v>
          </cell>
        </row>
        <row r="28">
          <cell r="I28" t="str">
            <v>100m</v>
          </cell>
          <cell r="R28" t="str">
            <v>○</v>
          </cell>
        </row>
        <row r="29">
          <cell r="I29" t="str">
            <v>走幅跳</v>
          </cell>
        </row>
        <row r="30">
          <cell r="I30" t="str">
            <v>110mH</v>
          </cell>
          <cell r="L30" t="str">
            <v>400mH</v>
          </cell>
          <cell r="T30" t="str">
            <v>○</v>
          </cell>
        </row>
        <row r="31">
          <cell r="I31" t="str">
            <v>800m</v>
          </cell>
        </row>
        <row r="32">
          <cell r="I32" t="str">
            <v>1500m</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96"/>
  <sheetViews>
    <sheetView tabSelected="1" topLeftCell="A2" workbookViewId="0">
      <selection activeCell="P83" sqref="P83"/>
    </sheetView>
  </sheetViews>
  <sheetFormatPr defaultRowHeight="13.5"/>
  <cols>
    <col min="2" max="2" width="6" customWidth="1"/>
    <col min="3" max="3" width="25.25" customWidth="1"/>
    <col min="4" max="4" width="15.125" customWidth="1"/>
    <col min="5" max="5" width="5.375" hidden="1" customWidth="1"/>
    <col min="6" max="8" width="7.375" customWidth="1"/>
    <col min="13" max="13" width="7.25" style="23" hidden="1" customWidth="1"/>
    <col min="14" max="14" width="3.25" style="23" hidden="1" customWidth="1"/>
  </cols>
  <sheetData>
    <row r="1" spans="2:14" ht="28.5">
      <c r="B1" s="3" t="str">
        <f>管理者シート!C3</f>
        <v>第98回全山陰陸上競技大会兼国体予選</v>
      </c>
    </row>
    <row r="2" spans="2:14" ht="29.25" thickBot="1">
      <c r="B2" s="3"/>
    </row>
    <row r="3" spans="2:14" ht="26.25" customHeight="1">
      <c r="C3" s="21" t="s">
        <v>215</v>
      </c>
    </row>
    <row r="4" spans="2:14" ht="24.75" thickBot="1">
      <c r="C4" s="22" t="s">
        <v>34</v>
      </c>
      <c r="D4" t="s">
        <v>247</v>
      </c>
    </row>
    <row r="6" spans="2:14" ht="21.75" thickBot="1">
      <c r="B6" s="26" t="s">
        <v>59</v>
      </c>
      <c r="C6" s="27"/>
      <c r="D6" s="23"/>
      <c r="E6" s="23"/>
      <c r="F6" s="28"/>
      <c r="G6" s="29"/>
      <c r="H6" s="29"/>
      <c r="M6" s="24"/>
    </row>
    <row r="7" spans="2:14" ht="15" thickBot="1">
      <c r="B7" s="30" t="s">
        <v>60</v>
      </c>
      <c r="C7" s="31" t="s">
        <v>243</v>
      </c>
      <c r="D7" s="32" t="s">
        <v>61</v>
      </c>
      <c r="E7" s="31" t="s">
        <v>56</v>
      </c>
      <c r="F7" s="31" t="s">
        <v>130</v>
      </c>
      <c r="G7" s="32" t="s">
        <v>131</v>
      </c>
      <c r="H7" s="33" t="s">
        <v>62</v>
      </c>
      <c r="J7" s="154" t="s">
        <v>244</v>
      </c>
      <c r="M7" s="25" t="s">
        <v>57</v>
      </c>
      <c r="N7" s="25">
        <v>1</v>
      </c>
    </row>
    <row r="8" spans="2:14" ht="21" customHeight="1" thickBot="1">
      <c r="B8" s="177">
        <v>1</v>
      </c>
      <c r="C8" s="178"/>
      <c r="D8" s="160" t="str">
        <f>IF($C8="","",ASC(PHONETIC($C8)))</f>
        <v/>
      </c>
      <c r="E8" s="34" t="e">
        <f>#REF!</f>
        <v>#REF!</v>
      </c>
      <c r="F8" s="35" t="str">
        <f>IF($C8="","",COUNTIF(男子!$B$7:$B$192,$C8))</f>
        <v/>
      </c>
      <c r="G8" s="36" t="str">
        <f>IF($C8="","",COUNTIF(女子!$B$7:$B$192,$C8))</f>
        <v/>
      </c>
      <c r="H8" s="37" t="str">
        <f t="shared" ref="H8:H71" si="0">IF($C8="","",F8+G8)</f>
        <v/>
      </c>
      <c r="J8" t="s">
        <v>204</v>
      </c>
      <c r="K8" t="s">
        <v>205</v>
      </c>
      <c r="L8" t="s">
        <v>225</v>
      </c>
      <c r="M8" s="25" t="s">
        <v>83</v>
      </c>
      <c r="N8" s="25">
        <v>2</v>
      </c>
    </row>
    <row r="9" spans="2:14" ht="21" hidden="1" customHeight="1">
      <c r="B9" s="65">
        <v>2</v>
      </c>
      <c r="C9" s="75"/>
      <c r="D9" s="40" t="str">
        <f t="shared" ref="D9:D72" si="1">IF($C9="","",ASC(PHONETIC($C9)))</f>
        <v/>
      </c>
      <c r="E9" s="41" t="e">
        <f>#REF!</f>
        <v>#REF!</v>
      </c>
      <c r="F9" s="42" t="str">
        <f>IF($C9="","",COUNTIF(男子!$B$7:$B$192,$C9))</f>
        <v/>
      </c>
      <c r="G9" s="43" t="str">
        <f>IF($C9="","",COUNTIF(女子!$B$13:$G$192,$C9))</f>
        <v/>
      </c>
      <c r="H9" s="44" t="str">
        <f t="shared" si="0"/>
        <v/>
      </c>
      <c r="M9" s="23" t="s">
        <v>84</v>
      </c>
      <c r="N9" s="25">
        <v>3</v>
      </c>
    </row>
    <row r="10" spans="2:14" ht="21" hidden="1" customHeight="1">
      <c r="B10" s="38">
        <v>3</v>
      </c>
      <c r="C10" s="39"/>
      <c r="D10" s="40" t="str">
        <f t="shared" si="1"/>
        <v/>
      </c>
      <c r="E10" s="41" t="e">
        <f>#REF!</f>
        <v>#REF!</v>
      </c>
      <c r="F10" s="42" t="str">
        <f>IF($C10="","",COUNTIF(男子!$B$7:$B$192,$C10))</f>
        <v/>
      </c>
      <c r="G10" s="43" t="str">
        <f>IF($C10="","",COUNTIF(女子!$B$13:$G$192,$C10))</f>
        <v/>
      </c>
      <c r="H10" s="44" t="str">
        <f t="shared" si="0"/>
        <v/>
      </c>
      <c r="M10" s="23" t="s">
        <v>85</v>
      </c>
      <c r="N10" s="25">
        <v>4</v>
      </c>
    </row>
    <row r="11" spans="2:14" ht="21" hidden="1" customHeight="1">
      <c r="B11" s="38">
        <v>4</v>
      </c>
      <c r="C11" s="39"/>
      <c r="D11" s="40" t="str">
        <f t="shared" si="1"/>
        <v/>
      </c>
      <c r="E11" s="41" t="e">
        <f>#REF!</f>
        <v>#REF!</v>
      </c>
      <c r="F11" s="42" t="str">
        <f>IF($C11="","",COUNTIF(男子!$B$7:$B$192,$C11))</f>
        <v/>
      </c>
      <c r="G11" s="43" t="str">
        <f>IF($C11="","",COUNTIF(女子!$B$13:$G$192,$C11))</f>
        <v/>
      </c>
      <c r="H11" s="44" t="str">
        <f t="shared" si="0"/>
        <v/>
      </c>
      <c r="M11" s="23" t="s">
        <v>86</v>
      </c>
      <c r="N11" s="25">
        <v>5</v>
      </c>
    </row>
    <row r="12" spans="2:14" ht="21" hidden="1" customHeight="1">
      <c r="B12" s="45">
        <v>5</v>
      </c>
      <c r="C12" s="46"/>
      <c r="D12" s="47" t="str">
        <f t="shared" si="1"/>
        <v/>
      </c>
      <c r="E12" s="48" t="e">
        <f>#REF!</f>
        <v>#REF!</v>
      </c>
      <c r="F12" s="49" t="str">
        <f>IF($C12="","",COUNTIF(男子!$B$7:$B$192,$C12))</f>
        <v/>
      </c>
      <c r="G12" s="50" t="str">
        <f>IF($C12="","",COUNTIF(女子!$B$13:$G$192,$C12))</f>
        <v/>
      </c>
      <c r="H12" s="51" t="str">
        <f t="shared" si="0"/>
        <v/>
      </c>
      <c r="M12" s="23" t="s">
        <v>87</v>
      </c>
      <c r="N12" s="25">
        <v>6</v>
      </c>
    </row>
    <row r="13" spans="2:14" ht="21" hidden="1" customHeight="1">
      <c r="B13" s="52">
        <v>6</v>
      </c>
      <c r="C13" s="53"/>
      <c r="D13" s="54" t="str">
        <f t="shared" si="1"/>
        <v/>
      </c>
      <c r="E13" s="55" t="e">
        <f>#REF!</f>
        <v>#REF!</v>
      </c>
      <c r="F13" s="56" t="str">
        <f>IF($C13="","",COUNTIF(男子!$B$7:$B$192,$C13))</f>
        <v/>
      </c>
      <c r="G13" s="57" t="str">
        <f>IF($C13="","",COUNTIF(女子!$B$13:$G$192,$C13))</f>
        <v/>
      </c>
      <c r="H13" s="58" t="str">
        <f t="shared" si="0"/>
        <v/>
      </c>
      <c r="M13" s="23" t="s">
        <v>88</v>
      </c>
      <c r="N13" s="25">
        <v>7</v>
      </c>
    </row>
    <row r="14" spans="2:14" ht="21" hidden="1" customHeight="1">
      <c r="B14" s="38">
        <v>7</v>
      </c>
      <c r="C14" s="39"/>
      <c r="D14" s="40" t="str">
        <f t="shared" si="1"/>
        <v/>
      </c>
      <c r="E14" s="41" t="e">
        <f>#REF!</f>
        <v>#REF!</v>
      </c>
      <c r="F14" s="42" t="str">
        <f>IF($C14="","",COUNTIF(男子!$B$7:$B$192,$C14))</f>
        <v/>
      </c>
      <c r="G14" s="43" t="str">
        <f>IF($C14="","",COUNTIF(女子!$B$13:$G$192,$C14))</f>
        <v/>
      </c>
      <c r="H14" s="44" t="str">
        <f t="shared" si="0"/>
        <v/>
      </c>
      <c r="M14" s="23" t="s">
        <v>89</v>
      </c>
      <c r="N14" s="25">
        <v>8</v>
      </c>
    </row>
    <row r="15" spans="2:14" ht="21" hidden="1" customHeight="1">
      <c r="B15" s="38">
        <v>8</v>
      </c>
      <c r="C15" s="39"/>
      <c r="D15" s="40" t="str">
        <f t="shared" si="1"/>
        <v/>
      </c>
      <c r="E15" s="41" t="e">
        <f>#REF!</f>
        <v>#REF!</v>
      </c>
      <c r="F15" s="42" t="str">
        <f>IF($C15="","",COUNTIF(男子!$B$7:$B$192,$C15))</f>
        <v/>
      </c>
      <c r="G15" s="43" t="str">
        <f>IF($C15="","",COUNTIF(女子!$B$13:$G$192,$C15))</f>
        <v/>
      </c>
      <c r="H15" s="44" t="str">
        <f t="shared" si="0"/>
        <v/>
      </c>
      <c r="M15" s="23" t="s">
        <v>90</v>
      </c>
      <c r="N15" s="25">
        <v>9</v>
      </c>
    </row>
    <row r="16" spans="2:14" ht="21" hidden="1" customHeight="1">
      <c r="B16" s="38">
        <v>9</v>
      </c>
      <c r="C16" s="39"/>
      <c r="D16" s="40" t="str">
        <f t="shared" si="1"/>
        <v/>
      </c>
      <c r="E16" s="41" t="e">
        <f>#REF!</f>
        <v>#REF!</v>
      </c>
      <c r="F16" s="42" t="str">
        <f>IF($C16="","",COUNTIF(男子!$B$7:$B$192,$C16))</f>
        <v/>
      </c>
      <c r="G16" s="43" t="str">
        <f>IF($C16="","",COUNTIF(女子!$B$13:$G$192,$C16))</f>
        <v/>
      </c>
      <c r="H16" s="44" t="str">
        <f t="shared" si="0"/>
        <v/>
      </c>
      <c r="M16" s="23" t="s">
        <v>91</v>
      </c>
      <c r="N16" s="25">
        <v>10</v>
      </c>
    </row>
    <row r="17" spans="2:14" ht="21" hidden="1" customHeight="1">
      <c r="B17" s="59">
        <v>10</v>
      </c>
      <c r="C17" s="46"/>
      <c r="D17" s="60" t="str">
        <f t="shared" si="1"/>
        <v/>
      </c>
      <c r="E17" s="61" t="e">
        <f>#REF!</f>
        <v>#REF!</v>
      </c>
      <c r="F17" s="62" t="str">
        <f>IF($C17="","",COUNTIF(男子!$B$7:$B$192,$C17))</f>
        <v/>
      </c>
      <c r="G17" s="63" t="str">
        <f>IF($C17="","",COUNTIF(女子!$B$13:$G$192,$C17))</f>
        <v/>
      </c>
      <c r="H17" s="64" t="str">
        <f t="shared" si="0"/>
        <v/>
      </c>
      <c r="M17" s="23" t="s">
        <v>92</v>
      </c>
      <c r="N17" s="25">
        <v>11</v>
      </c>
    </row>
    <row r="18" spans="2:14" ht="21" hidden="1" customHeight="1">
      <c r="B18" s="65">
        <v>11</v>
      </c>
      <c r="C18" s="53"/>
      <c r="D18" s="66" t="str">
        <f t="shared" si="1"/>
        <v/>
      </c>
      <c r="E18" s="67" t="e">
        <f>#REF!</f>
        <v>#REF!</v>
      </c>
      <c r="F18" s="68" t="str">
        <f>IF($C18="","",COUNTIF(男子!$B$7:$B$192,$C18))</f>
        <v/>
      </c>
      <c r="G18" s="69" t="str">
        <f>IF($C18="","",COUNTIF(女子!$B$13:$G$192,$C18))</f>
        <v/>
      </c>
      <c r="H18" s="70" t="str">
        <f t="shared" si="0"/>
        <v/>
      </c>
      <c r="M18" s="23" t="s">
        <v>93</v>
      </c>
      <c r="N18" s="25">
        <v>12</v>
      </c>
    </row>
    <row r="19" spans="2:14" ht="21" hidden="1" customHeight="1">
      <c r="B19" s="38">
        <v>12</v>
      </c>
      <c r="C19" s="39"/>
      <c r="D19" s="40" t="str">
        <f t="shared" si="1"/>
        <v/>
      </c>
      <c r="E19" s="41" t="e">
        <f>#REF!</f>
        <v>#REF!</v>
      </c>
      <c r="F19" s="42" t="str">
        <f>IF($C19="","",COUNTIF(男子!$B$7:$B$192,$C19))</f>
        <v/>
      </c>
      <c r="G19" s="43" t="str">
        <f>IF($C19="","",COUNTIF(女子!$B$13:$G$192,$C19))</f>
        <v/>
      </c>
      <c r="H19" s="44" t="str">
        <f t="shared" si="0"/>
        <v/>
      </c>
      <c r="M19" s="23" t="s">
        <v>94</v>
      </c>
      <c r="N19" s="25">
        <v>13</v>
      </c>
    </row>
    <row r="20" spans="2:14" ht="21" hidden="1" customHeight="1">
      <c r="B20" s="38">
        <v>13</v>
      </c>
      <c r="C20" s="39"/>
      <c r="D20" s="40" t="str">
        <f t="shared" si="1"/>
        <v/>
      </c>
      <c r="E20" s="41" t="e">
        <f>#REF!</f>
        <v>#REF!</v>
      </c>
      <c r="F20" s="42" t="str">
        <f>IF($C20="","",COUNTIF(男子!$B$7:$B$192,$C20))</f>
        <v/>
      </c>
      <c r="G20" s="43" t="str">
        <f>IF($C20="","",COUNTIF(女子!$B$13:$G$192,$C20))</f>
        <v/>
      </c>
      <c r="H20" s="44" t="str">
        <f t="shared" si="0"/>
        <v/>
      </c>
      <c r="M20" s="23" t="s">
        <v>58</v>
      </c>
      <c r="N20" s="25">
        <v>14</v>
      </c>
    </row>
    <row r="21" spans="2:14" ht="21" hidden="1" customHeight="1">
      <c r="B21" s="38">
        <v>14</v>
      </c>
      <c r="C21" s="39"/>
      <c r="D21" s="40" t="str">
        <f t="shared" si="1"/>
        <v/>
      </c>
      <c r="E21" s="41" t="e">
        <f>#REF!</f>
        <v>#REF!</v>
      </c>
      <c r="F21" s="42" t="str">
        <f>IF($C21="","",COUNTIF(男子!$B$7:$B$192,$C21))</f>
        <v/>
      </c>
      <c r="G21" s="43" t="str">
        <f>IF($C21="","",COUNTIF(女子!$B$13:$G$192,$C21))</f>
        <v/>
      </c>
      <c r="H21" s="44" t="str">
        <f t="shared" si="0"/>
        <v/>
      </c>
      <c r="M21" s="23" t="s">
        <v>95</v>
      </c>
      <c r="N21" s="25">
        <v>15</v>
      </c>
    </row>
    <row r="22" spans="2:14" ht="21" hidden="1" customHeight="1">
      <c r="B22" s="45">
        <v>15</v>
      </c>
      <c r="C22" s="46"/>
      <c r="D22" s="47" t="str">
        <f t="shared" si="1"/>
        <v/>
      </c>
      <c r="E22" s="48" t="e">
        <f>#REF!</f>
        <v>#REF!</v>
      </c>
      <c r="F22" s="49" t="str">
        <f>IF($C22="","",COUNTIF(男子!$B$7:$B$192,$C22))</f>
        <v/>
      </c>
      <c r="G22" s="50" t="str">
        <f>IF($C22="","",COUNTIF(女子!$B$13:$G$192,$C22))</f>
        <v/>
      </c>
      <c r="H22" s="51" t="str">
        <f t="shared" si="0"/>
        <v/>
      </c>
      <c r="M22" s="23" t="s">
        <v>96</v>
      </c>
      <c r="N22" s="25">
        <v>16</v>
      </c>
    </row>
    <row r="23" spans="2:14" ht="21" hidden="1" customHeight="1">
      <c r="B23" s="52">
        <v>16</v>
      </c>
      <c r="C23" s="71"/>
      <c r="D23" s="54" t="str">
        <f t="shared" si="1"/>
        <v/>
      </c>
      <c r="E23" s="55" t="e">
        <f>#REF!</f>
        <v>#REF!</v>
      </c>
      <c r="F23" s="56" t="str">
        <f>IF($C23="","",COUNTIF(男子!$B$7:$B$192,$C23))</f>
        <v/>
      </c>
      <c r="G23" s="57" t="str">
        <f>IF($C23="","",COUNTIF(女子!$B$13:$G$192,$C23))</f>
        <v/>
      </c>
      <c r="H23" s="58" t="str">
        <f t="shared" si="0"/>
        <v/>
      </c>
      <c r="M23" s="23" t="s">
        <v>97</v>
      </c>
      <c r="N23" s="25">
        <v>17</v>
      </c>
    </row>
    <row r="24" spans="2:14" ht="21" hidden="1" customHeight="1">
      <c r="B24" s="38">
        <v>17</v>
      </c>
      <c r="C24" s="72"/>
      <c r="D24" s="40" t="str">
        <f t="shared" si="1"/>
        <v/>
      </c>
      <c r="E24" s="41" t="e">
        <f>#REF!</f>
        <v>#REF!</v>
      </c>
      <c r="F24" s="42" t="str">
        <f>IF($C24="","",COUNTIF(男子!$B$7:$B$192,$C24))</f>
        <v/>
      </c>
      <c r="G24" s="43" t="str">
        <f>IF($C24="","",COUNTIF(女子!$B$13:$G$192,$C24))</f>
        <v/>
      </c>
      <c r="H24" s="44" t="str">
        <f t="shared" si="0"/>
        <v/>
      </c>
      <c r="M24" s="23" t="s">
        <v>98</v>
      </c>
      <c r="N24" s="25">
        <v>18</v>
      </c>
    </row>
    <row r="25" spans="2:14" ht="21" hidden="1" customHeight="1">
      <c r="B25" s="38">
        <v>18</v>
      </c>
      <c r="C25" s="39"/>
      <c r="D25" s="40" t="str">
        <f t="shared" si="1"/>
        <v/>
      </c>
      <c r="E25" s="41" t="e">
        <f>#REF!</f>
        <v>#REF!</v>
      </c>
      <c r="F25" s="42" t="str">
        <f>IF($C25="","",COUNTIF(男子!$B$7:$B$192,$C25))</f>
        <v/>
      </c>
      <c r="G25" s="43" t="str">
        <f>IF($C25="","",COUNTIF(女子!$B$13:$G$192,$C25))</f>
        <v/>
      </c>
      <c r="H25" s="44" t="str">
        <f t="shared" si="0"/>
        <v/>
      </c>
      <c r="M25" s="23" t="s">
        <v>99</v>
      </c>
      <c r="N25" s="25">
        <v>19</v>
      </c>
    </row>
    <row r="26" spans="2:14" ht="21" hidden="1" customHeight="1">
      <c r="B26" s="38">
        <v>19</v>
      </c>
      <c r="C26" s="72"/>
      <c r="D26" s="40" t="str">
        <f t="shared" si="1"/>
        <v/>
      </c>
      <c r="E26" s="41" t="e">
        <f>#REF!</f>
        <v>#REF!</v>
      </c>
      <c r="F26" s="42" t="str">
        <f>IF($C26="","",COUNTIF(男子!$B$7:$B$192,$C26))</f>
        <v/>
      </c>
      <c r="G26" s="43" t="str">
        <f>IF($C26="","",COUNTIF(女子!$B$13:$G$192,$C26))</f>
        <v/>
      </c>
      <c r="H26" s="44" t="str">
        <f t="shared" si="0"/>
        <v/>
      </c>
      <c r="M26" s="23" t="s">
        <v>100</v>
      </c>
      <c r="N26" s="25">
        <v>20</v>
      </c>
    </row>
    <row r="27" spans="2:14" ht="21" hidden="1" customHeight="1">
      <c r="B27" s="59">
        <v>20</v>
      </c>
      <c r="C27" s="73"/>
      <c r="D27" s="60" t="str">
        <f t="shared" si="1"/>
        <v/>
      </c>
      <c r="E27" s="61" t="e">
        <f>#REF!</f>
        <v>#REF!</v>
      </c>
      <c r="F27" s="62" t="str">
        <f>IF($C27="","",COUNTIF(男子!$B$7:$B$192,$C27))</f>
        <v/>
      </c>
      <c r="G27" s="63" t="str">
        <f>IF($C27="","",COUNTIF(女子!$B$13:$G$192,$C27))</f>
        <v/>
      </c>
      <c r="H27" s="64" t="str">
        <f t="shared" si="0"/>
        <v/>
      </c>
      <c r="M27" s="23" t="s">
        <v>101</v>
      </c>
      <c r="N27" s="25">
        <v>21</v>
      </c>
    </row>
    <row r="28" spans="2:14" ht="21" hidden="1" customHeight="1">
      <c r="B28" s="65">
        <v>21</v>
      </c>
      <c r="C28" s="71"/>
      <c r="D28" s="66" t="str">
        <f t="shared" si="1"/>
        <v/>
      </c>
      <c r="E28" s="67" t="e">
        <f>#REF!</f>
        <v>#REF!</v>
      </c>
      <c r="F28" s="68" t="str">
        <f>IF($C28="","",COUNTIF(男子!$B$7:$B$192,$C28))</f>
        <v/>
      </c>
      <c r="G28" s="69" t="str">
        <f>IF($C28="","",COUNTIF(女子!$B$13:$G$192,$C28))</f>
        <v/>
      </c>
      <c r="H28" s="70" t="str">
        <f t="shared" si="0"/>
        <v/>
      </c>
      <c r="M28" s="23" t="s">
        <v>102</v>
      </c>
      <c r="N28" s="25">
        <v>22</v>
      </c>
    </row>
    <row r="29" spans="2:14" ht="21" hidden="1" customHeight="1">
      <c r="B29" s="38">
        <v>22</v>
      </c>
      <c r="C29" s="72"/>
      <c r="D29" s="40" t="str">
        <f t="shared" si="1"/>
        <v/>
      </c>
      <c r="E29" s="41" t="e">
        <f>#REF!</f>
        <v>#REF!</v>
      </c>
      <c r="F29" s="42" t="str">
        <f>IF($C29="","",COUNTIF(男子!$B$7:$B$192,$C29))</f>
        <v/>
      </c>
      <c r="G29" s="43" t="str">
        <f>IF($C29="","",COUNTIF(女子!$B$13:$G$192,$C29))</f>
        <v/>
      </c>
      <c r="H29" s="44" t="str">
        <f t="shared" si="0"/>
        <v/>
      </c>
      <c r="M29" s="23" t="s">
        <v>103</v>
      </c>
      <c r="N29" s="25">
        <v>23</v>
      </c>
    </row>
    <row r="30" spans="2:14" ht="21" hidden="1" customHeight="1">
      <c r="B30" s="38">
        <v>23</v>
      </c>
      <c r="C30" s="72"/>
      <c r="D30" s="40" t="str">
        <f t="shared" si="1"/>
        <v/>
      </c>
      <c r="E30" s="41" t="e">
        <f>#REF!</f>
        <v>#REF!</v>
      </c>
      <c r="F30" s="42" t="str">
        <f>IF($C30="","",COUNTIF(男子!$B$7:$B$192,$C30))</f>
        <v/>
      </c>
      <c r="G30" s="43" t="str">
        <f>IF($C30="","",COUNTIF(女子!$B$13:$G$192,$C30))</f>
        <v/>
      </c>
      <c r="H30" s="44" t="str">
        <f t="shared" si="0"/>
        <v/>
      </c>
      <c r="M30" s="23" t="s">
        <v>104</v>
      </c>
      <c r="N30" s="25">
        <v>24</v>
      </c>
    </row>
    <row r="31" spans="2:14" ht="21" hidden="1" customHeight="1">
      <c r="B31" s="38">
        <v>24</v>
      </c>
      <c r="C31" s="72"/>
      <c r="D31" s="40" t="str">
        <f t="shared" si="1"/>
        <v/>
      </c>
      <c r="E31" s="41" t="e">
        <f>#REF!</f>
        <v>#REF!</v>
      </c>
      <c r="F31" s="42" t="str">
        <f>IF($C31="","",COUNTIF(男子!$B$7:$B$192,$C31))</f>
        <v/>
      </c>
      <c r="G31" s="43" t="str">
        <f>IF($C31="","",COUNTIF(女子!$B$13:$G$192,$C31))</f>
        <v/>
      </c>
      <c r="H31" s="44" t="str">
        <f t="shared" si="0"/>
        <v/>
      </c>
      <c r="M31" s="23" t="s">
        <v>105</v>
      </c>
      <c r="N31" s="25">
        <v>25</v>
      </c>
    </row>
    <row r="32" spans="2:14" ht="21" hidden="1" customHeight="1">
      <c r="B32" s="45">
        <v>25</v>
      </c>
      <c r="C32" s="73"/>
      <c r="D32" s="47" t="str">
        <f t="shared" si="1"/>
        <v/>
      </c>
      <c r="E32" s="48" t="e">
        <f>#REF!</f>
        <v>#REF!</v>
      </c>
      <c r="F32" s="49" t="str">
        <f>IF($C32="","",COUNTIF(男子!$B$7:$B$192,$C32))</f>
        <v/>
      </c>
      <c r="G32" s="50" t="str">
        <f>IF($C32="","",COUNTIF(女子!$B$13:$G$192,$C32))</f>
        <v/>
      </c>
      <c r="H32" s="51" t="str">
        <f t="shared" si="0"/>
        <v/>
      </c>
      <c r="M32" s="23" t="s">
        <v>106</v>
      </c>
      <c r="N32" s="25">
        <v>26</v>
      </c>
    </row>
    <row r="33" spans="2:14" ht="21" hidden="1" customHeight="1">
      <c r="B33" s="52">
        <v>26</v>
      </c>
      <c r="C33" s="71"/>
      <c r="D33" s="54" t="str">
        <f t="shared" si="1"/>
        <v/>
      </c>
      <c r="E33" s="55" t="e">
        <f>#REF!</f>
        <v>#REF!</v>
      </c>
      <c r="F33" s="56" t="str">
        <f>IF($C33="","",COUNTIF(男子!$B$7:$B$192,$C33))</f>
        <v/>
      </c>
      <c r="G33" s="57" t="str">
        <f>IF($C33="","",COUNTIF(女子!$B$13:$G$192,$C33))</f>
        <v/>
      </c>
      <c r="H33" s="58" t="str">
        <f t="shared" si="0"/>
        <v/>
      </c>
      <c r="M33" s="23" t="s">
        <v>107</v>
      </c>
      <c r="N33" s="25">
        <v>27</v>
      </c>
    </row>
    <row r="34" spans="2:14" ht="21" hidden="1" customHeight="1">
      <c r="B34" s="38">
        <v>27</v>
      </c>
      <c r="C34" s="39"/>
      <c r="D34" s="40" t="str">
        <f t="shared" si="1"/>
        <v/>
      </c>
      <c r="E34" s="41" t="e">
        <f>#REF!</f>
        <v>#REF!</v>
      </c>
      <c r="F34" s="42" t="str">
        <f>IF($C34="","",COUNTIF(男子!$B$7:$B$192,$C34))</f>
        <v/>
      </c>
      <c r="G34" s="43" t="str">
        <f>IF($C34="","",COUNTIF(女子!$B$13:$G$192,$C34))</f>
        <v/>
      </c>
      <c r="H34" s="44" t="str">
        <f t="shared" si="0"/>
        <v/>
      </c>
      <c r="M34" s="23" t="s">
        <v>108</v>
      </c>
      <c r="N34" s="25">
        <v>28</v>
      </c>
    </row>
    <row r="35" spans="2:14" ht="21" hidden="1" customHeight="1">
      <c r="B35" s="38">
        <v>28</v>
      </c>
      <c r="C35" s="72"/>
      <c r="D35" s="40" t="str">
        <f t="shared" si="1"/>
        <v/>
      </c>
      <c r="E35" s="41" t="e">
        <f>#REF!</f>
        <v>#REF!</v>
      </c>
      <c r="F35" s="42" t="str">
        <f>IF($C35="","",COUNTIF(男子!$B$7:$B$192,$C35))</f>
        <v/>
      </c>
      <c r="G35" s="43" t="str">
        <f>IF($C35="","",COUNTIF(女子!$B$13:$G$192,$C35))</f>
        <v/>
      </c>
      <c r="H35" s="44" t="str">
        <f t="shared" si="0"/>
        <v/>
      </c>
      <c r="M35" s="23" t="s">
        <v>109</v>
      </c>
      <c r="N35" s="25">
        <v>29</v>
      </c>
    </row>
    <row r="36" spans="2:14" ht="21" hidden="1" customHeight="1">
      <c r="B36" s="38">
        <v>29</v>
      </c>
      <c r="C36" s="72"/>
      <c r="D36" s="40" t="str">
        <f t="shared" si="1"/>
        <v/>
      </c>
      <c r="E36" s="41" t="e">
        <f>#REF!</f>
        <v>#REF!</v>
      </c>
      <c r="F36" s="42" t="str">
        <f>IF($C36="","",COUNTIF(男子!$B$7:$B$192,$C36))</f>
        <v/>
      </c>
      <c r="G36" s="43" t="str">
        <f>IF($C36="","",COUNTIF(女子!$B$13:$G$192,$C36))</f>
        <v/>
      </c>
      <c r="H36" s="44" t="str">
        <f t="shared" si="0"/>
        <v/>
      </c>
      <c r="M36" s="23" t="s">
        <v>110</v>
      </c>
      <c r="N36" s="25">
        <v>30</v>
      </c>
    </row>
    <row r="37" spans="2:14" ht="21" hidden="1" customHeight="1">
      <c r="B37" s="59">
        <v>30</v>
      </c>
      <c r="C37" s="73"/>
      <c r="D37" s="60" t="str">
        <f t="shared" si="1"/>
        <v/>
      </c>
      <c r="E37" s="61" t="e">
        <f>#REF!</f>
        <v>#REF!</v>
      </c>
      <c r="F37" s="62" t="str">
        <f>IF($C37="","",COUNTIF(男子!$B$7:$B$192,$C37))</f>
        <v/>
      </c>
      <c r="G37" s="63" t="str">
        <f>IF($C37="","",COUNTIF(女子!$B$13:$G$192,$C37))</f>
        <v/>
      </c>
      <c r="H37" s="64" t="str">
        <f t="shared" si="0"/>
        <v/>
      </c>
      <c r="M37" s="23" t="s">
        <v>111</v>
      </c>
      <c r="N37" s="25">
        <v>31</v>
      </c>
    </row>
    <row r="38" spans="2:14" ht="21" hidden="1" customHeight="1">
      <c r="B38" s="65">
        <v>31</v>
      </c>
      <c r="C38" s="71"/>
      <c r="D38" s="66" t="str">
        <f t="shared" si="1"/>
        <v/>
      </c>
      <c r="E38" s="67" t="e">
        <f>#REF!</f>
        <v>#REF!</v>
      </c>
      <c r="F38" s="68" t="str">
        <f>IF($C38="","",COUNTIF(男子!$B$7:$B$192,$C38))</f>
        <v/>
      </c>
      <c r="G38" s="69" t="str">
        <f>IF($C38="","",COUNTIF(女子!$B$13:$G$192,$C38))</f>
        <v/>
      </c>
      <c r="H38" s="70" t="str">
        <f t="shared" si="0"/>
        <v/>
      </c>
      <c r="M38" s="23" t="s">
        <v>112</v>
      </c>
      <c r="N38" s="25">
        <v>32</v>
      </c>
    </row>
    <row r="39" spans="2:14" ht="21" hidden="1" customHeight="1">
      <c r="B39" s="38">
        <v>32</v>
      </c>
      <c r="C39" s="72"/>
      <c r="D39" s="40" t="str">
        <f t="shared" si="1"/>
        <v/>
      </c>
      <c r="E39" s="41" t="e">
        <f>#REF!</f>
        <v>#REF!</v>
      </c>
      <c r="F39" s="42" t="str">
        <f>IF($C39="","",COUNTIF(男子!$B$7:$B$192,$C39))</f>
        <v/>
      </c>
      <c r="G39" s="43" t="str">
        <f>IF($C39="","",COUNTIF(女子!$B$13:$G$192,$C39))</f>
        <v/>
      </c>
      <c r="H39" s="44" t="str">
        <f t="shared" si="0"/>
        <v/>
      </c>
      <c r="M39" s="23" t="s">
        <v>113</v>
      </c>
      <c r="N39" s="25">
        <v>33</v>
      </c>
    </row>
    <row r="40" spans="2:14" ht="21" hidden="1" customHeight="1">
      <c r="B40" s="38">
        <v>33</v>
      </c>
      <c r="C40" s="72"/>
      <c r="D40" s="40" t="str">
        <f t="shared" si="1"/>
        <v/>
      </c>
      <c r="E40" s="41" t="e">
        <f>#REF!</f>
        <v>#REF!</v>
      </c>
      <c r="F40" s="42" t="str">
        <f>IF($C40="","",COUNTIF(男子!$B$7:$B$192,$C40))</f>
        <v/>
      </c>
      <c r="G40" s="43" t="str">
        <f>IF($C40="","",COUNTIF(女子!$B$13:$G$192,$C40))</f>
        <v/>
      </c>
      <c r="H40" s="44" t="str">
        <f t="shared" si="0"/>
        <v/>
      </c>
      <c r="M40" s="23" t="s">
        <v>114</v>
      </c>
      <c r="N40" s="25">
        <v>34</v>
      </c>
    </row>
    <row r="41" spans="2:14" ht="21" hidden="1" customHeight="1">
      <c r="B41" s="38">
        <v>34</v>
      </c>
      <c r="C41" s="72"/>
      <c r="D41" s="40" t="str">
        <f t="shared" si="1"/>
        <v/>
      </c>
      <c r="E41" s="41" t="e">
        <f>#REF!</f>
        <v>#REF!</v>
      </c>
      <c r="F41" s="42" t="str">
        <f>IF($C41="","",COUNTIF(男子!$B$7:$B$192,$C41))</f>
        <v/>
      </c>
      <c r="G41" s="43" t="str">
        <f>IF($C41="","",COUNTIF(女子!$B$13:$G$192,$C41))</f>
        <v/>
      </c>
      <c r="H41" s="44" t="str">
        <f t="shared" si="0"/>
        <v/>
      </c>
      <c r="M41" s="23" t="s">
        <v>115</v>
      </c>
      <c r="N41" s="25">
        <v>35</v>
      </c>
    </row>
    <row r="42" spans="2:14" ht="21" hidden="1" customHeight="1">
      <c r="B42" s="45">
        <v>35</v>
      </c>
      <c r="C42" s="73"/>
      <c r="D42" s="47" t="str">
        <f t="shared" si="1"/>
        <v/>
      </c>
      <c r="E42" s="48" t="e">
        <f>#REF!</f>
        <v>#REF!</v>
      </c>
      <c r="F42" s="49" t="str">
        <f>IF($C42="","",COUNTIF(男子!$B$7:$B$192,$C42))</f>
        <v/>
      </c>
      <c r="G42" s="50" t="str">
        <f>IF($C42="","",COUNTIF(女子!$B$13:$G$192,$C42))</f>
        <v/>
      </c>
      <c r="H42" s="51" t="str">
        <f t="shared" si="0"/>
        <v/>
      </c>
      <c r="M42" s="23" t="s">
        <v>116</v>
      </c>
      <c r="N42" s="25">
        <v>36</v>
      </c>
    </row>
    <row r="43" spans="2:14" ht="21" hidden="1" customHeight="1">
      <c r="B43" s="52">
        <v>36</v>
      </c>
      <c r="C43" s="71"/>
      <c r="D43" s="54" t="str">
        <f t="shared" si="1"/>
        <v/>
      </c>
      <c r="E43" s="55" t="e">
        <f>#REF!</f>
        <v>#REF!</v>
      </c>
      <c r="F43" s="56" t="str">
        <f>IF($C43="","",COUNTIF(男子!$B$7:$B$192,$C43))</f>
        <v/>
      </c>
      <c r="G43" s="57" t="str">
        <f>IF($C43="","",COUNTIF(女子!$B$13:$G$192,$C43))</f>
        <v/>
      </c>
      <c r="H43" s="58" t="str">
        <f t="shared" si="0"/>
        <v/>
      </c>
      <c r="M43" s="23" t="s">
        <v>117</v>
      </c>
      <c r="N43" s="25">
        <v>37</v>
      </c>
    </row>
    <row r="44" spans="2:14" ht="21" hidden="1" customHeight="1">
      <c r="B44" s="38">
        <v>37</v>
      </c>
      <c r="C44" s="72"/>
      <c r="D44" s="40" t="str">
        <f t="shared" si="1"/>
        <v/>
      </c>
      <c r="E44" s="41" t="e">
        <f>#REF!</f>
        <v>#REF!</v>
      </c>
      <c r="F44" s="42" t="str">
        <f>IF($C44="","",COUNTIF(男子!$B$7:$B$192,$C44))</f>
        <v/>
      </c>
      <c r="G44" s="43" t="str">
        <f>IF($C44="","",COUNTIF(女子!$B$13:$G$192,$C44))</f>
        <v/>
      </c>
      <c r="H44" s="44" t="str">
        <f t="shared" si="0"/>
        <v/>
      </c>
      <c r="M44" s="23" t="s">
        <v>118</v>
      </c>
      <c r="N44" s="25">
        <v>38</v>
      </c>
    </row>
    <row r="45" spans="2:14" ht="21" hidden="1" customHeight="1">
      <c r="B45" s="38">
        <v>38</v>
      </c>
      <c r="C45" s="72"/>
      <c r="D45" s="40" t="str">
        <f t="shared" si="1"/>
        <v/>
      </c>
      <c r="E45" s="41" t="e">
        <f>#REF!</f>
        <v>#REF!</v>
      </c>
      <c r="F45" s="42" t="str">
        <f>IF($C45="","",COUNTIF(男子!$B$7:$B$192,$C45))</f>
        <v/>
      </c>
      <c r="G45" s="43" t="str">
        <f>IF($C45="","",COUNTIF(女子!$B$13:$G$192,$C45))</f>
        <v/>
      </c>
      <c r="H45" s="44" t="str">
        <f t="shared" si="0"/>
        <v/>
      </c>
      <c r="M45" s="23" t="s">
        <v>119</v>
      </c>
      <c r="N45" s="25">
        <v>39</v>
      </c>
    </row>
    <row r="46" spans="2:14" ht="21" hidden="1" customHeight="1">
      <c r="B46" s="38">
        <v>39</v>
      </c>
      <c r="C46" s="72"/>
      <c r="D46" s="40" t="str">
        <f t="shared" si="1"/>
        <v/>
      </c>
      <c r="E46" s="41" t="e">
        <f>#REF!</f>
        <v>#REF!</v>
      </c>
      <c r="F46" s="42" t="str">
        <f>IF($C46="","",COUNTIF(男子!$B$7:$B$192,$C46))</f>
        <v/>
      </c>
      <c r="G46" s="43" t="str">
        <f>IF($C46="","",COUNTIF(女子!$B$13:$G$192,$C46))</f>
        <v/>
      </c>
      <c r="H46" s="44" t="str">
        <f t="shared" si="0"/>
        <v/>
      </c>
      <c r="M46" s="23" t="s">
        <v>120</v>
      </c>
      <c r="N46" s="25">
        <v>40</v>
      </c>
    </row>
    <row r="47" spans="2:14" ht="21" hidden="1" customHeight="1">
      <c r="B47" s="59">
        <v>40</v>
      </c>
      <c r="C47" s="73"/>
      <c r="D47" s="60" t="str">
        <f t="shared" si="1"/>
        <v/>
      </c>
      <c r="E47" s="61" t="e">
        <f>#REF!</f>
        <v>#REF!</v>
      </c>
      <c r="F47" s="62" t="str">
        <f>IF($C47="","",COUNTIF(男子!$B$7:$B$192,$C47))</f>
        <v/>
      </c>
      <c r="G47" s="63" t="str">
        <f>IF($C47="","",COUNTIF(女子!$B$13:$G$192,$C47))</f>
        <v/>
      </c>
      <c r="H47" s="64" t="str">
        <f t="shared" si="0"/>
        <v/>
      </c>
      <c r="M47" s="23" t="s">
        <v>121</v>
      </c>
      <c r="N47" s="25">
        <v>41</v>
      </c>
    </row>
    <row r="48" spans="2:14" ht="21" hidden="1" customHeight="1">
      <c r="B48" s="65">
        <v>41</v>
      </c>
      <c r="C48" s="71"/>
      <c r="D48" s="66" t="str">
        <f t="shared" si="1"/>
        <v/>
      </c>
      <c r="E48" s="67" t="e">
        <f>#REF!</f>
        <v>#REF!</v>
      </c>
      <c r="F48" s="68" t="str">
        <f>IF($C48="","",COUNTIF(男子!$B$7:$B$192,$C48))</f>
        <v/>
      </c>
      <c r="G48" s="69" t="str">
        <f>IF($C48="","",COUNTIF(女子!$B$13:$G$192,$C48))</f>
        <v/>
      </c>
      <c r="H48" s="70" t="str">
        <f t="shared" si="0"/>
        <v/>
      </c>
      <c r="M48" s="23" t="s">
        <v>122</v>
      </c>
      <c r="N48" s="25">
        <v>42</v>
      </c>
    </row>
    <row r="49" spans="2:14" ht="21" hidden="1" customHeight="1">
      <c r="B49" s="38">
        <v>42</v>
      </c>
      <c r="C49" s="72"/>
      <c r="D49" s="40" t="str">
        <f t="shared" si="1"/>
        <v/>
      </c>
      <c r="E49" s="41" t="e">
        <f>#REF!</f>
        <v>#REF!</v>
      </c>
      <c r="F49" s="42" t="str">
        <f>IF($C49="","",COUNTIF(男子!$B$7:$B$192,$C49))</f>
        <v/>
      </c>
      <c r="G49" s="43" t="str">
        <f>IF($C49="","",COUNTIF(女子!$B$13:$G$192,$C49))</f>
        <v/>
      </c>
      <c r="H49" s="44" t="str">
        <f t="shared" si="0"/>
        <v/>
      </c>
      <c r="M49" s="23" t="s">
        <v>123</v>
      </c>
      <c r="N49" s="25">
        <v>43</v>
      </c>
    </row>
    <row r="50" spans="2:14" ht="21" hidden="1" customHeight="1">
      <c r="B50" s="38">
        <v>43</v>
      </c>
      <c r="C50" s="72"/>
      <c r="D50" s="40" t="str">
        <f t="shared" si="1"/>
        <v/>
      </c>
      <c r="E50" s="41" t="e">
        <f>#REF!</f>
        <v>#REF!</v>
      </c>
      <c r="F50" s="42" t="str">
        <f>IF($C50="","",COUNTIF(男子!$B$7:$B$192,$C50))</f>
        <v/>
      </c>
      <c r="G50" s="43" t="str">
        <f>IF($C50="","",COUNTIF(女子!$B$13:$G$192,$C50))</f>
        <v/>
      </c>
      <c r="H50" s="44" t="str">
        <f t="shared" si="0"/>
        <v/>
      </c>
      <c r="M50" s="23" t="s">
        <v>124</v>
      </c>
      <c r="N50" s="25">
        <v>44</v>
      </c>
    </row>
    <row r="51" spans="2:14" ht="21" hidden="1" customHeight="1">
      <c r="B51" s="38">
        <v>44</v>
      </c>
      <c r="C51" s="39"/>
      <c r="D51" s="40" t="str">
        <f t="shared" si="1"/>
        <v/>
      </c>
      <c r="E51" s="41" t="e">
        <f>#REF!</f>
        <v>#REF!</v>
      </c>
      <c r="F51" s="42" t="str">
        <f>IF($C51="","",COUNTIF(男子!$B$7:$B$192,$C51))</f>
        <v/>
      </c>
      <c r="G51" s="43" t="str">
        <f>IF($C51="","",COUNTIF(女子!$B$13:$G$192,$C51))</f>
        <v/>
      </c>
      <c r="H51" s="44" t="str">
        <f t="shared" si="0"/>
        <v/>
      </c>
      <c r="M51" s="23" t="s">
        <v>125</v>
      </c>
      <c r="N51" s="25">
        <v>45</v>
      </c>
    </row>
    <row r="52" spans="2:14" ht="21" hidden="1" customHeight="1">
      <c r="B52" s="45">
        <v>45</v>
      </c>
      <c r="C52" s="73"/>
      <c r="D52" s="47" t="str">
        <f t="shared" si="1"/>
        <v/>
      </c>
      <c r="E52" s="48" t="e">
        <f>#REF!</f>
        <v>#REF!</v>
      </c>
      <c r="F52" s="49" t="str">
        <f>IF($C52="","",COUNTIF(男子!$B$7:$B$192,$C52))</f>
        <v/>
      </c>
      <c r="G52" s="50" t="str">
        <f>IF($C52="","",COUNTIF(女子!$B$13:$G$192,$C52))</f>
        <v/>
      </c>
      <c r="H52" s="51" t="str">
        <f t="shared" si="0"/>
        <v/>
      </c>
      <c r="M52" s="23" t="s">
        <v>126</v>
      </c>
      <c r="N52" s="25">
        <v>46</v>
      </c>
    </row>
    <row r="53" spans="2:14" ht="21" hidden="1" customHeight="1">
      <c r="B53" s="52">
        <v>46</v>
      </c>
      <c r="C53" s="71"/>
      <c r="D53" s="54" t="str">
        <f t="shared" si="1"/>
        <v/>
      </c>
      <c r="E53" s="55" t="e">
        <f>#REF!</f>
        <v>#REF!</v>
      </c>
      <c r="F53" s="56" t="str">
        <f>IF($C53="","",COUNTIF(男子!$B$7:$B$192,$C53))</f>
        <v/>
      </c>
      <c r="G53" s="57" t="str">
        <f>IF($C53="","",COUNTIF(女子!$B$13:$G$192,$C53))</f>
        <v/>
      </c>
      <c r="H53" s="58" t="str">
        <f t="shared" si="0"/>
        <v/>
      </c>
      <c r="M53" s="23" t="s">
        <v>127</v>
      </c>
      <c r="N53" s="25">
        <v>47</v>
      </c>
    </row>
    <row r="54" spans="2:14" ht="21" hidden="1" customHeight="1">
      <c r="B54" s="38">
        <v>47</v>
      </c>
      <c r="C54" s="39"/>
      <c r="D54" s="40" t="str">
        <f t="shared" si="1"/>
        <v/>
      </c>
      <c r="E54" s="41" t="e">
        <f>#REF!</f>
        <v>#REF!</v>
      </c>
      <c r="F54" s="42" t="str">
        <f>IF($C54="","",COUNTIF(男子!$B$7:$B$192,$C54))</f>
        <v/>
      </c>
      <c r="G54" s="43" t="str">
        <f>IF($C54="","",COUNTIF(女子!$B$13:$G$192,$C54))</f>
        <v/>
      </c>
      <c r="H54" s="44" t="str">
        <f t="shared" si="0"/>
        <v/>
      </c>
      <c r="N54" s="25"/>
    </row>
    <row r="55" spans="2:14" ht="21" hidden="1" customHeight="1">
      <c r="B55" s="38">
        <v>48</v>
      </c>
      <c r="C55" s="72"/>
      <c r="D55" s="40" t="str">
        <f t="shared" si="1"/>
        <v/>
      </c>
      <c r="E55" s="41" t="e">
        <f>#REF!</f>
        <v>#REF!</v>
      </c>
      <c r="F55" s="42" t="str">
        <f>IF($C55="","",COUNTIF(男子!$B$7:$B$192,$C55))</f>
        <v/>
      </c>
      <c r="G55" s="43" t="str">
        <f>IF($C55="","",COUNTIF(女子!$B$13:$G$192,$C55))</f>
        <v/>
      </c>
      <c r="H55" s="44" t="str">
        <f t="shared" si="0"/>
        <v/>
      </c>
      <c r="N55" s="25"/>
    </row>
    <row r="56" spans="2:14" ht="21" hidden="1" customHeight="1">
      <c r="B56" s="38">
        <v>49</v>
      </c>
      <c r="C56" s="72"/>
      <c r="D56" s="40" t="str">
        <f t="shared" si="1"/>
        <v/>
      </c>
      <c r="E56" s="41" t="e">
        <f>#REF!</f>
        <v>#REF!</v>
      </c>
      <c r="F56" s="42" t="str">
        <f>IF($C56="","",COUNTIF(男子!$B$7:$B$192,$C56))</f>
        <v/>
      </c>
      <c r="G56" s="43" t="str">
        <f>IF($C56="","",COUNTIF(女子!$B$13:$G$192,$C56))</f>
        <v/>
      </c>
      <c r="H56" s="44" t="str">
        <f t="shared" si="0"/>
        <v/>
      </c>
      <c r="N56" s="25"/>
    </row>
    <row r="57" spans="2:14" ht="21" hidden="1" customHeight="1">
      <c r="B57" s="59">
        <v>50</v>
      </c>
      <c r="C57" s="73"/>
      <c r="D57" s="60" t="str">
        <f t="shared" si="1"/>
        <v/>
      </c>
      <c r="E57" s="61" t="e">
        <f>#REF!</f>
        <v>#REF!</v>
      </c>
      <c r="F57" s="62" t="str">
        <f>IF($C57="","",COUNTIF(男子!$B$7:$B$192,$C57))</f>
        <v/>
      </c>
      <c r="G57" s="63" t="str">
        <f>IF($C57="","",COUNTIF(女子!$B$13:$G$192,$C57))</f>
        <v/>
      </c>
      <c r="H57" s="64" t="str">
        <f t="shared" si="0"/>
        <v/>
      </c>
      <c r="N57" s="25"/>
    </row>
    <row r="58" spans="2:14" ht="21" hidden="1" customHeight="1">
      <c r="B58" s="65">
        <v>51</v>
      </c>
      <c r="C58" s="71"/>
      <c r="D58" s="66" t="str">
        <f t="shared" si="1"/>
        <v/>
      </c>
      <c r="E58" s="67" t="e">
        <f>#REF!</f>
        <v>#REF!</v>
      </c>
      <c r="F58" s="68" t="str">
        <f>IF($C58="","",COUNTIF(男子!$B$7:$B$192,$C58))</f>
        <v/>
      </c>
      <c r="G58" s="69" t="str">
        <f>IF($C58="","",COUNTIF(女子!$B$13:$G$192,$C58))</f>
        <v/>
      </c>
      <c r="H58" s="70" t="str">
        <f t="shared" si="0"/>
        <v/>
      </c>
      <c r="N58" s="25"/>
    </row>
    <row r="59" spans="2:14" ht="21" hidden="1" customHeight="1">
      <c r="B59" s="38">
        <v>52</v>
      </c>
      <c r="C59" s="72"/>
      <c r="D59" s="40" t="str">
        <f t="shared" si="1"/>
        <v/>
      </c>
      <c r="E59" s="41" t="e">
        <f>#REF!</f>
        <v>#REF!</v>
      </c>
      <c r="F59" s="42" t="str">
        <f>IF($C59="","",COUNTIF(男子!$B$7:$B$192,$C59))</f>
        <v/>
      </c>
      <c r="G59" s="43" t="str">
        <f>IF($C59="","",COUNTIF(女子!$B$13:$G$192,$C59))</f>
        <v/>
      </c>
      <c r="H59" s="44" t="str">
        <f t="shared" si="0"/>
        <v/>
      </c>
      <c r="N59" s="25"/>
    </row>
    <row r="60" spans="2:14" ht="21" hidden="1" customHeight="1">
      <c r="B60" s="38">
        <v>53</v>
      </c>
      <c r="C60" s="72"/>
      <c r="D60" s="40" t="str">
        <f t="shared" si="1"/>
        <v/>
      </c>
      <c r="E60" s="41" t="e">
        <f>#REF!</f>
        <v>#REF!</v>
      </c>
      <c r="F60" s="42" t="str">
        <f>IF($C60="","",COUNTIF(男子!$B$7:$B$192,$C60))</f>
        <v/>
      </c>
      <c r="G60" s="43" t="str">
        <f>IF($C60="","",COUNTIF(女子!$B$13:$G$192,$C60))</f>
        <v/>
      </c>
      <c r="H60" s="44" t="str">
        <f t="shared" si="0"/>
        <v/>
      </c>
      <c r="N60" s="25"/>
    </row>
    <row r="61" spans="2:14" ht="21" hidden="1" customHeight="1">
      <c r="B61" s="38">
        <v>54</v>
      </c>
      <c r="C61" s="72"/>
      <c r="D61" s="40" t="str">
        <f t="shared" si="1"/>
        <v/>
      </c>
      <c r="E61" s="41" t="e">
        <f>#REF!</f>
        <v>#REF!</v>
      </c>
      <c r="F61" s="42" t="str">
        <f>IF($C61="","",COUNTIF(男子!$B$7:$B$192,$C61))</f>
        <v/>
      </c>
      <c r="G61" s="43" t="str">
        <f>IF($C61="","",COUNTIF(女子!$B$13:$G$192,$C61))</f>
        <v/>
      </c>
      <c r="H61" s="44" t="str">
        <f t="shared" si="0"/>
        <v/>
      </c>
      <c r="N61" s="25"/>
    </row>
    <row r="62" spans="2:14" ht="21" hidden="1" customHeight="1">
      <c r="B62" s="45">
        <v>55</v>
      </c>
      <c r="C62" s="73"/>
      <c r="D62" s="47" t="str">
        <f t="shared" si="1"/>
        <v/>
      </c>
      <c r="E62" s="48" t="e">
        <f>#REF!</f>
        <v>#REF!</v>
      </c>
      <c r="F62" s="49" t="str">
        <f>IF($C62="","",COUNTIF(男子!$B$7:$B$192,$C62))</f>
        <v/>
      </c>
      <c r="G62" s="50" t="str">
        <f>IF($C62="","",COUNTIF(女子!$B$13:$G$192,$C62))</f>
        <v/>
      </c>
      <c r="H62" s="51" t="str">
        <f t="shared" si="0"/>
        <v/>
      </c>
      <c r="N62" s="25"/>
    </row>
    <row r="63" spans="2:14" ht="21" hidden="1" customHeight="1">
      <c r="B63" s="52">
        <v>56</v>
      </c>
      <c r="C63" s="53"/>
      <c r="D63" s="54" t="str">
        <f t="shared" si="1"/>
        <v/>
      </c>
      <c r="E63" s="55" t="e">
        <f>#REF!</f>
        <v>#REF!</v>
      </c>
      <c r="F63" s="56" t="str">
        <f>IF($C63="","",COUNTIF(男子!$B$7:$B$192,$C63))</f>
        <v/>
      </c>
      <c r="G63" s="57" t="str">
        <f>IF($C63="","",COUNTIF(女子!$B$13:$G$192,$C63))</f>
        <v/>
      </c>
      <c r="H63" s="58" t="str">
        <f t="shared" si="0"/>
        <v/>
      </c>
      <c r="N63" s="25"/>
    </row>
    <row r="64" spans="2:14" ht="21" hidden="1" customHeight="1">
      <c r="B64" s="38">
        <v>57</v>
      </c>
      <c r="C64" s="72"/>
      <c r="D64" s="40" t="str">
        <f t="shared" si="1"/>
        <v/>
      </c>
      <c r="E64" s="41" t="e">
        <f>#REF!</f>
        <v>#REF!</v>
      </c>
      <c r="F64" s="42" t="str">
        <f>IF($C64="","",COUNTIF(男子!$B$7:$B$192,$C64))</f>
        <v/>
      </c>
      <c r="G64" s="43" t="str">
        <f>IF($C64="","",COUNTIF(女子!$B$13:$G$192,$C64))</f>
        <v/>
      </c>
      <c r="H64" s="44" t="str">
        <f t="shared" si="0"/>
        <v/>
      </c>
      <c r="N64" s="25"/>
    </row>
    <row r="65" spans="2:14" ht="21" hidden="1" customHeight="1">
      <c r="B65" s="38">
        <v>58</v>
      </c>
      <c r="C65" s="72"/>
      <c r="D65" s="40" t="str">
        <f t="shared" si="1"/>
        <v/>
      </c>
      <c r="E65" s="41" t="e">
        <f>#REF!</f>
        <v>#REF!</v>
      </c>
      <c r="F65" s="42" t="str">
        <f>IF($C65="","",COUNTIF(男子!$B$7:$B$192,$C65))</f>
        <v/>
      </c>
      <c r="G65" s="43" t="str">
        <f>IF($C65="","",COUNTIF(女子!$B$13:$G$192,$C65))</f>
        <v/>
      </c>
      <c r="H65" s="44" t="str">
        <f t="shared" si="0"/>
        <v/>
      </c>
      <c r="N65" s="25"/>
    </row>
    <row r="66" spans="2:14" ht="21" hidden="1" customHeight="1">
      <c r="B66" s="38">
        <v>59</v>
      </c>
      <c r="C66" s="72"/>
      <c r="D66" s="40" t="str">
        <f t="shared" si="1"/>
        <v/>
      </c>
      <c r="E66" s="41" t="e">
        <f>#REF!</f>
        <v>#REF!</v>
      </c>
      <c r="F66" s="42" t="str">
        <f>IF($C66="","",COUNTIF(男子!$B$7:$B$192,$C66))</f>
        <v/>
      </c>
      <c r="G66" s="43" t="str">
        <f>IF($C66="","",COUNTIF(女子!$B$13:$G$192,$C66))</f>
        <v/>
      </c>
      <c r="H66" s="44" t="str">
        <f t="shared" si="0"/>
        <v/>
      </c>
      <c r="N66" s="25"/>
    </row>
    <row r="67" spans="2:14" ht="21" hidden="1" customHeight="1">
      <c r="B67" s="59">
        <v>60</v>
      </c>
      <c r="C67" s="73"/>
      <c r="D67" s="60" t="str">
        <f t="shared" si="1"/>
        <v/>
      </c>
      <c r="E67" s="61" t="e">
        <f>#REF!</f>
        <v>#REF!</v>
      </c>
      <c r="F67" s="62" t="str">
        <f>IF($C67="","",COUNTIF(男子!$B$7:$B$192,$C67))</f>
        <v/>
      </c>
      <c r="G67" s="63" t="str">
        <f>IF($C67="","",COUNTIF(女子!$B$13:$G$192,$C67))</f>
        <v/>
      </c>
      <c r="H67" s="64" t="str">
        <f t="shared" si="0"/>
        <v/>
      </c>
      <c r="N67" s="25"/>
    </row>
    <row r="68" spans="2:14" ht="21" hidden="1" customHeight="1">
      <c r="B68" s="65">
        <v>61</v>
      </c>
      <c r="C68" s="74"/>
      <c r="D68" s="66" t="str">
        <f t="shared" si="1"/>
        <v/>
      </c>
      <c r="E68" s="67" t="e">
        <f>#REF!</f>
        <v>#REF!</v>
      </c>
      <c r="F68" s="68" t="str">
        <f>IF($C68="","",COUNTIF(男子!$B$7:$B$192,$C68))</f>
        <v/>
      </c>
      <c r="G68" s="69" t="str">
        <f>IF($C68="","",COUNTIF(女子!$B$13:$G$192,$C68))</f>
        <v/>
      </c>
      <c r="H68" s="70" t="str">
        <f t="shared" si="0"/>
        <v/>
      </c>
      <c r="N68" s="25"/>
    </row>
    <row r="69" spans="2:14" ht="21" hidden="1" customHeight="1">
      <c r="B69" s="38">
        <v>62</v>
      </c>
      <c r="C69" s="72"/>
      <c r="D69" s="40" t="str">
        <f t="shared" si="1"/>
        <v/>
      </c>
      <c r="E69" s="41" t="e">
        <f>#REF!</f>
        <v>#REF!</v>
      </c>
      <c r="F69" s="42" t="str">
        <f>IF($C69="","",COUNTIF(男子!$B$7:$B$192,$C69))</f>
        <v/>
      </c>
      <c r="G69" s="43" t="str">
        <f>IF($C69="","",COUNTIF(女子!$B$13:$G$192,$C69))</f>
        <v/>
      </c>
      <c r="H69" s="44" t="str">
        <f t="shared" si="0"/>
        <v/>
      </c>
      <c r="N69" s="25"/>
    </row>
    <row r="70" spans="2:14" ht="21" hidden="1" customHeight="1">
      <c r="B70" s="38">
        <v>63</v>
      </c>
      <c r="C70" s="72"/>
      <c r="D70" s="40" t="str">
        <f t="shared" si="1"/>
        <v/>
      </c>
      <c r="E70" s="41" t="e">
        <f>#REF!</f>
        <v>#REF!</v>
      </c>
      <c r="F70" s="42" t="str">
        <f>IF($C70="","",COUNTIF(男子!$B$7:$B$192,$C70))</f>
        <v/>
      </c>
      <c r="G70" s="43" t="str">
        <f>IF($C70="","",COUNTIF(女子!$B$13:$G$192,$C70))</f>
        <v/>
      </c>
      <c r="H70" s="44" t="str">
        <f t="shared" si="0"/>
        <v/>
      </c>
      <c r="N70" s="25"/>
    </row>
    <row r="71" spans="2:14" ht="21" hidden="1" customHeight="1">
      <c r="B71" s="38">
        <v>64</v>
      </c>
      <c r="C71" s="72"/>
      <c r="D71" s="40" t="str">
        <f t="shared" si="1"/>
        <v/>
      </c>
      <c r="E71" s="41" t="e">
        <f>#REF!</f>
        <v>#REF!</v>
      </c>
      <c r="F71" s="42" t="str">
        <f>IF($C71="","",COUNTIF(男子!$B$7:$B$192,$C71))</f>
        <v/>
      </c>
      <c r="G71" s="43" t="str">
        <f>IF($C71="","",COUNTIF(女子!$B$13:$G$192,$C71))</f>
        <v/>
      </c>
      <c r="H71" s="44" t="str">
        <f t="shared" si="0"/>
        <v/>
      </c>
      <c r="N71" s="25"/>
    </row>
    <row r="72" spans="2:14" ht="21" hidden="1" customHeight="1">
      <c r="B72" s="45">
        <v>65</v>
      </c>
      <c r="C72" s="73"/>
      <c r="D72" s="47" t="str">
        <f t="shared" si="1"/>
        <v/>
      </c>
      <c r="E72" s="48" t="e">
        <f>#REF!</f>
        <v>#REF!</v>
      </c>
      <c r="F72" s="49" t="str">
        <f>IF($C72="","",COUNTIF(男子!$B$7:$B$192,$C72))</f>
        <v/>
      </c>
      <c r="G72" s="50" t="str">
        <f>IF($C72="","",COUNTIF(女子!$B$13:$G$192,$C72))</f>
        <v/>
      </c>
      <c r="H72" s="51" t="str">
        <f t="shared" ref="H72:H77" si="2">IF($C72="","",F72+G72)</f>
        <v/>
      </c>
      <c r="N72" s="25"/>
    </row>
    <row r="73" spans="2:14" ht="21" hidden="1" customHeight="1">
      <c r="B73" s="52">
        <v>66</v>
      </c>
      <c r="C73" s="75"/>
      <c r="D73" s="54" t="str">
        <f>IF($C73="","",ASC(PHONETIC($C73)))</f>
        <v/>
      </c>
      <c r="E73" s="55" t="e">
        <f>#REF!</f>
        <v>#REF!</v>
      </c>
      <c r="F73" s="56" t="str">
        <f>IF($C73="","",COUNTIF(男子!$B$7:$B$192,$C73))</f>
        <v/>
      </c>
      <c r="G73" s="57" t="str">
        <f>IF($C73="","",COUNTIF(女子!$B$13:$G$192,$C73))</f>
        <v/>
      </c>
      <c r="H73" s="58" t="str">
        <f t="shared" si="2"/>
        <v/>
      </c>
      <c r="N73" s="25"/>
    </row>
    <row r="74" spans="2:14" ht="21" hidden="1" customHeight="1">
      <c r="B74" s="38">
        <v>67</v>
      </c>
      <c r="C74" s="39"/>
      <c r="D74" s="40" t="str">
        <f>IF($C74="","",ASC(PHONETIC($C74)))</f>
        <v/>
      </c>
      <c r="E74" s="41" t="e">
        <f>#REF!</f>
        <v>#REF!</v>
      </c>
      <c r="F74" s="42" t="str">
        <f>IF($C74="","",COUNTIF(男子!$B$7:$B$192,$C74))</f>
        <v/>
      </c>
      <c r="G74" s="43" t="str">
        <f>IF($C74="","",COUNTIF(女子!$B$13:$G$192,$C74))</f>
        <v/>
      </c>
      <c r="H74" s="44" t="str">
        <f t="shared" si="2"/>
        <v/>
      </c>
    </row>
    <row r="75" spans="2:14" ht="21" hidden="1" customHeight="1">
      <c r="B75" s="38">
        <v>68</v>
      </c>
      <c r="C75" s="39"/>
      <c r="D75" s="40" t="str">
        <f>IF($C75="","",ASC(PHONETIC($C75)))</f>
        <v/>
      </c>
      <c r="E75" s="41" t="e">
        <f>#REF!</f>
        <v>#REF!</v>
      </c>
      <c r="F75" s="42" t="str">
        <f>IF($C75="","",COUNTIF(男子!$B$7:$B$192,$C75))</f>
        <v/>
      </c>
      <c r="G75" s="43" t="str">
        <f>IF($C75="","",COUNTIF(女子!$B$13:$G$192,$C75))</f>
        <v/>
      </c>
      <c r="H75" s="44" t="str">
        <f t="shared" si="2"/>
        <v/>
      </c>
    </row>
    <row r="76" spans="2:14" ht="21" hidden="1" customHeight="1">
      <c r="B76" s="38">
        <v>69</v>
      </c>
      <c r="C76" s="39"/>
      <c r="D76" s="40" t="str">
        <f>IF($C76="","",ASC(PHONETIC($C76)))</f>
        <v/>
      </c>
      <c r="E76" s="41" t="e">
        <f>#REF!</f>
        <v>#REF!</v>
      </c>
      <c r="F76" s="42" t="str">
        <f>IF($C76="","",COUNTIF(男子!$B$7:$B$192,$C76))</f>
        <v/>
      </c>
      <c r="G76" s="43" t="str">
        <f>IF($C76="","",COUNTIF(女子!$B$13:$G$192,$C76))</f>
        <v/>
      </c>
      <c r="H76" s="44" t="str">
        <f t="shared" si="2"/>
        <v/>
      </c>
    </row>
    <row r="77" spans="2:14" ht="21" hidden="1" customHeight="1" thickBot="1">
      <c r="B77" s="76">
        <v>70</v>
      </c>
      <c r="C77" s="39"/>
      <c r="D77" s="77" t="str">
        <f>IF($C77="","",ASC(PHONETIC($C77)))</f>
        <v/>
      </c>
      <c r="E77" s="78" t="e">
        <f>#REF!</f>
        <v>#REF!</v>
      </c>
      <c r="F77" s="79" t="str">
        <f>IF($C77="","",COUNTIF(男子!$B$7:$B$192,$C77))</f>
        <v/>
      </c>
      <c r="G77" s="80" t="str">
        <f>IF($C77="","",COUNTIF(女子!$B$13:$G$192,$C77))</f>
        <v/>
      </c>
      <c r="H77" s="81" t="str">
        <f t="shared" si="2"/>
        <v/>
      </c>
    </row>
    <row r="78" spans="2:14" ht="19.5" hidden="1" thickBot="1">
      <c r="B78" s="173"/>
      <c r="C78" s="174"/>
      <c r="D78" s="145" t="s">
        <v>236</v>
      </c>
      <c r="E78" s="82"/>
      <c r="F78" s="83">
        <f>SUM(F8:F77)</f>
        <v>0</v>
      </c>
      <c r="G78" s="84">
        <f>SUM(G8:G77)</f>
        <v>0</v>
      </c>
      <c r="H78" s="85">
        <f>SUM(H8:H77)</f>
        <v>0</v>
      </c>
    </row>
    <row r="79" spans="2:14" ht="19.5" thickBot="1">
      <c r="D79" s="147" t="s">
        <v>235</v>
      </c>
      <c r="E79" s="148"/>
      <c r="F79" s="175">
        <f>男子!Q79</f>
        <v>0</v>
      </c>
      <c r="G79" s="176">
        <f>女子!Q79</f>
        <v>0</v>
      </c>
      <c r="H79" s="146">
        <f>F79+G79</f>
        <v>0</v>
      </c>
      <c r="J79" t="s">
        <v>246</v>
      </c>
    </row>
    <row r="80" spans="2:14">
      <c r="J80" s="169" t="s">
        <v>245</v>
      </c>
    </row>
    <row r="85" spans="1:12" ht="14.25" thickBot="1"/>
    <row r="86" spans="1:12" s="23" customFormat="1" ht="18.75" customHeight="1" thickBot="1">
      <c r="A86" s="86"/>
      <c r="B86" s="86"/>
      <c r="C86" s="150" t="s">
        <v>66</v>
      </c>
      <c r="D86" s="201"/>
      <c r="E86" s="202"/>
      <c r="F86" s="203"/>
      <c r="G86" s="86"/>
      <c r="H86" s="86"/>
      <c r="I86" s="86"/>
      <c r="J86" s="86"/>
      <c r="L86" s="87"/>
    </row>
    <row r="87" spans="1:12" s="23" customFormat="1" ht="18.75" customHeight="1" thickBot="1">
      <c r="A87" s="86"/>
      <c r="B87" s="86"/>
      <c r="C87" s="150" t="s">
        <v>216</v>
      </c>
      <c r="D87" s="198"/>
      <c r="E87" s="199"/>
      <c r="F87" s="200"/>
      <c r="G87" s="86"/>
      <c r="H87" s="86"/>
      <c r="I87" s="86"/>
      <c r="J87" s="86"/>
      <c r="L87" s="87"/>
    </row>
    <row r="88" spans="1:12" s="23" customFormat="1" ht="18" customHeight="1" thickBot="1">
      <c r="A88" s="86"/>
      <c r="B88" s="86"/>
      <c r="C88" s="150" t="s">
        <v>217</v>
      </c>
      <c r="D88" s="198"/>
      <c r="E88" s="199"/>
      <c r="F88" s="200"/>
      <c r="G88" s="86"/>
      <c r="H88" s="86"/>
      <c r="I88" s="86"/>
      <c r="J88" s="86"/>
      <c r="L88" s="87"/>
    </row>
    <row r="89" spans="1:12" s="23" customFormat="1" ht="14.25">
      <c r="A89" s="86"/>
      <c r="B89" s="86"/>
      <c r="F89" s="86"/>
      <c r="G89" s="86"/>
      <c r="H89" s="86"/>
      <c r="I89" s="86"/>
      <c r="J89" s="86"/>
      <c r="L89" s="87"/>
    </row>
    <row r="90" spans="1:12" s="23" customFormat="1" ht="14.25">
      <c r="A90" s="86"/>
      <c r="B90" s="86"/>
      <c r="C90" s="196" t="s">
        <v>63</v>
      </c>
      <c r="D90" s="197"/>
      <c r="F90" s="86"/>
      <c r="G90" s="86"/>
      <c r="H90" s="86"/>
      <c r="I90" s="86"/>
      <c r="J90" s="86"/>
      <c r="L90" s="87"/>
    </row>
    <row r="91" spans="1:12" s="23" customFormat="1" ht="14.25">
      <c r="A91" s="86"/>
      <c r="B91" s="90"/>
      <c r="C91" s="159" t="s">
        <v>211</v>
      </c>
      <c r="D91" s="89"/>
      <c r="F91" s="86"/>
      <c r="G91" s="86"/>
      <c r="H91" s="86"/>
      <c r="I91" s="86"/>
      <c r="J91" s="86"/>
      <c r="L91" s="87"/>
    </row>
    <row r="92" spans="1:12" s="23" customFormat="1" ht="14.25">
      <c r="A92" s="86"/>
      <c r="B92" s="92"/>
      <c r="C92" s="91" t="s">
        <v>64</v>
      </c>
      <c r="D92" s="89"/>
      <c r="E92" s="90"/>
      <c r="F92" s="86"/>
      <c r="G92" s="86"/>
      <c r="H92" s="86"/>
      <c r="I92" s="86"/>
      <c r="J92" s="86"/>
      <c r="L92" s="87"/>
    </row>
    <row r="93" spans="1:12" s="23" customFormat="1" ht="14.25">
      <c r="A93" s="86"/>
      <c r="B93" s="92"/>
      <c r="C93" s="88" t="s">
        <v>65</v>
      </c>
      <c r="D93" s="89"/>
      <c r="E93" s="90"/>
      <c r="F93" s="86"/>
      <c r="G93" s="86"/>
      <c r="H93" s="86"/>
      <c r="I93" s="86"/>
      <c r="J93" s="86"/>
      <c r="L93" s="87"/>
    </row>
    <row r="94" spans="1:12" s="23" customFormat="1" ht="14.25">
      <c r="A94" s="86"/>
      <c r="B94" s="86"/>
      <c r="C94" s="170" t="s">
        <v>233</v>
      </c>
      <c r="D94" s="179"/>
      <c r="E94" s="90"/>
      <c r="F94" s="204" t="s">
        <v>237</v>
      </c>
      <c r="G94" s="86"/>
      <c r="H94" s="86"/>
      <c r="I94" s="86"/>
      <c r="J94" s="86"/>
      <c r="L94" s="87"/>
    </row>
    <row r="95" spans="1:12" s="23" customFormat="1" ht="14.25">
      <c r="A95" s="86"/>
      <c r="B95" s="86"/>
      <c r="C95" s="170" t="s">
        <v>234</v>
      </c>
      <c r="D95" s="179"/>
      <c r="F95" s="204"/>
      <c r="G95" s="86"/>
      <c r="H95" s="86"/>
      <c r="I95" s="86"/>
      <c r="J95" s="86"/>
      <c r="L95" s="87"/>
    </row>
    <row r="96" spans="1:12">
      <c r="C96" s="171" t="s">
        <v>232</v>
      </c>
      <c r="D96" s="172">
        <f>SUM(D94:D95)</f>
        <v>0</v>
      </c>
      <c r="E96" s="23"/>
      <c r="F96" s="86"/>
    </row>
  </sheetData>
  <sheetProtection password="893C" sheet="1" objects="1" scenarios="1"/>
  <mergeCells count="5">
    <mergeCell ref="C90:D90"/>
    <mergeCell ref="D87:F87"/>
    <mergeCell ref="D86:F86"/>
    <mergeCell ref="D88:F88"/>
    <mergeCell ref="F94:F95"/>
  </mergeCells>
  <phoneticPr fontId="1"/>
  <dataValidations count="8">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A1:AJ748"/>
  <sheetViews>
    <sheetView topLeftCell="J1" workbookViewId="0">
      <selection activeCell="AB7" sqref="AB7"/>
    </sheetView>
  </sheetViews>
  <sheetFormatPr defaultRowHeight="13.5"/>
  <cols>
    <col min="1" max="1" width="3.75" customWidth="1"/>
    <col min="2" max="2" width="11.625" customWidth="1"/>
    <col min="3" max="3" width="9" hidden="1" customWidth="1"/>
    <col min="4" max="4" width="9" customWidth="1"/>
    <col min="6" max="7" width="13" customWidth="1"/>
    <col min="8" max="8" width="9" hidden="1" customWidth="1"/>
    <col min="9" max="9" width="4.625" hidden="1" customWidth="1"/>
    <col min="10" max="10" width="4.62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hidden="1" customWidth="1"/>
    <col min="24" max="26" width="9" hidden="1" customWidth="1"/>
    <col min="27" max="29" width="9" customWidth="1"/>
    <col min="30" max="30" width="9" hidden="1" customWidth="1"/>
    <col min="31" max="33" width="9" customWidth="1"/>
    <col min="34" max="34" width="9" hidden="1" customWidth="1"/>
    <col min="35" max="36" width="0" hidden="1" customWidth="1"/>
  </cols>
  <sheetData>
    <row r="1" spans="1:36" ht="28.5">
      <c r="B1" s="93" t="str">
        <f>管理者シート!C3</f>
        <v>第98回全山陰陸上競技大会兼国体予選</v>
      </c>
    </row>
    <row r="2" spans="1:36" ht="14.25">
      <c r="B2" s="92"/>
    </row>
    <row r="3" spans="1:36" ht="28.5">
      <c r="B3" s="94" t="s">
        <v>69</v>
      </c>
    </row>
    <row r="4" spans="1:36">
      <c r="B4" s="99" t="s">
        <v>72</v>
      </c>
      <c r="C4" s="95"/>
      <c r="D4" s="95" t="s">
        <v>229</v>
      </c>
      <c r="E4" s="96">
        <v>123</v>
      </c>
      <c r="F4" s="95" t="s">
        <v>73</v>
      </c>
      <c r="G4" s="95" t="str">
        <f>IF(F4="","",ASC(PHONETIC(F4)))</f>
        <v>ｼﾏﾈ  ﾘｸｵ</v>
      </c>
      <c r="H4" s="95"/>
      <c r="I4" s="95"/>
      <c r="J4" s="95">
        <v>2</v>
      </c>
      <c r="K4" s="95"/>
      <c r="L4" s="95"/>
      <c r="M4" s="95" t="s">
        <v>213</v>
      </c>
      <c r="N4" s="95"/>
      <c r="O4" s="96" t="s">
        <v>74</v>
      </c>
      <c r="P4" s="96">
        <v>11.23</v>
      </c>
      <c r="Q4" s="97" t="s">
        <v>75</v>
      </c>
      <c r="R4" s="95"/>
      <c r="S4" s="96" t="s">
        <v>132</v>
      </c>
      <c r="T4" s="96" t="s">
        <v>133</v>
      </c>
      <c r="U4" s="96" t="s">
        <v>76</v>
      </c>
      <c r="V4" s="96"/>
      <c r="W4" s="96" t="s">
        <v>77</v>
      </c>
      <c r="X4" s="96" t="s">
        <v>78</v>
      </c>
      <c r="Y4" s="98" t="s">
        <v>79</v>
      </c>
      <c r="Z4" s="95"/>
      <c r="AA4" s="96" t="s">
        <v>241</v>
      </c>
      <c r="AB4" s="96">
        <v>42.99</v>
      </c>
      <c r="AC4" s="98" t="s">
        <v>219</v>
      </c>
      <c r="AD4" s="95"/>
      <c r="AE4" s="96" t="s">
        <v>80</v>
      </c>
      <c r="AF4" s="96" t="s">
        <v>81</v>
      </c>
      <c r="AG4" s="96" t="s">
        <v>220</v>
      </c>
    </row>
    <row r="5" spans="1:36" ht="14.25" thickBot="1">
      <c r="B5" s="100" t="s">
        <v>82</v>
      </c>
    </row>
    <row r="6" spans="1:36" ht="14.25" thickBot="1">
      <c r="A6" s="128" t="s">
        <v>68</v>
      </c>
      <c r="B6" s="129" t="s">
        <v>242</v>
      </c>
      <c r="C6" s="129" t="s">
        <v>2</v>
      </c>
      <c r="D6" s="129" t="s">
        <v>228</v>
      </c>
      <c r="E6" s="129" t="s">
        <v>35</v>
      </c>
      <c r="F6" s="129" t="s">
        <v>5</v>
      </c>
      <c r="G6" s="129" t="s">
        <v>6</v>
      </c>
      <c r="H6" s="129" t="s">
        <v>7</v>
      </c>
      <c r="I6" s="129" t="s">
        <v>8</v>
      </c>
      <c r="J6" s="129" t="s">
        <v>9</v>
      </c>
      <c r="K6" s="129" t="s">
        <v>10</v>
      </c>
      <c r="L6" s="129" t="s">
        <v>11</v>
      </c>
      <c r="M6" s="129" t="s">
        <v>212</v>
      </c>
      <c r="N6" s="142" t="s">
        <v>13</v>
      </c>
      <c r="O6" s="143" t="s">
        <v>221</v>
      </c>
      <c r="P6" s="131" t="s">
        <v>223</v>
      </c>
      <c r="Q6" s="185" t="s">
        <v>67</v>
      </c>
      <c r="R6" s="194" t="s">
        <v>17</v>
      </c>
      <c r="S6" s="143" t="s">
        <v>222</v>
      </c>
      <c r="T6" s="131" t="s">
        <v>224</v>
      </c>
      <c r="U6" s="185" t="s">
        <v>67</v>
      </c>
      <c r="V6" s="130" t="s">
        <v>21</v>
      </c>
      <c r="W6" s="130" t="s">
        <v>36</v>
      </c>
      <c r="X6" s="130" t="s">
        <v>37</v>
      </c>
      <c r="Y6" s="130" t="s">
        <v>67</v>
      </c>
      <c r="Z6" s="130" t="s">
        <v>25</v>
      </c>
      <c r="AA6" s="130" t="s">
        <v>38</v>
      </c>
      <c r="AB6" s="130" t="s">
        <v>39</v>
      </c>
      <c r="AC6" s="130" t="s">
        <v>218</v>
      </c>
      <c r="AD6" s="130" t="s">
        <v>29</v>
      </c>
      <c r="AE6" s="130" t="s">
        <v>40</v>
      </c>
      <c r="AF6" s="130" t="s">
        <v>39</v>
      </c>
      <c r="AG6" s="131" t="s">
        <v>218</v>
      </c>
      <c r="AH6" t="s">
        <v>33</v>
      </c>
    </row>
    <row r="7" spans="1:36">
      <c r="A7" s="125">
        <v>1</v>
      </c>
      <c r="B7" s="111" t="str">
        <f>IF(F7="","",基本情報!$C$8)</f>
        <v/>
      </c>
      <c r="C7" s="111"/>
      <c r="D7" s="111"/>
      <c r="E7" s="111"/>
      <c r="F7" s="111"/>
      <c r="G7" s="111" t="str">
        <f>IF(F7="","",ASC(PHONETIC(F7)))</f>
        <v/>
      </c>
      <c r="H7" s="111" t="str">
        <f>IF(F7="","",F7)</f>
        <v/>
      </c>
      <c r="I7" s="111">
        <v>1</v>
      </c>
      <c r="J7" s="111"/>
      <c r="K7" s="111"/>
      <c r="L7" s="111"/>
      <c r="M7" s="111" t="str">
        <f>基本情報!$C$4</f>
        <v>島根</v>
      </c>
      <c r="N7" s="126"/>
      <c r="O7" s="110"/>
      <c r="P7" s="190"/>
      <c r="Q7" s="186"/>
      <c r="R7" s="139">
        <v>2</v>
      </c>
      <c r="S7" s="110"/>
      <c r="T7" s="190"/>
      <c r="U7" s="127"/>
      <c r="V7" s="126">
        <v>2</v>
      </c>
      <c r="W7" s="110"/>
      <c r="X7" s="111"/>
      <c r="Y7" s="112"/>
      <c r="Z7" s="127">
        <v>2</v>
      </c>
      <c r="AA7" s="111"/>
      <c r="AB7" s="180"/>
      <c r="AC7" s="161"/>
      <c r="AD7" s="126"/>
      <c r="AE7" s="110"/>
      <c r="AF7" s="180"/>
      <c r="AG7" s="161"/>
      <c r="AJ7" t="s">
        <v>238</v>
      </c>
    </row>
    <row r="8" spans="1:36">
      <c r="A8" s="118">
        <v>2</v>
      </c>
      <c r="B8" s="102" t="str">
        <f>IF(F8="","",基本情報!$C$8)</f>
        <v/>
      </c>
      <c r="C8" s="102"/>
      <c r="D8" s="102"/>
      <c r="E8" s="102"/>
      <c r="F8" s="102"/>
      <c r="G8" s="102" t="str">
        <f t="shared" ref="G8:G71" si="0">IF(F8="","",ASC(PHONETIC(F8)))</f>
        <v/>
      </c>
      <c r="H8" s="102" t="str">
        <f>IF(F8="","",F8)</f>
        <v/>
      </c>
      <c r="I8" s="102">
        <v>1</v>
      </c>
      <c r="J8" s="102"/>
      <c r="K8" s="102"/>
      <c r="L8" s="102"/>
      <c r="M8" s="102" t="str">
        <f>基本情報!$C$4</f>
        <v>島根</v>
      </c>
      <c r="N8" s="107"/>
      <c r="O8" s="113"/>
      <c r="P8" s="191"/>
      <c r="Q8" s="187"/>
      <c r="R8" s="133">
        <v>2</v>
      </c>
      <c r="S8" s="113"/>
      <c r="T8" s="191"/>
      <c r="U8" s="109"/>
      <c r="V8" s="107">
        <v>2</v>
      </c>
      <c r="W8" s="113"/>
      <c r="X8" s="102"/>
      <c r="Y8" s="114"/>
      <c r="Z8" s="109">
        <v>2</v>
      </c>
      <c r="AA8" s="102"/>
      <c r="AB8" s="181"/>
      <c r="AC8" s="162"/>
      <c r="AD8" s="107"/>
      <c r="AE8" s="113"/>
      <c r="AF8" s="181"/>
      <c r="AG8" s="165"/>
      <c r="AJ8" t="s">
        <v>239</v>
      </c>
    </row>
    <row r="9" spans="1:36">
      <c r="A9" s="117">
        <v>3</v>
      </c>
      <c r="B9" s="101" t="str">
        <f>IF(F9="","",基本情報!$C$8)</f>
        <v/>
      </c>
      <c r="C9" s="101"/>
      <c r="D9" s="101"/>
      <c r="E9" s="101"/>
      <c r="F9" s="101"/>
      <c r="G9" s="101" t="str">
        <f t="shared" si="0"/>
        <v/>
      </c>
      <c r="H9" s="101" t="str">
        <f>IF(F9="","",F9)</f>
        <v/>
      </c>
      <c r="I9" s="101">
        <v>1</v>
      </c>
      <c r="J9" s="101"/>
      <c r="K9" s="101"/>
      <c r="L9" s="101"/>
      <c r="M9" s="101" t="str">
        <f>基本情報!$C$4</f>
        <v>島根</v>
      </c>
      <c r="N9" s="106"/>
      <c r="O9" s="115"/>
      <c r="P9" s="192"/>
      <c r="Q9" s="188"/>
      <c r="R9" s="132">
        <v>2</v>
      </c>
      <c r="S9" s="115"/>
      <c r="T9" s="192"/>
      <c r="U9" s="108"/>
      <c r="V9" s="106">
        <v>2</v>
      </c>
      <c r="W9" s="115"/>
      <c r="X9" s="101"/>
      <c r="Y9" s="116"/>
      <c r="Z9" s="108">
        <v>2</v>
      </c>
      <c r="AA9" s="101"/>
      <c r="AB9" s="182"/>
      <c r="AC9" s="163"/>
      <c r="AD9" s="106"/>
      <c r="AE9" s="115"/>
      <c r="AF9" s="182"/>
      <c r="AG9" s="166"/>
      <c r="AJ9" t="s">
        <v>240</v>
      </c>
    </row>
    <row r="10" spans="1:36">
      <c r="A10" s="118">
        <v>4</v>
      </c>
      <c r="B10" s="102" t="str">
        <f>IF(F10="","",基本情報!$C$8)</f>
        <v/>
      </c>
      <c r="C10" s="102"/>
      <c r="D10" s="102"/>
      <c r="E10" s="102"/>
      <c r="F10" s="102"/>
      <c r="G10" s="102" t="str">
        <f t="shared" si="0"/>
        <v/>
      </c>
      <c r="H10" s="102" t="str">
        <f t="shared" ref="H10:H73" si="1">IF(F10="","",F10)</f>
        <v/>
      </c>
      <c r="I10" s="102">
        <v>1</v>
      </c>
      <c r="J10" s="102"/>
      <c r="K10" s="102"/>
      <c r="L10" s="102"/>
      <c r="M10" s="102" t="str">
        <f>基本情報!$C$4</f>
        <v>島根</v>
      </c>
      <c r="N10" s="107"/>
      <c r="O10" s="113"/>
      <c r="P10" s="191"/>
      <c r="Q10" s="187"/>
      <c r="R10" s="133">
        <v>2</v>
      </c>
      <c r="S10" s="113"/>
      <c r="T10" s="191"/>
      <c r="U10" s="109"/>
      <c r="V10" s="107">
        <v>2</v>
      </c>
      <c r="W10" s="113"/>
      <c r="X10" s="102"/>
      <c r="Y10" s="114"/>
      <c r="Z10" s="109">
        <v>2</v>
      </c>
      <c r="AA10" s="102"/>
      <c r="AB10" s="181"/>
      <c r="AC10" s="162"/>
      <c r="AD10" s="107"/>
      <c r="AE10" s="113"/>
      <c r="AF10" s="181"/>
      <c r="AG10" s="165"/>
    </row>
    <row r="11" spans="1:36">
      <c r="A11" s="117">
        <v>5</v>
      </c>
      <c r="B11" s="101" t="str">
        <f>IF(F11="","",基本情報!$C$8)</f>
        <v/>
      </c>
      <c r="C11" s="101"/>
      <c r="D11" s="101"/>
      <c r="E11" s="101"/>
      <c r="F11" s="101"/>
      <c r="G11" s="101" t="str">
        <f t="shared" si="0"/>
        <v/>
      </c>
      <c r="H11" s="101" t="str">
        <f t="shared" si="1"/>
        <v/>
      </c>
      <c r="I11" s="101">
        <v>1</v>
      </c>
      <c r="J11" s="101"/>
      <c r="K11" s="101"/>
      <c r="L11" s="101"/>
      <c r="M11" s="101" t="str">
        <f>基本情報!$C$4</f>
        <v>島根</v>
      </c>
      <c r="N11" s="106"/>
      <c r="O11" s="115"/>
      <c r="P11" s="192"/>
      <c r="Q11" s="188"/>
      <c r="R11" s="132">
        <v>2</v>
      </c>
      <c r="S11" s="115"/>
      <c r="T11" s="192"/>
      <c r="U11" s="108"/>
      <c r="V11" s="106">
        <v>2</v>
      </c>
      <c r="W11" s="115"/>
      <c r="X11" s="101"/>
      <c r="Y11" s="116"/>
      <c r="Z11" s="108">
        <v>2</v>
      </c>
      <c r="AA11" s="101"/>
      <c r="AB11" s="182"/>
      <c r="AC11" s="163"/>
      <c r="AD11" s="106"/>
      <c r="AE11" s="115"/>
      <c r="AF11" s="182"/>
      <c r="AG11" s="166"/>
    </row>
    <row r="12" spans="1:36">
      <c r="A12" s="118">
        <v>6</v>
      </c>
      <c r="B12" s="102" t="str">
        <f>IF(F12="","",基本情報!$C$8)</f>
        <v/>
      </c>
      <c r="C12" s="102"/>
      <c r="D12" s="102"/>
      <c r="E12" s="102"/>
      <c r="F12" s="102"/>
      <c r="G12" s="102" t="str">
        <f t="shared" si="0"/>
        <v/>
      </c>
      <c r="H12" s="102" t="str">
        <f t="shared" si="1"/>
        <v/>
      </c>
      <c r="I12" s="102">
        <v>1</v>
      </c>
      <c r="J12" s="102"/>
      <c r="K12" s="102"/>
      <c r="L12" s="102"/>
      <c r="M12" s="102" t="str">
        <f>基本情報!$C$4</f>
        <v>島根</v>
      </c>
      <c r="N12" s="107"/>
      <c r="O12" s="113"/>
      <c r="P12" s="191"/>
      <c r="Q12" s="187"/>
      <c r="R12" s="133">
        <v>2</v>
      </c>
      <c r="S12" s="113"/>
      <c r="T12" s="191"/>
      <c r="U12" s="109"/>
      <c r="V12" s="107">
        <v>2</v>
      </c>
      <c r="W12" s="113"/>
      <c r="X12" s="102"/>
      <c r="Y12" s="114"/>
      <c r="Z12" s="109">
        <v>2</v>
      </c>
      <c r="AA12" s="102"/>
      <c r="AB12" s="181"/>
      <c r="AC12" s="162"/>
      <c r="AD12" s="107"/>
      <c r="AE12" s="113"/>
      <c r="AF12" s="181"/>
      <c r="AG12" s="165"/>
    </row>
    <row r="13" spans="1:36">
      <c r="A13" s="117">
        <v>7</v>
      </c>
      <c r="B13" s="101" t="str">
        <f>IF(F13="","",基本情報!$C$8)</f>
        <v/>
      </c>
      <c r="C13" s="101"/>
      <c r="D13" s="101"/>
      <c r="E13" s="101"/>
      <c r="F13" s="101"/>
      <c r="G13" s="101" t="str">
        <f t="shared" si="0"/>
        <v/>
      </c>
      <c r="H13" s="101" t="str">
        <f t="shared" si="1"/>
        <v/>
      </c>
      <c r="I13" s="101">
        <v>1</v>
      </c>
      <c r="J13" s="101"/>
      <c r="K13" s="101"/>
      <c r="L13" s="101"/>
      <c r="M13" s="101" t="str">
        <f>基本情報!$C$4</f>
        <v>島根</v>
      </c>
      <c r="N13" s="106"/>
      <c r="O13" s="115"/>
      <c r="P13" s="192"/>
      <c r="Q13" s="188"/>
      <c r="R13" s="132">
        <v>2</v>
      </c>
      <c r="S13" s="115"/>
      <c r="T13" s="192"/>
      <c r="U13" s="108"/>
      <c r="V13" s="106">
        <v>2</v>
      </c>
      <c r="W13" s="115"/>
      <c r="X13" s="101"/>
      <c r="Y13" s="116"/>
      <c r="Z13" s="108">
        <v>2</v>
      </c>
      <c r="AA13" s="101"/>
      <c r="AB13" s="182"/>
      <c r="AC13" s="163"/>
      <c r="AD13" s="106"/>
      <c r="AE13" s="115"/>
      <c r="AF13" s="182"/>
      <c r="AG13" s="166"/>
    </row>
    <row r="14" spans="1:36">
      <c r="A14" s="118">
        <v>8</v>
      </c>
      <c r="B14" s="102" t="str">
        <f>IF(F14="","",基本情報!$C$8)</f>
        <v/>
      </c>
      <c r="C14" s="102"/>
      <c r="D14" s="102"/>
      <c r="E14" s="102"/>
      <c r="F14" s="102"/>
      <c r="G14" s="102" t="str">
        <f t="shared" si="0"/>
        <v/>
      </c>
      <c r="H14" s="102" t="str">
        <f t="shared" si="1"/>
        <v/>
      </c>
      <c r="I14" s="102">
        <v>1</v>
      </c>
      <c r="J14" s="102"/>
      <c r="K14" s="102"/>
      <c r="L14" s="102"/>
      <c r="M14" s="102" t="str">
        <f>基本情報!$C$4</f>
        <v>島根</v>
      </c>
      <c r="N14" s="107"/>
      <c r="O14" s="113"/>
      <c r="P14" s="191"/>
      <c r="Q14" s="187"/>
      <c r="R14" s="133">
        <v>2</v>
      </c>
      <c r="S14" s="113"/>
      <c r="T14" s="191"/>
      <c r="U14" s="109"/>
      <c r="V14" s="107">
        <v>2</v>
      </c>
      <c r="W14" s="113"/>
      <c r="X14" s="102"/>
      <c r="Y14" s="114"/>
      <c r="Z14" s="109">
        <v>2</v>
      </c>
      <c r="AA14" s="102"/>
      <c r="AB14" s="181"/>
      <c r="AC14" s="162"/>
      <c r="AD14" s="107"/>
      <c r="AE14" s="113"/>
      <c r="AF14" s="181"/>
      <c r="AG14" s="165"/>
    </row>
    <row r="15" spans="1:36">
      <c r="A15" s="117">
        <v>9</v>
      </c>
      <c r="B15" s="101" t="str">
        <f>IF(F15="","",基本情報!$C$8)</f>
        <v/>
      </c>
      <c r="C15" s="101"/>
      <c r="D15" s="101"/>
      <c r="E15" s="101"/>
      <c r="F15" s="101"/>
      <c r="G15" s="101" t="str">
        <f t="shared" si="0"/>
        <v/>
      </c>
      <c r="H15" s="101" t="str">
        <f t="shared" si="1"/>
        <v/>
      </c>
      <c r="I15" s="101">
        <v>1</v>
      </c>
      <c r="J15" s="101"/>
      <c r="K15" s="101"/>
      <c r="L15" s="101"/>
      <c r="M15" s="101" t="str">
        <f>基本情報!$C$4</f>
        <v>島根</v>
      </c>
      <c r="N15" s="106"/>
      <c r="O15" s="115"/>
      <c r="P15" s="192"/>
      <c r="Q15" s="188"/>
      <c r="R15" s="132">
        <v>2</v>
      </c>
      <c r="S15" s="115"/>
      <c r="T15" s="192"/>
      <c r="U15" s="108"/>
      <c r="V15" s="106">
        <v>2</v>
      </c>
      <c r="W15" s="115"/>
      <c r="X15" s="101"/>
      <c r="Y15" s="116"/>
      <c r="Z15" s="108">
        <v>2</v>
      </c>
      <c r="AA15" s="101"/>
      <c r="AB15" s="182"/>
      <c r="AC15" s="163"/>
      <c r="AD15" s="106"/>
      <c r="AE15" s="115"/>
      <c r="AF15" s="182"/>
      <c r="AG15" s="166"/>
    </row>
    <row r="16" spans="1:36">
      <c r="A16" s="118">
        <v>10</v>
      </c>
      <c r="B16" s="102" t="str">
        <f>IF(F16="","",基本情報!$C$8)</f>
        <v/>
      </c>
      <c r="C16" s="102"/>
      <c r="D16" s="102"/>
      <c r="E16" s="102"/>
      <c r="F16" s="102"/>
      <c r="G16" s="102" t="str">
        <f t="shared" si="0"/>
        <v/>
      </c>
      <c r="H16" s="102" t="str">
        <f t="shared" si="1"/>
        <v/>
      </c>
      <c r="I16" s="102">
        <v>1</v>
      </c>
      <c r="J16" s="102"/>
      <c r="K16" s="102"/>
      <c r="L16" s="102"/>
      <c r="M16" s="102" t="str">
        <f>基本情報!$C$4</f>
        <v>島根</v>
      </c>
      <c r="N16" s="107"/>
      <c r="O16" s="113"/>
      <c r="P16" s="191"/>
      <c r="Q16" s="187"/>
      <c r="R16" s="133">
        <v>2</v>
      </c>
      <c r="S16" s="113"/>
      <c r="T16" s="191"/>
      <c r="U16" s="109"/>
      <c r="V16" s="107">
        <v>2</v>
      </c>
      <c r="W16" s="113"/>
      <c r="X16" s="102"/>
      <c r="Y16" s="114"/>
      <c r="Z16" s="109">
        <v>2</v>
      </c>
      <c r="AA16" s="102"/>
      <c r="AB16" s="181"/>
      <c r="AC16" s="162"/>
      <c r="AD16" s="107"/>
      <c r="AE16" s="113"/>
      <c r="AF16" s="181"/>
      <c r="AG16" s="165"/>
    </row>
    <row r="17" spans="1:33">
      <c r="A17" s="117">
        <v>11</v>
      </c>
      <c r="B17" s="101" t="str">
        <f>IF(F17="","",基本情報!$C$8)</f>
        <v/>
      </c>
      <c r="C17" s="101"/>
      <c r="D17" s="101"/>
      <c r="E17" s="101"/>
      <c r="F17" s="101"/>
      <c r="G17" s="101" t="str">
        <f t="shared" si="0"/>
        <v/>
      </c>
      <c r="H17" s="101" t="str">
        <f t="shared" si="1"/>
        <v/>
      </c>
      <c r="I17" s="101">
        <v>1</v>
      </c>
      <c r="J17" s="101"/>
      <c r="K17" s="101"/>
      <c r="L17" s="101"/>
      <c r="M17" s="101" t="str">
        <f>基本情報!$C$4</f>
        <v>島根</v>
      </c>
      <c r="N17" s="106"/>
      <c r="O17" s="115"/>
      <c r="P17" s="192"/>
      <c r="Q17" s="188"/>
      <c r="R17" s="132">
        <v>2</v>
      </c>
      <c r="S17" s="115"/>
      <c r="T17" s="192"/>
      <c r="U17" s="108"/>
      <c r="V17" s="106">
        <v>2</v>
      </c>
      <c r="W17" s="115"/>
      <c r="X17" s="101"/>
      <c r="Y17" s="116"/>
      <c r="Z17" s="108">
        <v>2</v>
      </c>
      <c r="AA17" s="101"/>
      <c r="AB17" s="182"/>
      <c r="AC17" s="163"/>
      <c r="AD17" s="106"/>
      <c r="AE17" s="115"/>
      <c r="AF17" s="182"/>
      <c r="AG17" s="166"/>
    </row>
    <row r="18" spans="1:33">
      <c r="A18" s="118">
        <v>12</v>
      </c>
      <c r="B18" s="102" t="str">
        <f>IF(F18="","",基本情報!$C$8)</f>
        <v/>
      </c>
      <c r="C18" s="102"/>
      <c r="D18" s="102"/>
      <c r="E18" s="102"/>
      <c r="F18" s="102"/>
      <c r="G18" s="102" t="str">
        <f t="shared" si="0"/>
        <v/>
      </c>
      <c r="H18" s="102" t="str">
        <f t="shared" si="1"/>
        <v/>
      </c>
      <c r="I18" s="102">
        <v>1</v>
      </c>
      <c r="J18" s="102"/>
      <c r="K18" s="102"/>
      <c r="L18" s="102"/>
      <c r="M18" s="102" t="str">
        <f>基本情報!$C$4</f>
        <v>島根</v>
      </c>
      <c r="N18" s="107"/>
      <c r="O18" s="113"/>
      <c r="P18" s="191"/>
      <c r="Q18" s="187"/>
      <c r="R18" s="133">
        <v>2</v>
      </c>
      <c r="S18" s="113"/>
      <c r="T18" s="191"/>
      <c r="U18" s="109"/>
      <c r="V18" s="107">
        <v>2</v>
      </c>
      <c r="W18" s="113"/>
      <c r="X18" s="102"/>
      <c r="Y18" s="114"/>
      <c r="Z18" s="109">
        <v>2</v>
      </c>
      <c r="AA18" s="102"/>
      <c r="AB18" s="181"/>
      <c r="AC18" s="162"/>
      <c r="AD18" s="107"/>
      <c r="AE18" s="113"/>
      <c r="AF18" s="181"/>
      <c r="AG18" s="165"/>
    </row>
    <row r="19" spans="1:33">
      <c r="A19" s="117">
        <v>13</v>
      </c>
      <c r="B19" s="101" t="str">
        <f>IF(F19="","",基本情報!$C$8)</f>
        <v/>
      </c>
      <c r="C19" s="101"/>
      <c r="D19" s="101"/>
      <c r="E19" s="101"/>
      <c r="F19" s="101"/>
      <c r="G19" s="101" t="str">
        <f t="shared" si="0"/>
        <v/>
      </c>
      <c r="H19" s="101" t="str">
        <f t="shared" si="1"/>
        <v/>
      </c>
      <c r="I19" s="101">
        <v>1</v>
      </c>
      <c r="J19" s="101"/>
      <c r="K19" s="101"/>
      <c r="L19" s="101"/>
      <c r="M19" s="101" t="str">
        <f>基本情報!$C$4</f>
        <v>島根</v>
      </c>
      <c r="N19" s="106"/>
      <c r="O19" s="115"/>
      <c r="P19" s="192"/>
      <c r="Q19" s="188"/>
      <c r="R19" s="132">
        <v>2</v>
      </c>
      <c r="S19" s="115"/>
      <c r="T19" s="192"/>
      <c r="U19" s="108"/>
      <c r="V19" s="106">
        <v>2</v>
      </c>
      <c r="W19" s="115"/>
      <c r="X19" s="101"/>
      <c r="Y19" s="116"/>
      <c r="Z19" s="108">
        <v>2</v>
      </c>
      <c r="AA19" s="101"/>
      <c r="AB19" s="182"/>
      <c r="AC19" s="163"/>
      <c r="AD19" s="106"/>
      <c r="AE19" s="115"/>
      <c r="AF19" s="182"/>
      <c r="AG19" s="166"/>
    </row>
    <row r="20" spans="1:33">
      <c r="A20" s="118">
        <v>14</v>
      </c>
      <c r="B20" s="102" t="str">
        <f>IF(F20="","",基本情報!$C$8)</f>
        <v/>
      </c>
      <c r="C20" s="102"/>
      <c r="D20" s="102"/>
      <c r="E20" s="102"/>
      <c r="F20" s="102"/>
      <c r="G20" s="102" t="str">
        <f t="shared" si="0"/>
        <v/>
      </c>
      <c r="H20" s="102" t="str">
        <f t="shared" si="1"/>
        <v/>
      </c>
      <c r="I20" s="102">
        <v>1</v>
      </c>
      <c r="J20" s="102"/>
      <c r="K20" s="102"/>
      <c r="L20" s="102"/>
      <c r="M20" s="102" t="str">
        <f>基本情報!$C$4</f>
        <v>島根</v>
      </c>
      <c r="N20" s="107"/>
      <c r="O20" s="113"/>
      <c r="P20" s="191"/>
      <c r="Q20" s="187"/>
      <c r="R20" s="133">
        <v>2</v>
      </c>
      <c r="S20" s="113"/>
      <c r="T20" s="191"/>
      <c r="U20" s="109"/>
      <c r="V20" s="107">
        <v>2</v>
      </c>
      <c r="W20" s="113"/>
      <c r="X20" s="102"/>
      <c r="Y20" s="114"/>
      <c r="Z20" s="109">
        <v>2</v>
      </c>
      <c r="AA20" s="102"/>
      <c r="AB20" s="181"/>
      <c r="AC20" s="162"/>
      <c r="AD20" s="107"/>
      <c r="AE20" s="113"/>
      <c r="AF20" s="181"/>
      <c r="AG20" s="165"/>
    </row>
    <row r="21" spans="1:33">
      <c r="A21" s="117">
        <v>15</v>
      </c>
      <c r="B21" s="101" t="str">
        <f>IF(F21="","",基本情報!$C$8)</f>
        <v/>
      </c>
      <c r="C21" s="101"/>
      <c r="D21" s="101"/>
      <c r="E21" s="101"/>
      <c r="F21" s="101"/>
      <c r="G21" s="101" t="str">
        <f t="shared" si="0"/>
        <v/>
      </c>
      <c r="H21" s="101" t="str">
        <f t="shared" si="1"/>
        <v/>
      </c>
      <c r="I21" s="101">
        <v>1</v>
      </c>
      <c r="J21" s="101"/>
      <c r="K21" s="101"/>
      <c r="L21" s="101"/>
      <c r="M21" s="101" t="str">
        <f>基本情報!$C$4</f>
        <v>島根</v>
      </c>
      <c r="N21" s="106"/>
      <c r="O21" s="115"/>
      <c r="P21" s="192"/>
      <c r="Q21" s="188"/>
      <c r="R21" s="132">
        <v>2</v>
      </c>
      <c r="S21" s="115"/>
      <c r="T21" s="192"/>
      <c r="U21" s="108"/>
      <c r="V21" s="106">
        <v>2</v>
      </c>
      <c r="W21" s="115"/>
      <c r="X21" s="101"/>
      <c r="Y21" s="116"/>
      <c r="Z21" s="108">
        <v>2</v>
      </c>
      <c r="AA21" s="101"/>
      <c r="AB21" s="182"/>
      <c r="AC21" s="163"/>
      <c r="AD21" s="106"/>
      <c r="AE21" s="115"/>
      <c r="AF21" s="182"/>
      <c r="AG21" s="166"/>
    </row>
    <row r="22" spans="1:33">
      <c r="A22" s="118">
        <v>16</v>
      </c>
      <c r="B22" s="102" t="str">
        <f>IF(F22="","",基本情報!$C$8)</f>
        <v/>
      </c>
      <c r="C22" s="102"/>
      <c r="D22" s="102"/>
      <c r="E22" s="102"/>
      <c r="F22" s="102"/>
      <c r="G22" s="102" t="str">
        <f t="shared" si="0"/>
        <v/>
      </c>
      <c r="H22" s="102" t="str">
        <f t="shared" si="1"/>
        <v/>
      </c>
      <c r="I22" s="102">
        <v>1</v>
      </c>
      <c r="J22" s="102"/>
      <c r="K22" s="102"/>
      <c r="L22" s="102"/>
      <c r="M22" s="102" t="str">
        <f>基本情報!$C$4</f>
        <v>島根</v>
      </c>
      <c r="N22" s="107"/>
      <c r="O22" s="113"/>
      <c r="P22" s="191"/>
      <c r="Q22" s="187"/>
      <c r="R22" s="133">
        <v>2</v>
      </c>
      <c r="S22" s="113"/>
      <c r="T22" s="191"/>
      <c r="U22" s="109"/>
      <c r="V22" s="107">
        <v>2</v>
      </c>
      <c r="W22" s="113"/>
      <c r="X22" s="102"/>
      <c r="Y22" s="114"/>
      <c r="Z22" s="109">
        <v>2</v>
      </c>
      <c r="AA22" s="102"/>
      <c r="AB22" s="181"/>
      <c r="AC22" s="162"/>
      <c r="AD22" s="107"/>
      <c r="AE22" s="113"/>
      <c r="AF22" s="181"/>
      <c r="AG22" s="165"/>
    </row>
    <row r="23" spans="1:33">
      <c r="A23" s="117">
        <v>17</v>
      </c>
      <c r="B23" s="101" t="str">
        <f>IF(F23="","",基本情報!$C$8)</f>
        <v/>
      </c>
      <c r="C23" s="101"/>
      <c r="D23" s="101"/>
      <c r="E23" s="101"/>
      <c r="F23" s="101"/>
      <c r="G23" s="101" t="str">
        <f t="shared" si="0"/>
        <v/>
      </c>
      <c r="H23" s="101" t="str">
        <f t="shared" si="1"/>
        <v/>
      </c>
      <c r="I23" s="101">
        <v>1</v>
      </c>
      <c r="J23" s="101"/>
      <c r="K23" s="101"/>
      <c r="L23" s="101"/>
      <c r="M23" s="101" t="str">
        <f>基本情報!$C$4</f>
        <v>島根</v>
      </c>
      <c r="N23" s="106"/>
      <c r="O23" s="115"/>
      <c r="P23" s="192"/>
      <c r="Q23" s="188"/>
      <c r="R23" s="132">
        <v>2</v>
      </c>
      <c r="S23" s="115"/>
      <c r="T23" s="192"/>
      <c r="U23" s="108"/>
      <c r="V23" s="106">
        <v>2</v>
      </c>
      <c r="W23" s="115"/>
      <c r="X23" s="101"/>
      <c r="Y23" s="116"/>
      <c r="Z23" s="108">
        <v>2</v>
      </c>
      <c r="AA23" s="101"/>
      <c r="AB23" s="182"/>
      <c r="AC23" s="163"/>
      <c r="AD23" s="106"/>
      <c r="AE23" s="115"/>
      <c r="AF23" s="182"/>
      <c r="AG23" s="166"/>
    </row>
    <row r="24" spans="1:33">
      <c r="A24" s="118">
        <v>18</v>
      </c>
      <c r="B24" s="102" t="str">
        <f>IF(F24="","",基本情報!$C$8)</f>
        <v/>
      </c>
      <c r="C24" s="102"/>
      <c r="D24" s="102"/>
      <c r="E24" s="102"/>
      <c r="F24" s="102"/>
      <c r="G24" s="102" t="str">
        <f t="shared" si="0"/>
        <v/>
      </c>
      <c r="H24" s="102" t="str">
        <f t="shared" si="1"/>
        <v/>
      </c>
      <c r="I24" s="102">
        <v>1</v>
      </c>
      <c r="J24" s="102"/>
      <c r="K24" s="102"/>
      <c r="L24" s="102"/>
      <c r="M24" s="102" t="str">
        <f>基本情報!$C$4</f>
        <v>島根</v>
      </c>
      <c r="N24" s="107"/>
      <c r="O24" s="113"/>
      <c r="P24" s="191"/>
      <c r="Q24" s="187"/>
      <c r="R24" s="133">
        <v>2</v>
      </c>
      <c r="S24" s="113"/>
      <c r="T24" s="191"/>
      <c r="U24" s="109"/>
      <c r="V24" s="107">
        <v>2</v>
      </c>
      <c r="W24" s="113"/>
      <c r="X24" s="102"/>
      <c r="Y24" s="114"/>
      <c r="Z24" s="109">
        <v>2</v>
      </c>
      <c r="AA24" s="102"/>
      <c r="AB24" s="181"/>
      <c r="AC24" s="162"/>
      <c r="AD24" s="107"/>
      <c r="AE24" s="113"/>
      <c r="AF24" s="181"/>
      <c r="AG24" s="165"/>
    </row>
    <row r="25" spans="1:33">
      <c r="A25" s="117">
        <v>19</v>
      </c>
      <c r="B25" s="101" t="str">
        <f>IF(F25="","",基本情報!$C$8)</f>
        <v/>
      </c>
      <c r="C25" s="101"/>
      <c r="D25" s="101"/>
      <c r="E25" s="101"/>
      <c r="F25" s="101"/>
      <c r="G25" s="101" t="str">
        <f t="shared" si="0"/>
        <v/>
      </c>
      <c r="H25" s="101" t="str">
        <f t="shared" si="1"/>
        <v/>
      </c>
      <c r="I25" s="101">
        <v>1</v>
      </c>
      <c r="J25" s="101"/>
      <c r="K25" s="101"/>
      <c r="L25" s="101"/>
      <c r="M25" s="101" t="str">
        <f>基本情報!$C$4</f>
        <v>島根</v>
      </c>
      <c r="N25" s="106"/>
      <c r="O25" s="115"/>
      <c r="P25" s="192"/>
      <c r="Q25" s="188"/>
      <c r="R25" s="132">
        <v>2</v>
      </c>
      <c r="S25" s="115"/>
      <c r="T25" s="192"/>
      <c r="U25" s="108"/>
      <c r="V25" s="106">
        <v>2</v>
      </c>
      <c r="W25" s="115"/>
      <c r="X25" s="101"/>
      <c r="Y25" s="116"/>
      <c r="Z25" s="108">
        <v>2</v>
      </c>
      <c r="AA25" s="101"/>
      <c r="AB25" s="182"/>
      <c r="AC25" s="163"/>
      <c r="AD25" s="106"/>
      <c r="AE25" s="115"/>
      <c r="AF25" s="182"/>
      <c r="AG25" s="166"/>
    </row>
    <row r="26" spans="1:33">
      <c r="A26" s="118">
        <v>20</v>
      </c>
      <c r="B26" s="102" t="str">
        <f>IF(F26="","",基本情報!$C$8)</f>
        <v/>
      </c>
      <c r="C26" s="102"/>
      <c r="D26" s="102"/>
      <c r="E26" s="102"/>
      <c r="F26" s="102"/>
      <c r="G26" s="102" t="str">
        <f t="shared" si="0"/>
        <v/>
      </c>
      <c r="H26" s="102" t="str">
        <f t="shared" si="1"/>
        <v/>
      </c>
      <c r="I26" s="102">
        <v>1</v>
      </c>
      <c r="J26" s="102"/>
      <c r="K26" s="102"/>
      <c r="L26" s="102"/>
      <c r="M26" s="102" t="str">
        <f>基本情報!$C$4</f>
        <v>島根</v>
      </c>
      <c r="N26" s="107"/>
      <c r="O26" s="113"/>
      <c r="P26" s="191"/>
      <c r="Q26" s="187"/>
      <c r="R26" s="133">
        <v>2</v>
      </c>
      <c r="S26" s="113"/>
      <c r="T26" s="191"/>
      <c r="U26" s="109"/>
      <c r="V26" s="107">
        <v>2</v>
      </c>
      <c r="W26" s="113"/>
      <c r="X26" s="102"/>
      <c r="Y26" s="114"/>
      <c r="Z26" s="109">
        <v>2</v>
      </c>
      <c r="AA26" s="102"/>
      <c r="AB26" s="181"/>
      <c r="AC26" s="162"/>
      <c r="AD26" s="107"/>
      <c r="AE26" s="113"/>
      <c r="AF26" s="181"/>
      <c r="AG26" s="165"/>
    </row>
    <row r="27" spans="1:33">
      <c r="A27" s="117">
        <v>21</v>
      </c>
      <c r="B27" s="101" t="str">
        <f>IF(F27="","",基本情報!$C$8)</f>
        <v/>
      </c>
      <c r="C27" s="101"/>
      <c r="D27" s="101"/>
      <c r="E27" s="101"/>
      <c r="F27" s="101"/>
      <c r="G27" s="101" t="str">
        <f t="shared" si="0"/>
        <v/>
      </c>
      <c r="H27" s="101" t="str">
        <f t="shared" si="1"/>
        <v/>
      </c>
      <c r="I27" s="101">
        <v>1</v>
      </c>
      <c r="J27" s="101"/>
      <c r="K27" s="101"/>
      <c r="L27" s="101"/>
      <c r="M27" s="101" t="str">
        <f>基本情報!$C$4</f>
        <v>島根</v>
      </c>
      <c r="N27" s="106"/>
      <c r="O27" s="115"/>
      <c r="P27" s="192"/>
      <c r="Q27" s="188"/>
      <c r="R27" s="132">
        <v>2</v>
      </c>
      <c r="S27" s="115"/>
      <c r="T27" s="192"/>
      <c r="U27" s="108"/>
      <c r="V27" s="106">
        <v>2</v>
      </c>
      <c r="W27" s="115"/>
      <c r="X27" s="101"/>
      <c r="Y27" s="116"/>
      <c r="Z27" s="108">
        <v>2</v>
      </c>
      <c r="AA27" s="101"/>
      <c r="AB27" s="182"/>
      <c r="AC27" s="163"/>
      <c r="AD27" s="106"/>
      <c r="AE27" s="115"/>
      <c r="AF27" s="182"/>
      <c r="AG27" s="166"/>
    </row>
    <row r="28" spans="1:33">
      <c r="A28" s="118">
        <v>22</v>
      </c>
      <c r="B28" s="102" t="str">
        <f>IF(F28="","",基本情報!$C$8)</f>
        <v/>
      </c>
      <c r="C28" s="102"/>
      <c r="D28" s="102"/>
      <c r="E28" s="102"/>
      <c r="F28" s="102"/>
      <c r="G28" s="102" t="str">
        <f t="shared" si="0"/>
        <v/>
      </c>
      <c r="H28" s="102" t="str">
        <f t="shared" si="1"/>
        <v/>
      </c>
      <c r="I28" s="102">
        <v>1</v>
      </c>
      <c r="J28" s="102"/>
      <c r="K28" s="102"/>
      <c r="L28" s="102"/>
      <c r="M28" s="102" t="str">
        <f>基本情報!$C$4</f>
        <v>島根</v>
      </c>
      <c r="N28" s="107"/>
      <c r="O28" s="113"/>
      <c r="P28" s="191"/>
      <c r="Q28" s="187"/>
      <c r="R28" s="133">
        <v>2</v>
      </c>
      <c r="S28" s="113"/>
      <c r="T28" s="191"/>
      <c r="U28" s="109"/>
      <c r="V28" s="107">
        <v>2</v>
      </c>
      <c r="W28" s="113"/>
      <c r="X28" s="102"/>
      <c r="Y28" s="114"/>
      <c r="Z28" s="109">
        <v>2</v>
      </c>
      <c r="AA28" s="102"/>
      <c r="AB28" s="181"/>
      <c r="AC28" s="162"/>
      <c r="AD28" s="107"/>
      <c r="AE28" s="113"/>
      <c r="AF28" s="181"/>
      <c r="AG28" s="165"/>
    </row>
    <row r="29" spans="1:33">
      <c r="A29" s="117">
        <v>23</v>
      </c>
      <c r="B29" s="101" t="str">
        <f>IF(F29="","",基本情報!$C$8)</f>
        <v/>
      </c>
      <c r="C29" s="101"/>
      <c r="D29" s="101"/>
      <c r="E29" s="101"/>
      <c r="F29" s="101"/>
      <c r="G29" s="101" t="str">
        <f t="shared" si="0"/>
        <v/>
      </c>
      <c r="H29" s="101" t="str">
        <f t="shared" si="1"/>
        <v/>
      </c>
      <c r="I29" s="101">
        <v>1</v>
      </c>
      <c r="J29" s="101"/>
      <c r="K29" s="101"/>
      <c r="L29" s="101"/>
      <c r="M29" s="101" t="str">
        <f>基本情報!$C$4</f>
        <v>島根</v>
      </c>
      <c r="N29" s="106"/>
      <c r="O29" s="115"/>
      <c r="P29" s="192"/>
      <c r="Q29" s="188"/>
      <c r="R29" s="132">
        <v>2</v>
      </c>
      <c r="S29" s="115"/>
      <c r="T29" s="192"/>
      <c r="U29" s="108"/>
      <c r="V29" s="106">
        <v>2</v>
      </c>
      <c r="W29" s="115"/>
      <c r="X29" s="101"/>
      <c r="Y29" s="116"/>
      <c r="Z29" s="108">
        <v>2</v>
      </c>
      <c r="AA29" s="101"/>
      <c r="AB29" s="182"/>
      <c r="AC29" s="163"/>
      <c r="AD29" s="106"/>
      <c r="AE29" s="115"/>
      <c r="AF29" s="182"/>
      <c r="AG29" s="166"/>
    </row>
    <row r="30" spans="1:33">
      <c r="A30" s="118">
        <v>24</v>
      </c>
      <c r="B30" s="102" t="str">
        <f>IF(F30="","",基本情報!$C$8)</f>
        <v/>
      </c>
      <c r="C30" s="102"/>
      <c r="D30" s="102"/>
      <c r="E30" s="102"/>
      <c r="F30" s="102"/>
      <c r="G30" s="102" t="str">
        <f t="shared" si="0"/>
        <v/>
      </c>
      <c r="H30" s="102" t="str">
        <f t="shared" si="1"/>
        <v/>
      </c>
      <c r="I30" s="102">
        <v>1</v>
      </c>
      <c r="J30" s="102"/>
      <c r="K30" s="102"/>
      <c r="L30" s="102"/>
      <c r="M30" s="102" t="str">
        <f>基本情報!$C$4</f>
        <v>島根</v>
      </c>
      <c r="N30" s="107"/>
      <c r="O30" s="113"/>
      <c r="P30" s="191"/>
      <c r="Q30" s="187"/>
      <c r="R30" s="133">
        <v>2</v>
      </c>
      <c r="S30" s="113"/>
      <c r="T30" s="191"/>
      <c r="U30" s="109"/>
      <c r="V30" s="107">
        <v>2</v>
      </c>
      <c r="W30" s="113"/>
      <c r="X30" s="102"/>
      <c r="Y30" s="114"/>
      <c r="Z30" s="109">
        <v>2</v>
      </c>
      <c r="AA30" s="102"/>
      <c r="AB30" s="181"/>
      <c r="AC30" s="162"/>
      <c r="AD30" s="107"/>
      <c r="AE30" s="113"/>
      <c r="AF30" s="181"/>
      <c r="AG30" s="165"/>
    </row>
    <row r="31" spans="1:33">
      <c r="A31" s="117">
        <v>25</v>
      </c>
      <c r="B31" s="101" t="str">
        <f>IF(F31="","",基本情報!$C$8)</f>
        <v/>
      </c>
      <c r="C31" s="101"/>
      <c r="D31" s="101"/>
      <c r="E31" s="101"/>
      <c r="F31" s="101"/>
      <c r="G31" s="101" t="str">
        <f t="shared" si="0"/>
        <v/>
      </c>
      <c r="H31" s="101" t="str">
        <f t="shared" si="1"/>
        <v/>
      </c>
      <c r="I31" s="101">
        <v>1</v>
      </c>
      <c r="J31" s="101"/>
      <c r="K31" s="101"/>
      <c r="L31" s="101"/>
      <c r="M31" s="101" t="str">
        <f>基本情報!$C$4</f>
        <v>島根</v>
      </c>
      <c r="N31" s="106"/>
      <c r="O31" s="115"/>
      <c r="P31" s="192"/>
      <c r="Q31" s="188"/>
      <c r="R31" s="132">
        <v>2</v>
      </c>
      <c r="S31" s="115"/>
      <c r="T31" s="192"/>
      <c r="U31" s="108"/>
      <c r="V31" s="106">
        <v>2</v>
      </c>
      <c r="W31" s="115"/>
      <c r="X31" s="101"/>
      <c r="Y31" s="116"/>
      <c r="Z31" s="108">
        <v>2</v>
      </c>
      <c r="AA31" s="101"/>
      <c r="AB31" s="182"/>
      <c r="AC31" s="163"/>
      <c r="AD31" s="106"/>
      <c r="AE31" s="115"/>
      <c r="AF31" s="182"/>
      <c r="AG31" s="166"/>
    </row>
    <row r="32" spans="1:33">
      <c r="A32" s="118">
        <v>26</v>
      </c>
      <c r="B32" s="102" t="str">
        <f>IF(F32="","",基本情報!$C$8)</f>
        <v/>
      </c>
      <c r="C32" s="102"/>
      <c r="D32" s="102"/>
      <c r="E32" s="102"/>
      <c r="F32" s="102"/>
      <c r="G32" s="102" t="str">
        <f t="shared" si="0"/>
        <v/>
      </c>
      <c r="H32" s="102" t="str">
        <f t="shared" si="1"/>
        <v/>
      </c>
      <c r="I32" s="102">
        <v>1</v>
      </c>
      <c r="J32" s="102"/>
      <c r="K32" s="102"/>
      <c r="L32" s="102"/>
      <c r="M32" s="102" t="str">
        <f>基本情報!$C$4</f>
        <v>島根</v>
      </c>
      <c r="N32" s="107"/>
      <c r="O32" s="113"/>
      <c r="P32" s="191"/>
      <c r="Q32" s="187"/>
      <c r="R32" s="133">
        <v>2</v>
      </c>
      <c r="S32" s="113"/>
      <c r="T32" s="191"/>
      <c r="U32" s="109"/>
      <c r="V32" s="107">
        <v>2</v>
      </c>
      <c r="W32" s="113"/>
      <c r="X32" s="102"/>
      <c r="Y32" s="114"/>
      <c r="Z32" s="109">
        <v>2</v>
      </c>
      <c r="AA32" s="102"/>
      <c r="AB32" s="181"/>
      <c r="AC32" s="162"/>
      <c r="AD32" s="107"/>
      <c r="AE32" s="113"/>
      <c r="AF32" s="181"/>
      <c r="AG32" s="165"/>
    </row>
    <row r="33" spans="1:33">
      <c r="A33" s="117">
        <v>27</v>
      </c>
      <c r="B33" s="101" t="str">
        <f>IF(F33="","",基本情報!$C$8)</f>
        <v/>
      </c>
      <c r="C33" s="101"/>
      <c r="D33" s="101"/>
      <c r="E33" s="101"/>
      <c r="F33" s="101"/>
      <c r="G33" s="101" t="str">
        <f t="shared" si="0"/>
        <v/>
      </c>
      <c r="H33" s="101" t="str">
        <f t="shared" si="1"/>
        <v/>
      </c>
      <c r="I33" s="101">
        <v>1</v>
      </c>
      <c r="J33" s="101"/>
      <c r="K33" s="101"/>
      <c r="L33" s="101"/>
      <c r="M33" s="101" t="str">
        <f>基本情報!$C$4</f>
        <v>島根</v>
      </c>
      <c r="N33" s="106"/>
      <c r="O33" s="115"/>
      <c r="P33" s="192"/>
      <c r="Q33" s="188"/>
      <c r="R33" s="132">
        <v>2</v>
      </c>
      <c r="S33" s="115"/>
      <c r="T33" s="192"/>
      <c r="U33" s="108"/>
      <c r="V33" s="106">
        <v>2</v>
      </c>
      <c r="W33" s="115"/>
      <c r="X33" s="101"/>
      <c r="Y33" s="116"/>
      <c r="Z33" s="108">
        <v>2</v>
      </c>
      <c r="AA33" s="101"/>
      <c r="AB33" s="182"/>
      <c r="AC33" s="163"/>
      <c r="AD33" s="106"/>
      <c r="AE33" s="115"/>
      <c r="AF33" s="182"/>
      <c r="AG33" s="166"/>
    </row>
    <row r="34" spans="1:33">
      <c r="A34" s="118">
        <v>28</v>
      </c>
      <c r="B34" s="102" t="str">
        <f>IF(F34="","",基本情報!$C$8)</f>
        <v/>
      </c>
      <c r="C34" s="102"/>
      <c r="D34" s="102"/>
      <c r="E34" s="102"/>
      <c r="F34" s="102"/>
      <c r="G34" s="102" t="str">
        <f t="shared" si="0"/>
        <v/>
      </c>
      <c r="H34" s="102" t="str">
        <f t="shared" si="1"/>
        <v/>
      </c>
      <c r="I34" s="102">
        <v>1</v>
      </c>
      <c r="J34" s="102"/>
      <c r="K34" s="102"/>
      <c r="L34" s="102"/>
      <c r="M34" s="102" t="str">
        <f>基本情報!$C$4</f>
        <v>島根</v>
      </c>
      <c r="N34" s="107"/>
      <c r="O34" s="113"/>
      <c r="P34" s="191"/>
      <c r="Q34" s="187"/>
      <c r="R34" s="133">
        <v>2</v>
      </c>
      <c r="S34" s="113"/>
      <c r="T34" s="191"/>
      <c r="U34" s="109"/>
      <c r="V34" s="107">
        <v>2</v>
      </c>
      <c r="W34" s="113"/>
      <c r="X34" s="102"/>
      <c r="Y34" s="114"/>
      <c r="Z34" s="109">
        <v>2</v>
      </c>
      <c r="AA34" s="102"/>
      <c r="AB34" s="181"/>
      <c r="AC34" s="162"/>
      <c r="AD34" s="107"/>
      <c r="AE34" s="113"/>
      <c r="AF34" s="181"/>
      <c r="AG34" s="165"/>
    </row>
    <row r="35" spans="1:33">
      <c r="A35" s="117">
        <v>29</v>
      </c>
      <c r="B35" s="101" t="str">
        <f>IF(F35="","",基本情報!$C$8)</f>
        <v/>
      </c>
      <c r="C35" s="101"/>
      <c r="D35" s="101"/>
      <c r="E35" s="101"/>
      <c r="F35" s="101"/>
      <c r="G35" s="101" t="str">
        <f t="shared" si="0"/>
        <v/>
      </c>
      <c r="H35" s="101" t="str">
        <f t="shared" si="1"/>
        <v/>
      </c>
      <c r="I35" s="101">
        <v>1</v>
      </c>
      <c r="J35" s="101"/>
      <c r="K35" s="101"/>
      <c r="L35" s="101"/>
      <c r="M35" s="101" t="str">
        <f>基本情報!$C$4</f>
        <v>島根</v>
      </c>
      <c r="N35" s="106"/>
      <c r="O35" s="115"/>
      <c r="P35" s="192"/>
      <c r="Q35" s="188"/>
      <c r="R35" s="132">
        <v>2</v>
      </c>
      <c r="S35" s="115"/>
      <c r="T35" s="192"/>
      <c r="U35" s="108"/>
      <c r="V35" s="106">
        <v>2</v>
      </c>
      <c r="W35" s="115"/>
      <c r="X35" s="101"/>
      <c r="Y35" s="116"/>
      <c r="Z35" s="108">
        <v>2</v>
      </c>
      <c r="AA35" s="101"/>
      <c r="AB35" s="182"/>
      <c r="AC35" s="163"/>
      <c r="AD35" s="106"/>
      <c r="AE35" s="115"/>
      <c r="AF35" s="182"/>
      <c r="AG35" s="166"/>
    </row>
    <row r="36" spans="1:33">
      <c r="A36" s="118">
        <v>30</v>
      </c>
      <c r="B36" s="102" t="str">
        <f>IF(F36="","",基本情報!$C$8)</f>
        <v/>
      </c>
      <c r="C36" s="102"/>
      <c r="D36" s="102"/>
      <c r="E36" s="102"/>
      <c r="F36" s="102"/>
      <c r="G36" s="102" t="str">
        <f t="shared" si="0"/>
        <v/>
      </c>
      <c r="H36" s="102" t="str">
        <f t="shared" si="1"/>
        <v/>
      </c>
      <c r="I36" s="102">
        <v>1</v>
      </c>
      <c r="J36" s="102"/>
      <c r="K36" s="102"/>
      <c r="L36" s="102"/>
      <c r="M36" s="102" t="str">
        <f>基本情報!$C$4</f>
        <v>島根</v>
      </c>
      <c r="N36" s="107"/>
      <c r="O36" s="113"/>
      <c r="P36" s="191"/>
      <c r="Q36" s="187"/>
      <c r="R36" s="133">
        <v>2</v>
      </c>
      <c r="S36" s="113"/>
      <c r="T36" s="191"/>
      <c r="U36" s="109"/>
      <c r="V36" s="107">
        <v>2</v>
      </c>
      <c r="W36" s="113"/>
      <c r="X36" s="102"/>
      <c r="Y36" s="114"/>
      <c r="Z36" s="109">
        <v>2</v>
      </c>
      <c r="AA36" s="102"/>
      <c r="AB36" s="181"/>
      <c r="AC36" s="162"/>
      <c r="AD36" s="107"/>
      <c r="AE36" s="113"/>
      <c r="AF36" s="181"/>
      <c r="AG36" s="165"/>
    </row>
    <row r="37" spans="1:33">
      <c r="A37" s="117">
        <v>31</v>
      </c>
      <c r="B37" s="101" t="str">
        <f>IF(F37="","",基本情報!$C$8)</f>
        <v/>
      </c>
      <c r="C37" s="101"/>
      <c r="D37" s="101"/>
      <c r="E37" s="101"/>
      <c r="F37" s="101"/>
      <c r="G37" s="101" t="str">
        <f t="shared" si="0"/>
        <v/>
      </c>
      <c r="H37" s="101" t="str">
        <f t="shared" si="1"/>
        <v/>
      </c>
      <c r="I37" s="101">
        <v>1</v>
      </c>
      <c r="J37" s="101"/>
      <c r="K37" s="101"/>
      <c r="L37" s="101"/>
      <c r="M37" s="101" t="str">
        <f>基本情報!$C$4</f>
        <v>島根</v>
      </c>
      <c r="N37" s="106"/>
      <c r="O37" s="115"/>
      <c r="P37" s="192"/>
      <c r="Q37" s="188"/>
      <c r="R37" s="132">
        <v>2</v>
      </c>
      <c r="S37" s="115"/>
      <c r="T37" s="192"/>
      <c r="U37" s="108"/>
      <c r="V37" s="106">
        <v>2</v>
      </c>
      <c r="W37" s="115"/>
      <c r="X37" s="101"/>
      <c r="Y37" s="116"/>
      <c r="Z37" s="108">
        <v>2</v>
      </c>
      <c r="AA37" s="101"/>
      <c r="AB37" s="182"/>
      <c r="AC37" s="163"/>
      <c r="AD37" s="106"/>
      <c r="AE37" s="115"/>
      <c r="AF37" s="182"/>
      <c r="AG37" s="166"/>
    </row>
    <row r="38" spans="1:33">
      <c r="A38" s="118">
        <v>32</v>
      </c>
      <c r="B38" s="102" t="str">
        <f>IF(F38="","",基本情報!$C$8)</f>
        <v/>
      </c>
      <c r="C38" s="102"/>
      <c r="D38" s="102"/>
      <c r="E38" s="102"/>
      <c r="F38" s="102"/>
      <c r="G38" s="102" t="str">
        <f t="shared" si="0"/>
        <v/>
      </c>
      <c r="H38" s="102" t="str">
        <f t="shared" si="1"/>
        <v/>
      </c>
      <c r="I38" s="102">
        <v>1</v>
      </c>
      <c r="J38" s="102"/>
      <c r="K38" s="102"/>
      <c r="L38" s="102"/>
      <c r="M38" s="102" t="str">
        <f>基本情報!$C$4</f>
        <v>島根</v>
      </c>
      <c r="N38" s="107"/>
      <c r="O38" s="113"/>
      <c r="P38" s="191"/>
      <c r="Q38" s="187"/>
      <c r="R38" s="133">
        <v>2</v>
      </c>
      <c r="S38" s="113"/>
      <c r="T38" s="191"/>
      <c r="U38" s="109"/>
      <c r="V38" s="107">
        <v>2</v>
      </c>
      <c r="W38" s="113"/>
      <c r="X38" s="102"/>
      <c r="Y38" s="114"/>
      <c r="Z38" s="109">
        <v>2</v>
      </c>
      <c r="AA38" s="102"/>
      <c r="AB38" s="181"/>
      <c r="AC38" s="162"/>
      <c r="AD38" s="107"/>
      <c r="AE38" s="113"/>
      <c r="AF38" s="181"/>
      <c r="AG38" s="165"/>
    </row>
    <row r="39" spans="1:33">
      <c r="A39" s="117">
        <v>33</v>
      </c>
      <c r="B39" s="101" t="str">
        <f>IF(F39="","",基本情報!$C$8)</f>
        <v/>
      </c>
      <c r="C39" s="101"/>
      <c r="D39" s="101"/>
      <c r="E39" s="101"/>
      <c r="F39" s="101"/>
      <c r="G39" s="101" t="str">
        <f t="shared" si="0"/>
        <v/>
      </c>
      <c r="H39" s="101" t="str">
        <f t="shared" si="1"/>
        <v/>
      </c>
      <c r="I39" s="101">
        <v>1</v>
      </c>
      <c r="J39" s="101"/>
      <c r="K39" s="101"/>
      <c r="L39" s="101"/>
      <c r="M39" s="101" t="str">
        <f>基本情報!$C$4</f>
        <v>島根</v>
      </c>
      <c r="N39" s="106"/>
      <c r="O39" s="115"/>
      <c r="P39" s="192"/>
      <c r="Q39" s="188"/>
      <c r="R39" s="132">
        <v>2</v>
      </c>
      <c r="S39" s="115"/>
      <c r="T39" s="192"/>
      <c r="U39" s="108"/>
      <c r="V39" s="106">
        <v>2</v>
      </c>
      <c r="W39" s="115"/>
      <c r="X39" s="101"/>
      <c r="Y39" s="116"/>
      <c r="Z39" s="108">
        <v>2</v>
      </c>
      <c r="AA39" s="101"/>
      <c r="AB39" s="182"/>
      <c r="AC39" s="163"/>
      <c r="AD39" s="106"/>
      <c r="AE39" s="115"/>
      <c r="AF39" s="182"/>
      <c r="AG39" s="166"/>
    </row>
    <row r="40" spans="1:33">
      <c r="A40" s="118">
        <v>34</v>
      </c>
      <c r="B40" s="102" t="str">
        <f>IF(F40="","",基本情報!$C$8)</f>
        <v/>
      </c>
      <c r="C40" s="102"/>
      <c r="D40" s="102"/>
      <c r="E40" s="102"/>
      <c r="F40" s="102"/>
      <c r="G40" s="102" t="str">
        <f t="shared" si="0"/>
        <v/>
      </c>
      <c r="H40" s="102" t="str">
        <f t="shared" si="1"/>
        <v/>
      </c>
      <c r="I40" s="102">
        <v>1</v>
      </c>
      <c r="J40" s="102"/>
      <c r="K40" s="102"/>
      <c r="L40" s="102"/>
      <c r="M40" s="102" t="str">
        <f>基本情報!$C$4</f>
        <v>島根</v>
      </c>
      <c r="N40" s="107"/>
      <c r="O40" s="113"/>
      <c r="P40" s="191"/>
      <c r="Q40" s="187"/>
      <c r="R40" s="133">
        <v>2</v>
      </c>
      <c r="S40" s="113"/>
      <c r="T40" s="191"/>
      <c r="U40" s="109"/>
      <c r="V40" s="107">
        <v>2</v>
      </c>
      <c r="W40" s="113"/>
      <c r="X40" s="102"/>
      <c r="Y40" s="114"/>
      <c r="Z40" s="109">
        <v>2</v>
      </c>
      <c r="AA40" s="102"/>
      <c r="AB40" s="181"/>
      <c r="AC40" s="162"/>
      <c r="AD40" s="107"/>
      <c r="AE40" s="113"/>
      <c r="AF40" s="181"/>
      <c r="AG40" s="165"/>
    </row>
    <row r="41" spans="1:33">
      <c r="A41" s="117">
        <v>35</v>
      </c>
      <c r="B41" s="101" t="str">
        <f>IF(F41="","",基本情報!$C$8)</f>
        <v/>
      </c>
      <c r="C41" s="101"/>
      <c r="D41" s="101"/>
      <c r="E41" s="101"/>
      <c r="F41" s="101"/>
      <c r="G41" s="101" t="str">
        <f t="shared" si="0"/>
        <v/>
      </c>
      <c r="H41" s="101" t="str">
        <f t="shared" si="1"/>
        <v/>
      </c>
      <c r="I41" s="101">
        <v>1</v>
      </c>
      <c r="J41" s="101"/>
      <c r="K41" s="101"/>
      <c r="L41" s="101"/>
      <c r="M41" s="101" t="str">
        <f>基本情報!$C$4</f>
        <v>島根</v>
      </c>
      <c r="N41" s="106"/>
      <c r="O41" s="115"/>
      <c r="P41" s="192"/>
      <c r="Q41" s="188"/>
      <c r="R41" s="132">
        <v>2</v>
      </c>
      <c r="S41" s="115"/>
      <c r="T41" s="192"/>
      <c r="U41" s="108"/>
      <c r="V41" s="106">
        <v>2</v>
      </c>
      <c r="W41" s="115"/>
      <c r="X41" s="101"/>
      <c r="Y41" s="116"/>
      <c r="Z41" s="108">
        <v>2</v>
      </c>
      <c r="AA41" s="101"/>
      <c r="AB41" s="182"/>
      <c r="AC41" s="163"/>
      <c r="AD41" s="106"/>
      <c r="AE41" s="115"/>
      <c r="AF41" s="182"/>
      <c r="AG41" s="166"/>
    </row>
    <row r="42" spans="1:33">
      <c r="A42" s="118">
        <v>36</v>
      </c>
      <c r="B42" s="102" t="str">
        <f>IF(F42="","",基本情報!$C$8)</f>
        <v/>
      </c>
      <c r="C42" s="102"/>
      <c r="D42" s="102"/>
      <c r="E42" s="102"/>
      <c r="F42" s="102"/>
      <c r="G42" s="102" t="str">
        <f t="shared" si="0"/>
        <v/>
      </c>
      <c r="H42" s="102" t="str">
        <f t="shared" si="1"/>
        <v/>
      </c>
      <c r="I42" s="102">
        <v>1</v>
      </c>
      <c r="J42" s="102"/>
      <c r="K42" s="102"/>
      <c r="L42" s="102"/>
      <c r="M42" s="102" t="str">
        <f>基本情報!$C$4</f>
        <v>島根</v>
      </c>
      <c r="N42" s="107"/>
      <c r="O42" s="113"/>
      <c r="P42" s="191"/>
      <c r="Q42" s="187"/>
      <c r="R42" s="133">
        <v>2</v>
      </c>
      <c r="S42" s="113"/>
      <c r="T42" s="191"/>
      <c r="U42" s="109"/>
      <c r="V42" s="107">
        <v>2</v>
      </c>
      <c r="W42" s="113"/>
      <c r="X42" s="102"/>
      <c r="Y42" s="114"/>
      <c r="Z42" s="109">
        <v>2</v>
      </c>
      <c r="AA42" s="102"/>
      <c r="AB42" s="181"/>
      <c r="AC42" s="162"/>
      <c r="AD42" s="107"/>
      <c r="AE42" s="113"/>
      <c r="AF42" s="181"/>
      <c r="AG42" s="165"/>
    </row>
    <row r="43" spans="1:33">
      <c r="A43" s="117">
        <v>37</v>
      </c>
      <c r="B43" s="101" t="str">
        <f>IF(F43="","",基本情報!$C$8)</f>
        <v/>
      </c>
      <c r="C43" s="101"/>
      <c r="D43" s="101"/>
      <c r="E43" s="101"/>
      <c r="F43" s="101"/>
      <c r="G43" s="101" t="str">
        <f t="shared" si="0"/>
        <v/>
      </c>
      <c r="H43" s="101" t="str">
        <f t="shared" si="1"/>
        <v/>
      </c>
      <c r="I43" s="101">
        <v>1</v>
      </c>
      <c r="J43" s="101"/>
      <c r="K43" s="101"/>
      <c r="L43" s="101"/>
      <c r="M43" s="101" t="str">
        <f>基本情報!$C$4</f>
        <v>島根</v>
      </c>
      <c r="N43" s="106"/>
      <c r="O43" s="115"/>
      <c r="P43" s="192"/>
      <c r="Q43" s="188"/>
      <c r="R43" s="132">
        <v>2</v>
      </c>
      <c r="S43" s="115"/>
      <c r="T43" s="192"/>
      <c r="U43" s="108"/>
      <c r="V43" s="106">
        <v>2</v>
      </c>
      <c r="W43" s="115"/>
      <c r="X43" s="101"/>
      <c r="Y43" s="116"/>
      <c r="Z43" s="108">
        <v>2</v>
      </c>
      <c r="AA43" s="101"/>
      <c r="AB43" s="182"/>
      <c r="AC43" s="163"/>
      <c r="AD43" s="106"/>
      <c r="AE43" s="115"/>
      <c r="AF43" s="182"/>
      <c r="AG43" s="166"/>
    </row>
    <row r="44" spans="1:33">
      <c r="A44" s="118">
        <v>38</v>
      </c>
      <c r="B44" s="102" t="str">
        <f>IF(F44="","",基本情報!$C$8)</f>
        <v/>
      </c>
      <c r="C44" s="102"/>
      <c r="D44" s="102"/>
      <c r="E44" s="102"/>
      <c r="F44" s="102"/>
      <c r="G44" s="102" t="str">
        <f t="shared" si="0"/>
        <v/>
      </c>
      <c r="H44" s="102" t="str">
        <f t="shared" si="1"/>
        <v/>
      </c>
      <c r="I44" s="102">
        <v>1</v>
      </c>
      <c r="J44" s="102"/>
      <c r="K44" s="102"/>
      <c r="L44" s="102"/>
      <c r="M44" s="102" t="str">
        <f>基本情報!$C$4</f>
        <v>島根</v>
      </c>
      <c r="N44" s="107"/>
      <c r="O44" s="113"/>
      <c r="P44" s="191"/>
      <c r="Q44" s="187"/>
      <c r="R44" s="133">
        <v>2</v>
      </c>
      <c r="S44" s="113"/>
      <c r="T44" s="191"/>
      <c r="U44" s="109"/>
      <c r="V44" s="107">
        <v>2</v>
      </c>
      <c r="W44" s="113"/>
      <c r="X44" s="102"/>
      <c r="Y44" s="114"/>
      <c r="Z44" s="109">
        <v>2</v>
      </c>
      <c r="AA44" s="102"/>
      <c r="AB44" s="181"/>
      <c r="AC44" s="162"/>
      <c r="AD44" s="107"/>
      <c r="AE44" s="113"/>
      <c r="AF44" s="181"/>
      <c r="AG44" s="165"/>
    </row>
    <row r="45" spans="1:33">
      <c r="A45" s="117">
        <v>39</v>
      </c>
      <c r="B45" s="101" t="str">
        <f>IF(F45="","",基本情報!$C$8)</f>
        <v/>
      </c>
      <c r="C45" s="101"/>
      <c r="D45" s="101"/>
      <c r="E45" s="101"/>
      <c r="F45" s="101"/>
      <c r="G45" s="101" t="str">
        <f t="shared" si="0"/>
        <v/>
      </c>
      <c r="H45" s="101" t="str">
        <f t="shared" si="1"/>
        <v/>
      </c>
      <c r="I45" s="101">
        <v>1</v>
      </c>
      <c r="J45" s="101"/>
      <c r="K45" s="101"/>
      <c r="L45" s="101"/>
      <c r="M45" s="101" t="str">
        <f>基本情報!$C$4</f>
        <v>島根</v>
      </c>
      <c r="N45" s="106"/>
      <c r="O45" s="115"/>
      <c r="P45" s="192"/>
      <c r="Q45" s="188"/>
      <c r="R45" s="132">
        <v>2</v>
      </c>
      <c r="S45" s="115"/>
      <c r="T45" s="192"/>
      <c r="U45" s="108"/>
      <c r="V45" s="106">
        <v>2</v>
      </c>
      <c r="W45" s="115"/>
      <c r="X45" s="101"/>
      <c r="Y45" s="116"/>
      <c r="Z45" s="108">
        <v>2</v>
      </c>
      <c r="AA45" s="101"/>
      <c r="AB45" s="182"/>
      <c r="AC45" s="163"/>
      <c r="AD45" s="106"/>
      <c r="AE45" s="115"/>
      <c r="AF45" s="182"/>
      <c r="AG45" s="166"/>
    </row>
    <row r="46" spans="1:33">
      <c r="A46" s="118">
        <v>40</v>
      </c>
      <c r="B46" s="102" t="str">
        <f>IF(F46="","",基本情報!$C$8)</f>
        <v/>
      </c>
      <c r="C46" s="102"/>
      <c r="D46" s="102"/>
      <c r="E46" s="102"/>
      <c r="F46" s="102"/>
      <c r="G46" s="102" t="str">
        <f t="shared" si="0"/>
        <v/>
      </c>
      <c r="H46" s="102" t="str">
        <f t="shared" si="1"/>
        <v/>
      </c>
      <c r="I46" s="102">
        <v>1</v>
      </c>
      <c r="J46" s="102"/>
      <c r="K46" s="102"/>
      <c r="L46" s="102"/>
      <c r="M46" s="102" t="str">
        <f>基本情報!$C$4</f>
        <v>島根</v>
      </c>
      <c r="N46" s="107"/>
      <c r="O46" s="113"/>
      <c r="P46" s="191"/>
      <c r="Q46" s="187"/>
      <c r="R46" s="133">
        <v>2</v>
      </c>
      <c r="S46" s="113"/>
      <c r="T46" s="191"/>
      <c r="U46" s="109"/>
      <c r="V46" s="107">
        <v>2</v>
      </c>
      <c r="W46" s="113"/>
      <c r="X46" s="102"/>
      <c r="Y46" s="114"/>
      <c r="Z46" s="109">
        <v>2</v>
      </c>
      <c r="AA46" s="102"/>
      <c r="AB46" s="181"/>
      <c r="AC46" s="162"/>
      <c r="AD46" s="107"/>
      <c r="AE46" s="113"/>
      <c r="AF46" s="181"/>
      <c r="AG46" s="165"/>
    </row>
    <row r="47" spans="1:33">
      <c r="A47" s="117">
        <v>41</v>
      </c>
      <c r="B47" s="101" t="str">
        <f>IF(F47="","",基本情報!$C$8)</f>
        <v/>
      </c>
      <c r="C47" s="101"/>
      <c r="D47" s="101"/>
      <c r="E47" s="101"/>
      <c r="F47" s="101"/>
      <c r="G47" s="101" t="str">
        <f t="shared" si="0"/>
        <v/>
      </c>
      <c r="H47" s="101" t="str">
        <f t="shared" si="1"/>
        <v/>
      </c>
      <c r="I47" s="101">
        <v>1</v>
      </c>
      <c r="J47" s="101"/>
      <c r="K47" s="101"/>
      <c r="L47" s="101"/>
      <c r="M47" s="101" t="str">
        <f>基本情報!$C$4</f>
        <v>島根</v>
      </c>
      <c r="N47" s="106"/>
      <c r="O47" s="115"/>
      <c r="P47" s="192"/>
      <c r="Q47" s="188"/>
      <c r="R47" s="132">
        <v>2</v>
      </c>
      <c r="S47" s="115"/>
      <c r="T47" s="192"/>
      <c r="U47" s="108"/>
      <c r="V47" s="106">
        <v>2</v>
      </c>
      <c r="W47" s="115"/>
      <c r="X47" s="101"/>
      <c r="Y47" s="116"/>
      <c r="Z47" s="108">
        <v>2</v>
      </c>
      <c r="AA47" s="101"/>
      <c r="AB47" s="182"/>
      <c r="AC47" s="163"/>
      <c r="AD47" s="106"/>
      <c r="AE47" s="115"/>
      <c r="AF47" s="182"/>
      <c r="AG47" s="166"/>
    </row>
    <row r="48" spans="1:33">
      <c r="A48" s="118">
        <v>42</v>
      </c>
      <c r="B48" s="102" t="str">
        <f>IF(F48="","",基本情報!$C$8)</f>
        <v/>
      </c>
      <c r="C48" s="102"/>
      <c r="D48" s="102"/>
      <c r="E48" s="102"/>
      <c r="F48" s="102"/>
      <c r="G48" s="102" t="str">
        <f t="shared" si="0"/>
        <v/>
      </c>
      <c r="H48" s="102" t="str">
        <f t="shared" si="1"/>
        <v/>
      </c>
      <c r="I48" s="102">
        <v>1</v>
      </c>
      <c r="J48" s="102"/>
      <c r="K48" s="102"/>
      <c r="L48" s="102"/>
      <c r="M48" s="102" t="str">
        <f>基本情報!$C$4</f>
        <v>島根</v>
      </c>
      <c r="N48" s="107"/>
      <c r="O48" s="113"/>
      <c r="P48" s="191"/>
      <c r="Q48" s="187"/>
      <c r="R48" s="133">
        <v>2</v>
      </c>
      <c r="S48" s="113"/>
      <c r="T48" s="191"/>
      <c r="U48" s="109"/>
      <c r="V48" s="107">
        <v>2</v>
      </c>
      <c r="W48" s="113"/>
      <c r="X48" s="102"/>
      <c r="Y48" s="114"/>
      <c r="Z48" s="109">
        <v>2</v>
      </c>
      <c r="AA48" s="102"/>
      <c r="AB48" s="181"/>
      <c r="AC48" s="162"/>
      <c r="AD48" s="107"/>
      <c r="AE48" s="113"/>
      <c r="AF48" s="181"/>
      <c r="AG48" s="165"/>
    </row>
    <row r="49" spans="1:34">
      <c r="A49" s="117">
        <v>43</v>
      </c>
      <c r="B49" s="101" t="str">
        <f>IF(F49="","",基本情報!$C$8)</f>
        <v/>
      </c>
      <c r="C49" s="101"/>
      <c r="D49" s="101"/>
      <c r="E49" s="101"/>
      <c r="F49" s="101"/>
      <c r="G49" s="101" t="str">
        <f t="shared" si="0"/>
        <v/>
      </c>
      <c r="H49" s="101" t="str">
        <f t="shared" si="1"/>
        <v/>
      </c>
      <c r="I49" s="101">
        <v>1</v>
      </c>
      <c r="J49" s="101"/>
      <c r="K49" s="101"/>
      <c r="L49" s="101"/>
      <c r="M49" s="101" t="str">
        <f>基本情報!$C$4</f>
        <v>島根</v>
      </c>
      <c r="N49" s="106"/>
      <c r="O49" s="115"/>
      <c r="P49" s="192"/>
      <c r="Q49" s="188"/>
      <c r="R49" s="132">
        <v>2</v>
      </c>
      <c r="S49" s="115"/>
      <c r="T49" s="192"/>
      <c r="U49" s="108"/>
      <c r="V49" s="106">
        <v>2</v>
      </c>
      <c r="W49" s="115"/>
      <c r="X49" s="101"/>
      <c r="Y49" s="116"/>
      <c r="Z49" s="108">
        <v>2</v>
      </c>
      <c r="AA49" s="101"/>
      <c r="AB49" s="182"/>
      <c r="AC49" s="163"/>
      <c r="AD49" s="106"/>
      <c r="AE49" s="115"/>
      <c r="AF49" s="182"/>
      <c r="AG49" s="166"/>
    </row>
    <row r="50" spans="1:34">
      <c r="A50" s="118">
        <v>44</v>
      </c>
      <c r="B50" s="102" t="str">
        <f>IF(F50="","",基本情報!$C$8)</f>
        <v/>
      </c>
      <c r="C50" s="102"/>
      <c r="D50" s="102"/>
      <c r="E50" s="102"/>
      <c r="F50" s="102"/>
      <c r="G50" s="102" t="str">
        <f t="shared" si="0"/>
        <v/>
      </c>
      <c r="H50" s="102" t="str">
        <f t="shared" si="1"/>
        <v/>
      </c>
      <c r="I50" s="102">
        <v>1</v>
      </c>
      <c r="J50" s="102"/>
      <c r="K50" s="102"/>
      <c r="L50" s="102"/>
      <c r="M50" s="102" t="str">
        <f>基本情報!$C$4</f>
        <v>島根</v>
      </c>
      <c r="N50" s="107"/>
      <c r="O50" s="113"/>
      <c r="P50" s="191"/>
      <c r="Q50" s="187"/>
      <c r="R50" s="133">
        <v>2</v>
      </c>
      <c r="S50" s="113"/>
      <c r="T50" s="191"/>
      <c r="U50" s="109"/>
      <c r="V50" s="107">
        <v>2</v>
      </c>
      <c r="W50" s="113"/>
      <c r="X50" s="102"/>
      <c r="Y50" s="114"/>
      <c r="Z50" s="109">
        <v>2</v>
      </c>
      <c r="AA50" s="102"/>
      <c r="AB50" s="181"/>
      <c r="AC50" s="162"/>
      <c r="AD50" s="107"/>
      <c r="AE50" s="113"/>
      <c r="AF50" s="181"/>
      <c r="AG50" s="165"/>
    </row>
    <row r="51" spans="1:34">
      <c r="A51" s="117">
        <v>45</v>
      </c>
      <c r="B51" s="101" t="str">
        <f>IF(F51="","",基本情報!$C$8)</f>
        <v/>
      </c>
      <c r="C51" s="101"/>
      <c r="D51" s="101"/>
      <c r="E51" s="101"/>
      <c r="F51" s="101"/>
      <c r="G51" s="101" t="str">
        <f t="shared" si="0"/>
        <v/>
      </c>
      <c r="H51" s="101" t="str">
        <f t="shared" si="1"/>
        <v/>
      </c>
      <c r="I51" s="101">
        <v>1</v>
      </c>
      <c r="J51" s="101"/>
      <c r="K51" s="101"/>
      <c r="L51" s="101"/>
      <c r="M51" s="101" t="str">
        <f>基本情報!$C$4</f>
        <v>島根</v>
      </c>
      <c r="N51" s="106"/>
      <c r="O51" s="115"/>
      <c r="P51" s="192"/>
      <c r="Q51" s="188"/>
      <c r="R51" s="132">
        <v>2</v>
      </c>
      <c r="S51" s="115"/>
      <c r="T51" s="192"/>
      <c r="U51" s="108"/>
      <c r="V51" s="106">
        <v>2</v>
      </c>
      <c r="W51" s="115"/>
      <c r="X51" s="101"/>
      <c r="Y51" s="116"/>
      <c r="Z51" s="108">
        <v>2</v>
      </c>
      <c r="AA51" s="101"/>
      <c r="AB51" s="182"/>
      <c r="AC51" s="163"/>
      <c r="AD51" s="106"/>
      <c r="AE51" s="115"/>
      <c r="AF51" s="182"/>
      <c r="AG51" s="166"/>
    </row>
    <row r="52" spans="1:34">
      <c r="A52" s="118">
        <v>46</v>
      </c>
      <c r="B52" s="102" t="str">
        <f>IF(F52="","",基本情報!$C$8)</f>
        <v/>
      </c>
      <c r="C52" s="102"/>
      <c r="D52" s="102"/>
      <c r="E52" s="102"/>
      <c r="F52" s="102"/>
      <c r="G52" s="102" t="str">
        <f t="shared" si="0"/>
        <v/>
      </c>
      <c r="H52" s="102" t="str">
        <f t="shared" si="1"/>
        <v/>
      </c>
      <c r="I52" s="102">
        <v>1</v>
      </c>
      <c r="J52" s="102"/>
      <c r="K52" s="102"/>
      <c r="L52" s="102"/>
      <c r="M52" s="102" t="str">
        <f>基本情報!$C$4</f>
        <v>島根</v>
      </c>
      <c r="N52" s="107"/>
      <c r="O52" s="113"/>
      <c r="P52" s="191"/>
      <c r="Q52" s="187"/>
      <c r="R52" s="133">
        <v>2</v>
      </c>
      <c r="S52" s="113"/>
      <c r="T52" s="191"/>
      <c r="U52" s="109"/>
      <c r="V52" s="107">
        <v>2</v>
      </c>
      <c r="W52" s="113"/>
      <c r="X52" s="102"/>
      <c r="Y52" s="114"/>
      <c r="Z52" s="109">
        <v>2</v>
      </c>
      <c r="AA52" s="102"/>
      <c r="AB52" s="181"/>
      <c r="AC52" s="162"/>
      <c r="AD52" s="107"/>
      <c r="AE52" s="113"/>
      <c r="AF52" s="181"/>
      <c r="AG52" s="165"/>
    </row>
    <row r="53" spans="1:34">
      <c r="A53" s="117">
        <v>47</v>
      </c>
      <c r="B53" s="101" t="str">
        <f>IF(F53="","",基本情報!$C$8)</f>
        <v/>
      </c>
      <c r="C53" s="101"/>
      <c r="D53" s="101"/>
      <c r="E53" s="101"/>
      <c r="F53" s="101"/>
      <c r="G53" s="101" t="str">
        <f t="shared" si="0"/>
        <v/>
      </c>
      <c r="H53" s="101" t="str">
        <f t="shared" si="1"/>
        <v/>
      </c>
      <c r="I53" s="101">
        <v>1</v>
      </c>
      <c r="J53" s="101"/>
      <c r="K53" s="101"/>
      <c r="L53" s="101"/>
      <c r="M53" s="101" t="str">
        <f>基本情報!$C$4</f>
        <v>島根</v>
      </c>
      <c r="N53" s="106"/>
      <c r="O53" s="115"/>
      <c r="P53" s="192"/>
      <c r="Q53" s="188"/>
      <c r="R53" s="132">
        <v>2</v>
      </c>
      <c r="S53" s="115"/>
      <c r="T53" s="192"/>
      <c r="U53" s="108"/>
      <c r="V53" s="106">
        <v>2</v>
      </c>
      <c r="W53" s="115"/>
      <c r="X53" s="101"/>
      <c r="Y53" s="116"/>
      <c r="Z53" s="108">
        <v>2</v>
      </c>
      <c r="AA53" s="101"/>
      <c r="AB53" s="182"/>
      <c r="AC53" s="163"/>
      <c r="AD53" s="106"/>
      <c r="AE53" s="115"/>
      <c r="AF53" s="182"/>
      <c r="AG53" s="166"/>
    </row>
    <row r="54" spans="1:34">
      <c r="A54" s="118">
        <v>48</v>
      </c>
      <c r="B54" s="102" t="str">
        <f>IF(F54="","",基本情報!$C$8)</f>
        <v/>
      </c>
      <c r="C54" s="102"/>
      <c r="D54" s="102"/>
      <c r="E54" s="102"/>
      <c r="F54" s="102"/>
      <c r="G54" s="102" t="str">
        <f t="shared" si="0"/>
        <v/>
      </c>
      <c r="H54" s="102" t="str">
        <f t="shared" si="1"/>
        <v/>
      </c>
      <c r="I54" s="102">
        <v>1</v>
      </c>
      <c r="J54" s="102"/>
      <c r="K54" s="102"/>
      <c r="L54" s="102"/>
      <c r="M54" s="102" t="str">
        <f>基本情報!$C$4</f>
        <v>島根</v>
      </c>
      <c r="N54" s="107"/>
      <c r="O54" s="113"/>
      <c r="P54" s="191"/>
      <c r="Q54" s="187"/>
      <c r="R54" s="133">
        <v>2</v>
      </c>
      <c r="S54" s="113"/>
      <c r="T54" s="191"/>
      <c r="U54" s="109"/>
      <c r="V54" s="107">
        <v>2</v>
      </c>
      <c r="W54" s="113"/>
      <c r="X54" s="102"/>
      <c r="Y54" s="114"/>
      <c r="Z54" s="109">
        <v>2</v>
      </c>
      <c r="AA54" s="102"/>
      <c r="AB54" s="181"/>
      <c r="AC54" s="162"/>
      <c r="AD54" s="107"/>
      <c r="AE54" s="113"/>
      <c r="AF54" s="181"/>
      <c r="AG54" s="165"/>
    </row>
    <row r="55" spans="1:34">
      <c r="A55" s="117">
        <v>49</v>
      </c>
      <c r="B55" s="101" t="str">
        <f>IF(F55="","",基本情報!$C$8)</f>
        <v/>
      </c>
      <c r="C55" s="101"/>
      <c r="D55" s="101"/>
      <c r="E55" s="101"/>
      <c r="F55" s="101"/>
      <c r="G55" s="101" t="str">
        <f t="shared" si="0"/>
        <v/>
      </c>
      <c r="H55" s="101" t="str">
        <f t="shared" si="1"/>
        <v/>
      </c>
      <c r="I55" s="101">
        <v>1</v>
      </c>
      <c r="J55" s="101"/>
      <c r="K55" s="101"/>
      <c r="L55" s="101"/>
      <c r="M55" s="101" t="str">
        <f>基本情報!$C$4</f>
        <v>島根</v>
      </c>
      <c r="N55" s="106"/>
      <c r="O55" s="115"/>
      <c r="P55" s="192"/>
      <c r="Q55" s="188"/>
      <c r="R55" s="132">
        <v>2</v>
      </c>
      <c r="S55" s="115"/>
      <c r="T55" s="192"/>
      <c r="U55" s="108"/>
      <c r="V55" s="106">
        <v>2</v>
      </c>
      <c r="W55" s="115"/>
      <c r="X55" s="101"/>
      <c r="Y55" s="116"/>
      <c r="Z55" s="108">
        <v>2</v>
      </c>
      <c r="AA55" s="101"/>
      <c r="AB55" s="182"/>
      <c r="AC55" s="163"/>
      <c r="AD55" s="106"/>
      <c r="AE55" s="115"/>
      <c r="AF55" s="182"/>
      <c r="AG55" s="166"/>
    </row>
    <row r="56" spans="1:34" ht="14.25" thickBot="1">
      <c r="A56" s="119">
        <v>50</v>
      </c>
      <c r="B56" s="120" t="str">
        <f>IF(F56="","",基本情報!$C$8)</f>
        <v/>
      </c>
      <c r="C56" s="120"/>
      <c r="D56" s="120"/>
      <c r="E56" s="120"/>
      <c r="F56" s="120"/>
      <c r="G56" s="120" t="str">
        <f t="shared" si="0"/>
        <v/>
      </c>
      <c r="H56" s="120" t="str">
        <f t="shared" si="1"/>
        <v/>
      </c>
      <c r="I56" s="120">
        <v>1</v>
      </c>
      <c r="J56" s="120"/>
      <c r="K56" s="120"/>
      <c r="L56" s="120"/>
      <c r="M56" s="120" t="str">
        <f>基本情報!$C$4</f>
        <v>島根</v>
      </c>
      <c r="N56" s="121"/>
      <c r="O56" s="122"/>
      <c r="P56" s="193"/>
      <c r="Q56" s="189"/>
      <c r="R56" s="195">
        <v>2</v>
      </c>
      <c r="S56" s="122"/>
      <c r="T56" s="193"/>
      <c r="U56" s="124"/>
      <c r="V56" s="121">
        <v>2</v>
      </c>
      <c r="W56" s="122"/>
      <c r="X56" s="120"/>
      <c r="Y56" s="123"/>
      <c r="Z56" s="124">
        <v>2</v>
      </c>
      <c r="AA56" s="120"/>
      <c r="AB56" s="183"/>
      <c r="AC56" s="164"/>
      <c r="AD56" s="121"/>
      <c r="AE56" s="122"/>
      <c r="AF56" s="183"/>
      <c r="AG56" s="167"/>
      <c r="AH56">
        <v>2</v>
      </c>
    </row>
    <row r="57" spans="1:34" hidden="1">
      <c r="A57" s="125">
        <v>51</v>
      </c>
      <c r="B57" s="111" t="str">
        <f>IF(F57="","",基本情報!$C$8)</f>
        <v/>
      </c>
      <c r="C57" s="111"/>
      <c r="D57" s="111"/>
      <c r="E57" s="111"/>
      <c r="F57" s="111"/>
      <c r="G57" s="111" t="str">
        <f t="shared" si="0"/>
        <v/>
      </c>
      <c r="H57" s="111" t="str">
        <f t="shared" si="1"/>
        <v/>
      </c>
      <c r="I57" s="111">
        <v>1</v>
      </c>
      <c r="J57" s="111"/>
      <c r="K57" s="111"/>
      <c r="L57" s="111"/>
      <c r="M57" s="111" t="str">
        <f>基本情報!$C$4</f>
        <v>島根</v>
      </c>
      <c r="N57" s="126"/>
      <c r="O57" s="110"/>
      <c r="P57" s="180"/>
      <c r="Q57" s="112"/>
      <c r="R57" s="127">
        <v>2</v>
      </c>
      <c r="S57" s="111"/>
      <c r="T57" s="180"/>
      <c r="U57" s="111"/>
      <c r="V57" s="126">
        <v>2</v>
      </c>
      <c r="W57" s="110"/>
      <c r="X57" s="111"/>
      <c r="Y57" s="112"/>
      <c r="Z57" s="127">
        <v>2</v>
      </c>
      <c r="AA57" s="111"/>
      <c r="AB57" s="180"/>
      <c r="AC57" s="161"/>
      <c r="AD57" s="126"/>
      <c r="AE57" s="110"/>
      <c r="AF57" s="180"/>
      <c r="AG57" s="168"/>
    </row>
    <row r="58" spans="1:34" hidden="1">
      <c r="A58" s="118">
        <v>52</v>
      </c>
      <c r="B58" s="102" t="str">
        <f>IF(F58="","",基本情報!$C$8)</f>
        <v/>
      </c>
      <c r="C58" s="102"/>
      <c r="D58" s="102"/>
      <c r="E58" s="102"/>
      <c r="F58" s="102"/>
      <c r="G58" s="102" t="str">
        <f t="shared" si="0"/>
        <v/>
      </c>
      <c r="H58" s="102" t="str">
        <f t="shared" si="1"/>
        <v/>
      </c>
      <c r="I58" s="102">
        <v>1</v>
      </c>
      <c r="J58" s="102"/>
      <c r="K58" s="102"/>
      <c r="L58" s="102"/>
      <c r="M58" s="102" t="str">
        <f>基本情報!$C$4</f>
        <v>島根</v>
      </c>
      <c r="N58" s="107"/>
      <c r="O58" s="113"/>
      <c r="P58" s="181"/>
      <c r="Q58" s="114"/>
      <c r="R58" s="109">
        <v>2</v>
      </c>
      <c r="S58" s="102"/>
      <c r="T58" s="181"/>
      <c r="U58" s="102"/>
      <c r="V58" s="107">
        <v>2</v>
      </c>
      <c r="W58" s="113"/>
      <c r="X58" s="102"/>
      <c r="Y58" s="114"/>
      <c r="Z58" s="109">
        <v>2</v>
      </c>
      <c r="AA58" s="102"/>
      <c r="AB58" s="181"/>
      <c r="AC58" s="162"/>
      <c r="AD58" s="107"/>
      <c r="AE58" s="113"/>
      <c r="AF58" s="181"/>
      <c r="AG58" s="165"/>
    </row>
    <row r="59" spans="1:34" hidden="1">
      <c r="A59" s="117">
        <v>53</v>
      </c>
      <c r="B59" s="101" t="str">
        <f>IF(F59="","",基本情報!$C$8)</f>
        <v/>
      </c>
      <c r="C59" s="101"/>
      <c r="D59" s="101"/>
      <c r="E59" s="101"/>
      <c r="F59" s="101"/>
      <c r="G59" s="101" t="str">
        <f t="shared" si="0"/>
        <v/>
      </c>
      <c r="H59" s="101" t="str">
        <f t="shared" si="1"/>
        <v/>
      </c>
      <c r="I59" s="101">
        <v>1</v>
      </c>
      <c r="J59" s="101"/>
      <c r="K59" s="101"/>
      <c r="L59" s="101"/>
      <c r="M59" s="101" t="str">
        <f>基本情報!$C$4</f>
        <v>島根</v>
      </c>
      <c r="N59" s="106"/>
      <c r="O59" s="115"/>
      <c r="P59" s="182"/>
      <c r="Q59" s="116"/>
      <c r="R59" s="108">
        <v>2</v>
      </c>
      <c r="S59" s="101"/>
      <c r="T59" s="182"/>
      <c r="U59" s="101"/>
      <c r="V59" s="106">
        <v>2</v>
      </c>
      <c r="W59" s="115"/>
      <c r="X59" s="101"/>
      <c r="Y59" s="116"/>
      <c r="Z59" s="108">
        <v>2</v>
      </c>
      <c r="AA59" s="101"/>
      <c r="AB59" s="182"/>
      <c r="AC59" s="163"/>
      <c r="AD59" s="106"/>
      <c r="AE59" s="115"/>
      <c r="AF59" s="182"/>
      <c r="AG59" s="166"/>
    </row>
    <row r="60" spans="1:34" hidden="1">
      <c r="A60" s="118">
        <v>54</v>
      </c>
      <c r="B60" s="102" t="str">
        <f>IF(F60="","",基本情報!$C$8)</f>
        <v/>
      </c>
      <c r="C60" s="102"/>
      <c r="D60" s="102"/>
      <c r="E60" s="102"/>
      <c r="F60" s="102"/>
      <c r="G60" s="102" t="str">
        <f t="shared" si="0"/>
        <v/>
      </c>
      <c r="H60" s="102" t="str">
        <f t="shared" si="1"/>
        <v/>
      </c>
      <c r="I60" s="102">
        <v>1</v>
      </c>
      <c r="J60" s="102"/>
      <c r="K60" s="102"/>
      <c r="L60" s="102"/>
      <c r="M60" s="102" t="str">
        <f>基本情報!$C$4</f>
        <v>島根</v>
      </c>
      <c r="N60" s="107"/>
      <c r="O60" s="113"/>
      <c r="P60" s="181"/>
      <c r="Q60" s="114"/>
      <c r="R60" s="109">
        <v>2</v>
      </c>
      <c r="S60" s="102"/>
      <c r="T60" s="181"/>
      <c r="U60" s="102"/>
      <c r="V60" s="107">
        <v>2</v>
      </c>
      <c r="W60" s="113"/>
      <c r="X60" s="102"/>
      <c r="Y60" s="114"/>
      <c r="Z60" s="109">
        <v>2</v>
      </c>
      <c r="AA60" s="102"/>
      <c r="AB60" s="181"/>
      <c r="AC60" s="162"/>
      <c r="AD60" s="107"/>
      <c r="AE60" s="113"/>
      <c r="AF60" s="181"/>
      <c r="AG60" s="165"/>
    </row>
    <row r="61" spans="1:34" hidden="1">
      <c r="A61" s="117">
        <v>55</v>
      </c>
      <c r="B61" s="101" t="str">
        <f>IF(F61="","",基本情報!$C$8)</f>
        <v/>
      </c>
      <c r="C61" s="101"/>
      <c r="D61" s="101"/>
      <c r="E61" s="101"/>
      <c r="F61" s="101"/>
      <c r="G61" s="101" t="str">
        <f t="shared" si="0"/>
        <v/>
      </c>
      <c r="H61" s="101" t="str">
        <f t="shared" si="1"/>
        <v/>
      </c>
      <c r="I61" s="101">
        <v>1</v>
      </c>
      <c r="J61" s="101"/>
      <c r="K61" s="101"/>
      <c r="L61" s="101"/>
      <c r="M61" s="101" t="str">
        <f>基本情報!$C$4</f>
        <v>島根</v>
      </c>
      <c r="N61" s="106"/>
      <c r="O61" s="115"/>
      <c r="P61" s="182"/>
      <c r="Q61" s="116"/>
      <c r="R61" s="108">
        <v>2</v>
      </c>
      <c r="S61" s="101"/>
      <c r="T61" s="182"/>
      <c r="U61" s="101"/>
      <c r="V61" s="106">
        <v>2</v>
      </c>
      <c r="W61" s="115"/>
      <c r="X61" s="101"/>
      <c r="Y61" s="116"/>
      <c r="Z61" s="108">
        <v>2</v>
      </c>
      <c r="AA61" s="101"/>
      <c r="AB61" s="182"/>
      <c r="AC61" s="163"/>
      <c r="AD61" s="106"/>
      <c r="AE61" s="115"/>
      <c r="AF61" s="182"/>
      <c r="AG61" s="166"/>
    </row>
    <row r="62" spans="1:34" hidden="1">
      <c r="A62" s="118">
        <v>56</v>
      </c>
      <c r="B62" s="102" t="str">
        <f>IF(F62="","",基本情報!$C$8)</f>
        <v/>
      </c>
      <c r="C62" s="102"/>
      <c r="D62" s="102"/>
      <c r="E62" s="102"/>
      <c r="F62" s="102"/>
      <c r="G62" s="102" t="str">
        <f t="shared" si="0"/>
        <v/>
      </c>
      <c r="H62" s="102" t="str">
        <f t="shared" si="1"/>
        <v/>
      </c>
      <c r="I62" s="102">
        <v>1</v>
      </c>
      <c r="J62" s="102"/>
      <c r="K62" s="102"/>
      <c r="L62" s="102"/>
      <c r="M62" s="102" t="str">
        <f>基本情報!$C$4</f>
        <v>島根</v>
      </c>
      <c r="N62" s="107"/>
      <c r="O62" s="113"/>
      <c r="P62" s="181"/>
      <c r="Q62" s="114"/>
      <c r="R62" s="109">
        <v>2</v>
      </c>
      <c r="S62" s="102"/>
      <c r="T62" s="181"/>
      <c r="U62" s="102"/>
      <c r="V62" s="107">
        <v>2</v>
      </c>
      <c r="W62" s="113"/>
      <c r="X62" s="102"/>
      <c r="Y62" s="114"/>
      <c r="Z62" s="109">
        <v>2</v>
      </c>
      <c r="AA62" s="102"/>
      <c r="AB62" s="181"/>
      <c r="AC62" s="162"/>
      <c r="AD62" s="107"/>
      <c r="AE62" s="113"/>
      <c r="AF62" s="181"/>
      <c r="AG62" s="165"/>
    </row>
    <row r="63" spans="1:34" hidden="1">
      <c r="A63" s="117">
        <v>57</v>
      </c>
      <c r="B63" s="101" t="str">
        <f>IF(F63="","",基本情報!$C$8)</f>
        <v/>
      </c>
      <c r="C63" s="101"/>
      <c r="D63" s="101"/>
      <c r="E63" s="101"/>
      <c r="F63" s="101"/>
      <c r="G63" s="101" t="str">
        <f t="shared" si="0"/>
        <v/>
      </c>
      <c r="H63" s="101" t="str">
        <f t="shared" si="1"/>
        <v/>
      </c>
      <c r="I63" s="101">
        <v>1</v>
      </c>
      <c r="J63" s="101"/>
      <c r="K63" s="101"/>
      <c r="L63" s="101"/>
      <c r="M63" s="101" t="str">
        <f>基本情報!$C$4</f>
        <v>島根</v>
      </c>
      <c r="N63" s="106"/>
      <c r="O63" s="115"/>
      <c r="P63" s="182"/>
      <c r="Q63" s="116"/>
      <c r="R63" s="108">
        <v>2</v>
      </c>
      <c r="S63" s="101"/>
      <c r="T63" s="182"/>
      <c r="U63" s="101"/>
      <c r="V63" s="106">
        <v>2</v>
      </c>
      <c r="W63" s="115"/>
      <c r="X63" s="101"/>
      <c r="Y63" s="116"/>
      <c r="Z63" s="108">
        <v>2</v>
      </c>
      <c r="AA63" s="101"/>
      <c r="AB63" s="182"/>
      <c r="AC63" s="163"/>
      <c r="AD63" s="106"/>
      <c r="AE63" s="115"/>
      <c r="AF63" s="182"/>
      <c r="AG63" s="166"/>
    </row>
    <row r="64" spans="1:34" hidden="1">
      <c r="A64" s="118">
        <v>58</v>
      </c>
      <c r="B64" s="102" t="str">
        <f>IF(F64="","",基本情報!$C$8)</f>
        <v/>
      </c>
      <c r="C64" s="102"/>
      <c r="D64" s="102"/>
      <c r="E64" s="102"/>
      <c r="F64" s="102"/>
      <c r="G64" s="102" t="str">
        <f t="shared" si="0"/>
        <v/>
      </c>
      <c r="H64" s="102" t="str">
        <f t="shared" si="1"/>
        <v/>
      </c>
      <c r="I64" s="102">
        <v>1</v>
      </c>
      <c r="J64" s="102"/>
      <c r="K64" s="102"/>
      <c r="L64" s="102"/>
      <c r="M64" s="102" t="str">
        <f>基本情報!$C$4</f>
        <v>島根</v>
      </c>
      <c r="N64" s="107"/>
      <c r="O64" s="113"/>
      <c r="P64" s="181"/>
      <c r="Q64" s="114"/>
      <c r="R64" s="109">
        <v>2</v>
      </c>
      <c r="S64" s="102"/>
      <c r="T64" s="181"/>
      <c r="U64" s="102"/>
      <c r="V64" s="107">
        <v>2</v>
      </c>
      <c r="W64" s="113"/>
      <c r="X64" s="102"/>
      <c r="Y64" s="114"/>
      <c r="Z64" s="109">
        <v>2</v>
      </c>
      <c r="AA64" s="102"/>
      <c r="AB64" s="181"/>
      <c r="AC64" s="162"/>
      <c r="AD64" s="107"/>
      <c r="AE64" s="113"/>
      <c r="AF64" s="181"/>
      <c r="AG64" s="165"/>
    </row>
    <row r="65" spans="1:34" hidden="1">
      <c r="A65" s="117">
        <v>59</v>
      </c>
      <c r="B65" s="101" t="str">
        <f>IF(F65="","",基本情報!$C$8)</f>
        <v/>
      </c>
      <c r="C65" s="101"/>
      <c r="D65" s="101"/>
      <c r="E65" s="101"/>
      <c r="F65" s="101"/>
      <c r="G65" s="101" t="str">
        <f t="shared" si="0"/>
        <v/>
      </c>
      <c r="H65" s="101" t="str">
        <f t="shared" si="1"/>
        <v/>
      </c>
      <c r="I65" s="101">
        <v>1</v>
      </c>
      <c r="J65" s="101"/>
      <c r="K65" s="101"/>
      <c r="L65" s="101"/>
      <c r="M65" s="101" t="str">
        <f>基本情報!$C$4</f>
        <v>島根</v>
      </c>
      <c r="N65" s="106"/>
      <c r="O65" s="115"/>
      <c r="P65" s="182"/>
      <c r="Q65" s="116"/>
      <c r="R65" s="108">
        <v>2</v>
      </c>
      <c r="S65" s="101"/>
      <c r="T65" s="182"/>
      <c r="U65" s="101"/>
      <c r="V65" s="106">
        <v>2</v>
      </c>
      <c r="W65" s="115"/>
      <c r="X65" s="101"/>
      <c r="Y65" s="116"/>
      <c r="Z65" s="108">
        <v>2</v>
      </c>
      <c r="AA65" s="101"/>
      <c r="AB65" s="182"/>
      <c r="AC65" s="163"/>
      <c r="AD65" s="106"/>
      <c r="AE65" s="115"/>
      <c r="AF65" s="182"/>
      <c r="AG65" s="166"/>
    </row>
    <row r="66" spans="1:34" hidden="1">
      <c r="A66" s="118">
        <v>60</v>
      </c>
      <c r="B66" s="102" t="str">
        <f>IF(F66="","",基本情報!$C$8)</f>
        <v/>
      </c>
      <c r="C66" s="102"/>
      <c r="D66" s="102"/>
      <c r="E66" s="102"/>
      <c r="F66" s="102"/>
      <c r="G66" s="102" t="str">
        <f t="shared" si="0"/>
        <v/>
      </c>
      <c r="H66" s="102" t="str">
        <f t="shared" si="1"/>
        <v/>
      </c>
      <c r="I66" s="102">
        <v>1</v>
      </c>
      <c r="J66" s="102"/>
      <c r="K66" s="102"/>
      <c r="L66" s="102"/>
      <c r="M66" s="102" t="str">
        <f>基本情報!$C$4</f>
        <v>島根</v>
      </c>
      <c r="N66" s="107"/>
      <c r="O66" s="113"/>
      <c r="P66" s="181"/>
      <c r="Q66" s="114"/>
      <c r="R66" s="109">
        <v>2</v>
      </c>
      <c r="S66" s="102"/>
      <c r="T66" s="181"/>
      <c r="U66" s="102"/>
      <c r="V66" s="107">
        <v>2</v>
      </c>
      <c r="W66" s="113"/>
      <c r="X66" s="102"/>
      <c r="Y66" s="114"/>
      <c r="Z66" s="109">
        <v>2</v>
      </c>
      <c r="AA66" s="102"/>
      <c r="AB66" s="181"/>
      <c r="AC66" s="162"/>
      <c r="AD66" s="107"/>
      <c r="AE66" s="113"/>
      <c r="AF66" s="181"/>
      <c r="AG66" s="165"/>
    </row>
    <row r="67" spans="1:34" hidden="1">
      <c r="A67" s="117">
        <v>61</v>
      </c>
      <c r="B67" s="101" t="str">
        <f>IF(F67="","",基本情報!$C$8)</f>
        <v/>
      </c>
      <c r="C67" s="101"/>
      <c r="D67" s="101"/>
      <c r="E67" s="101"/>
      <c r="F67" s="101"/>
      <c r="G67" s="101" t="str">
        <f t="shared" si="0"/>
        <v/>
      </c>
      <c r="H67" s="101" t="str">
        <f t="shared" si="1"/>
        <v/>
      </c>
      <c r="I67" s="101">
        <v>1</v>
      </c>
      <c r="J67" s="101"/>
      <c r="K67" s="101"/>
      <c r="L67" s="101"/>
      <c r="M67" s="101" t="str">
        <f>基本情報!$C$4</f>
        <v>島根</v>
      </c>
      <c r="N67" s="106"/>
      <c r="O67" s="115"/>
      <c r="P67" s="182"/>
      <c r="Q67" s="116"/>
      <c r="R67" s="108">
        <v>2</v>
      </c>
      <c r="S67" s="101"/>
      <c r="T67" s="182"/>
      <c r="U67" s="101"/>
      <c r="V67" s="106">
        <v>2</v>
      </c>
      <c r="W67" s="115"/>
      <c r="X67" s="101"/>
      <c r="Y67" s="116"/>
      <c r="Z67" s="108">
        <v>2</v>
      </c>
      <c r="AA67" s="101"/>
      <c r="AB67" s="182"/>
      <c r="AC67" s="163"/>
      <c r="AD67" s="106"/>
      <c r="AE67" s="115"/>
      <c r="AF67" s="182"/>
      <c r="AG67" s="166"/>
    </row>
    <row r="68" spans="1:34" hidden="1">
      <c r="A68" s="118">
        <v>62</v>
      </c>
      <c r="B68" s="102" t="str">
        <f>IF(F68="","",基本情報!$C$8)</f>
        <v/>
      </c>
      <c r="C68" s="102"/>
      <c r="D68" s="102"/>
      <c r="E68" s="102"/>
      <c r="F68" s="102"/>
      <c r="G68" s="102" t="str">
        <f t="shared" si="0"/>
        <v/>
      </c>
      <c r="H68" s="102" t="str">
        <f t="shared" si="1"/>
        <v/>
      </c>
      <c r="I68" s="102">
        <v>1</v>
      </c>
      <c r="J68" s="102"/>
      <c r="K68" s="102"/>
      <c r="L68" s="102"/>
      <c r="M68" s="102" t="str">
        <f>基本情報!$C$4</f>
        <v>島根</v>
      </c>
      <c r="N68" s="107"/>
      <c r="O68" s="113"/>
      <c r="P68" s="181"/>
      <c r="Q68" s="114"/>
      <c r="R68" s="109">
        <v>2</v>
      </c>
      <c r="S68" s="102"/>
      <c r="T68" s="181"/>
      <c r="U68" s="102"/>
      <c r="V68" s="107">
        <v>2</v>
      </c>
      <c r="W68" s="113"/>
      <c r="X68" s="102"/>
      <c r="Y68" s="114"/>
      <c r="Z68" s="109">
        <v>2</v>
      </c>
      <c r="AA68" s="102"/>
      <c r="AB68" s="181"/>
      <c r="AC68" s="162"/>
      <c r="AD68" s="107"/>
      <c r="AE68" s="113"/>
      <c r="AF68" s="181"/>
      <c r="AG68" s="165"/>
    </row>
    <row r="69" spans="1:34" hidden="1">
      <c r="A69" s="117">
        <v>63</v>
      </c>
      <c r="B69" s="101" t="str">
        <f>IF(F69="","",基本情報!$C$8)</f>
        <v/>
      </c>
      <c r="C69" s="101"/>
      <c r="D69" s="101"/>
      <c r="E69" s="101"/>
      <c r="F69" s="101"/>
      <c r="G69" s="101" t="str">
        <f t="shared" si="0"/>
        <v/>
      </c>
      <c r="H69" s="101" t="str">
        <f t="shared" si="1"/>
        <v/>
      </c>
      <c r="I69" s="101">
        <v>1</v>
      </c>
      <c r="J69" s="101"/>
      <c r="K69" s="101"/>
      <c r="L69" s="101"/>
      <c r="M69" s="101" t="str">
        <f>基本情報!$C$4</f>
        <v>島根</v>
      </c>
      <c r="N69" s="106"/>
      <c r="O69" s="115"/>
      <c r="P69" s="182"/>
      <c r="Q69" s="116"/>
      <c r="R69" s="108">
        <v>2</v>
      </c>
      <c r="S69" s="101"/>
      <c r="T69" s="182"/>
      <c r="U69" s="101"/>
      <c r="V69" s="106">
        <v>2</v>
      </c>
      <c r="W69" s="115"/>
      <c r="X69" s="101"/>
      <c r="Y69" s="116"/>
      <c r="Z69" s="108">
        <v>2</v>
      </c>
      <c r="AA69" s="101"/>
      <c r="AB69" s="182"/>
      <c r="AC69" s="163"/>
      <c r="AD69" s="106"/>
      <c r="AE69" s="115"/>
      <c r="AF69" s="182"/>
      <c r="AG69" s="166"/>
    </row>
    <row r="70" spans="1:34" hidden="1">
      <c r="A70" s="118">
        <v>64</v>
      </c>
      <c r="B70" s="102" t="str">
        <f>IF(F70="","",基本情報!$C$8)</f>
        <v/>
      </c>
      <c r="C70" s="102"/>
      <c r="D70" s="102"/>
      <c r="E70" s="102"/>
      <c r="F70" s="102"/>
      <c r="G70" s="102" t="str">
        <f t="shared" si="0"/>
        <v/>
      </c>
      <c r="H70" s="102" t="str">
        <f t="shared" si="1"/>
        <v/>
      </c>
      <c r="I70" s="102">
        <v>1</v>
      </c>
      <c r="J70" s="102"/>
      <c r="K70" s="102"/>
      <c r="L70" s="102"/>
      <c r="M70" s="102" t="str">
        <f>基本情報!$C$4</f>
        <v>島根</v>
      </c>
      <c r="N70" s="107"/>
      <c r="O70" s="113"/>
      <c r="P70" s="181"/>
      <c r="Q70" s="114"/>
      <c r="R70" s="109">
        <v>2</v>
      </c>
      <c r="S70" s="102"/>
      <c r="T70" s="181"/>
      <c r="U70" s="102"/>
      <c r="V70" s="107">
        <v>2</v>
      </c>
      <c r="W70" s="113"/>
      <c r="X70" s="102"/>
      <c r="Y70" s="114"/>
      <c r="Z70" s="109">
        <v>2</v>
      </c>
      <c r="AA70" s="102"/>
      <c r="AB70" s="181"/>
      <c r="AC70" s="162"/>
      <c r="AD70" s="107"/>
      <c r="AE70" s="113"/>
      <c r="AF70" s="181"/>
      <c r="AG70" s="165"/>
    </row>
    <row r="71" spans="1:34" hidden="1">
      <c r="A71" s="117">
        <v>65</v>
      </c>
      <c r="B71" s="101" t="str">
        <f>IF(F71="","",基本情報!$C$8)</f>
        <v/>
      </c>
      <c r="C71" s="101"/>
      <c r="D71" s="101"/>
      <c r="E71" s="101"/>
      <c r="F71" s="101"/>
      <c r="G71" s="101" t="str">
        <f t="shared" si="0"/>
        <v/>
      </c>
      <c r="H71" s="101" t="str">
        <f t="shared" si="1"/>
        <v/>
      </c>
      <c r="I71" s="101">
        <v>1</v>
      </c>
      <c r="J71" s="101"/>
      <c r="K71" s="101"/>
      <c r="L71" s="101"/>
      <c r="M71" s="101" t="str">
        <f>基本情報!$C$4</f>
        <v>島根</v>
      </c>
      <c r="N71" s="106"/>
      <c r="O71" s="115"/>
      <c r="P71" s="182"/>
      <c r="Q71" s="116"/>
      <c r="R71" s="108">
        <v>2</v>
      </c>
      <c r="S71" s="101"/>
      <c r="T71" s="182"/>
      <c r="U71" s="101"/>
      <c r="V71" s="106">
        <v>2</v>
      </c>
      <c r="W71" s="115"/>
      <c r="X71" s="101"/>
      <c r="Y71" s="116"/>
      <c r="Z71" s="108">
        <v>2</v>
      </c>
      <c r="AA71" s="101"/>
      <c r="AB71" s="182"/>
      <c r="AC71" s="163"/>
      <c r="AD71" s="106"/>
      <c r="AE71" s="115"/>
      <c r="AF71" s="182"/>
      <c r="AG71" s="166"/>
    </row>
    <row r="72" spans="1:34" hidden="1">
      <c r="A72" s="118">
        <v>66</v>
      </c>
      <c r="B72" s="102" t="str">
        <f>IF(F72="","",基本情報!$C$8)</f>
        <v/>
      </c>
      <c r="C72" s="102"/>
      <c r="D72" s="102"/>
      <c r="E72" s="102"/>
      <c r="F72" s="102"/>
      <c r="G72" s="102" t="str">
        <f>IF(F72="","",ASC(PHONETIC(F72)))</f>
        <v/>
      </c>
      <c r="H72" s="102" t="str">
        <f t="shared" si="1"/>
        <v/>
      </c>
      <c r="I72" s="102">
        <v>1</v>
      </c>
      <c r="J72" s="102"/>
      <c r="K72" s="102"/>
      <c r="L72" s="102"/>
      <c r="M72" s="102" t="str">
        <f>基本情報!$C$4</f>
        <v>島根</v>
      </c>
      <c r="N72" s="107"/>
      <c r="O72" s="113"/>
      <c r="P72" s="181"/>
      <c r="Q72" s="114"/>
      <c r="R72" s="109">
        <v>2</v>
      </c>
      <c r="S72" s="102"/>
      <c r="T72" s="181"/>
      <c r="U72" s="102"/>
      <c r="V72" s="107">
        <v>2</v>
      </c>
      <c r="W72" s="113"/>
      <c r="X72" s="102"/>
      <c r="Y72" s="114"/>
      <c r="Z72" s="109">
        <v>2</v>
      </c>
      <c r="AA72" s="102"/>
      <c r="AB72" s="181"/>
      <c r="AC72" s="162"/>
      <c r="AD72" s="107"/>
      <c r="AE72" s="113"/>
      <c r="AF72" s="181"/>
      <c r="AG72" s="165"/>
    </row>
    <row r="73" spans="1:34" hidden="1">
      <c r="A73" s="117">
        <v>67</v>
      </c>
      <c r="B73" s="101" t="str">
        <f>IF(F73="","",基本情報!$C$8)</f>
        <v/>
      </c>
      <c r="C73" s="101"/>
      <c r="D73" s="101"/>
      <c r="E73" s="101"/>
      <c r="F73" s="101"/>
      <c r="G73" s="101" t="str">
        <f>IF(F73="","",ASC(PHONETIC(F73)))</f>
        <v/>
      </c>
      <c r="H73" s="101" t="str">
        <f t="shared" si="1"/>
        <v/>
      </c>
      <c r="I73" s="101">
        <v>1</v>
      </c>
      <c r="J73" s="101"/>
      <c r="K73" s="101"/>
      <c r="L73" s="101"/>
      <c r="M73" s="101" t="str">
        <f>基本情報!$C$4</f>
        <v>島根</v>
      </c>
      <c r="N73" s="106"/>
      <c r="O73" s="115"/>
      <c r="P73" s="182"/>
      <c r="Q73" s="116"/>
      <c r="R73" s="108">
        <v>2</v>
      </c>
      <c r="S73" s="101"/>
      <c r="T73" s="182"/>
      <c r="U73" s="101"/>
      <c r="V73" s="106">
        <v>2</v>
      </c>
      <c r="W73" s="115"/>
      <c r="X73" s="101"/>
      <c r="Y73" s="116"/>
      <c r="Z73" s="108">
        <v>2</v>
      </c>
      <c r="AA73" s="101"/>
      <c r="AB73" s="182"/>
      <c r="AC73" s="163"/>
      <c r="AD73" s="106"/>
      <c r="AE73" s="115"/>
      <c r="AF73" s="182"/>
      <c r="AG73" s="166"/>
    </row>
    <row r="74" spans="1:34" hidden="1">
      <c r="A74" s="118">
        <v>68</v>
      </c>
      <c r="B74" s="102" t="str">
        <f>IF(F74="","",基本情報!$C$8)</f>
        <v/>
      </c>
      <c r="C74" s="102"/>
      <c r="D74" s="102"/>
      <c r="E74" s="102"/>
      <c r="F74" s="102"/>
      <c r="G74" s="102" t="str">
        <f>IF(F74="","",ASC(PHONETIC(F74)))</f>
        <v/>
      </c>
      <c r="H74" s="102" t="str">
        <f>IF(F74="","",F74)</f>
        <v/>
      </c>
      <c r="I74" s="102">
        <v>1</v>
      </c>
      <c r="J74" s="102"/>
      <c r="K74" s="102"/>
      <c r="L74" s="102"/>
      <c r="M74" s="102" t="str">
        <f>基本情報!$C$4</f>
        <v>島根</v>
      </c>
      <c r="N74" s="107"/>
      <c r="O74" s="113"/>
      <c r="P74" s="181"/>
      <c r="Q74" s="114"/>
      <c r="R74" s="109">
        <v>2</v>
      </c>
      <c r="S74" s="102"/>
      <c r="T74" s="181"/>
      <c r="U74" s="102"/>
      <c r="V74" s="107">
        <v>2</v>
      </c>
      <c r="W74" s="113"/>
      <c r="X74" s="102"/>
      <c r="Y74" s="114"/>
      <c r="Z74" s="109">
        <v>2</v>
      </c>
      <c r="AA74" s="102"/>
      <c r="AB74" s="181"/>
      <c r="AC74" s="162"/>
      <c r="AD74" s="107"/>
      <c r="AE74" s="113"/>
      <c r="AF74" s="181"/>
      <c r="AG74" s="165"/>
    </row>
    <row r="75" spans="1:34" hidden="1">
      <c r="A75" s="117">
        <v>69</v>
      </c>
      <c r="B75" s="101" t="str">
        <f>IF(F75="","",基本情報!$C$8)</f>
        <v/>
      </c>
      <c r="C75" s="101"/>
      <c r="D75" s="101"/>
      <c r="E75" s="101"/>
      <c r="F75" s="101"/>
      <c r="G75" s="101" t="str">
        <f>IF(F75="","",ASC(PHONETIC(F75)))</f>
        <v/>
      </c>
      <c r="H75" s="101" t="str">
        <f>IF(F75="","",F75)</f>
        <v/>
      </c>
      <c r="I75" s="101">
        <v>1</v>
      </c>
      <c r="J75" s="101"/>
      <c r="K75" s="101"/>
      <c r="L75" s="101"/>
      <c r="M75" s="101" t="str">
        <f>基本情報!$C$4</f>
        <v>島根</v>
      </c>
      <c r="N75" s="106"/>
      <c r="O75" s="115"/>
      <c r="P75" s="182"/>
      <c r="Q75" s="116"/>
      <c r="R75" s="108">
        <v>2</v>
      </c>
      <c r="S75" s="101"/>
      <c r="T75" s="182"/>
      <c r="U75" s="101"/>
      <c r="V75" s="106">
        <v>2</v>
      </c>
      <c r="W75" s="115"/>
      <c r="X75" s="101"/>
      <c r="Y75" s="116"/>
      <c r="Z75" s="108">
        <v>2</v>
      </c>
      <c r="AA75" s="101"/>
      <c r="AB75" s="182"/>
      <c r="AC75" s="163"/>
      <c r="AD75" s="106"/>
      <c r="AE75" s="115"/>
      <c r="AF75" s="182"/>
      <c r="AG75" s="166"/>
    </row>
    <row r="76" spans="1:34" ht="14.25" hidden="1" thickBot="1">
      <c r="A76" s="119">
        <v>70</v>
      </c>
      <c r="B76" s="120" t="str">
        <f>IF(F76="","",基本情報!$C$8)</f>
        <v/>
      </c>
      <c r="C76" s="120"/>
      <c r="D76" s="120"/>
      <c r="E76" s="120"/>
      <c r="F76" s="120"/>
      <c r="G76" s="120" t="str">
        <f>IF(F76="","",ASC(PHONETIC(F76)))</f>
        <v/>
      </c>
      <c r="H76" s="120" t="str">
        <f>IF(F76="","",F76)</f>
        <v/>
      </c>
      <c r="I76" s="120">
        <v>1</v>
      </c>
      <c r="J76" s="120"/>
      <c r="K76" s="120"/>
      <c r="L76" s="120"/>
      <c r="M76" s="120" t="str">
        <f>基本情報!$C$4</f>
        <v>島根</v>
      </c>
      <c r="N76" s="121"/>
      <c r="O76" s="122"/>
      <c r="P76" s="183"/>
      <c r="Q76" s="123"/>
      <c r="R76" s="124">
        <v>2</v>
      </c>
      <c r="S76" s="120"/>
      <c r="T76" s="183"/>
      <c r="U76" s="120"/>
      <c r="V76" s="121">
        <v>2</v>
      </c>
      <c r="W76" s="122"/>
      <c r="X76" s="120"/>
      <c r="Y76" s="123"/>
      <c r="Z76" s="124">
        <v>2</v>
      </c>
      <c r="AA76" s="120"/>
      <c r="AB76" s="183"/>
      <c r="AC76" s="164"/>
      <c r="AD76" s="121"/>
      <c r="AE76" s="122"/>
      <c r="AF76" s="183"/>
      <c r="AG76" s="167"/>
    </row>
    <row r="77" spans="1:34" hidden="1">
      <c r="O77">
        <f>COUNTA(O7:O76)</f>
        <v>0</v>
      </c>
      <c r="P77" s="184"/>
      <c r="S77">
        <f>COUNTA(S7:S76)</f>
        <v>0</v>
      </c>
      <c r="T77" s="184"/>
      <c r="W77">
        <f>COUNTA(W7:W76)</f>
        <v>0</v>
      </c>
      <c r="AB77" s="184"/>
      <c r="AF77" s="184"/>
      <c r="AH77">
        <v>0</v>
      </c>
    </row>
    <row r="78" spans="1:34" hidden="1">
      <c r="P78" s="184"/>
      <c r="T78" s="184"/>
      <c r="AB78" s="184"/>
      <c r="AF78" s="184"/>
    </row>
    <row r="79" spans="1:34" hidden="1">
      <c r="O79" t="s">
        <v>129</v>
      </c>
      <c r="P79" s="184"/>
      <c r="Q79">
        <f>O77+S77+W77</f>
        <v>0</v>
      </c>
      <c r="T79" s="184"/>
      <c r="AB79" s="184"/>
      <c r="AF79" s="184"/>
    </row>
    <row r="80" spans="1:34">
      <c r="P80" s="184"/>
      <c r="T80" s="184"/>
      <c r="AB80" s="184"/>
      <c r="AF80" s="184"/>
    </row>
    <row r="107" spans="34:34">
      <c r="AH107">
        <v>2</v>
      </c>
    </row>
    <row r="108" spans="34:34">
      <c r="AH108">
        <v>0</v>
      </c>
    </row>
    <row r="109" spans="34:34">
      <c r="AH109">
        <v>0</v>
      </c>
    </row>
    <row r="110" spans="34:34">
      <c r="AH110">
        <v>0</v>
      </c>
    </row>
    <row r="113" spans="34:34">
      <c r="AH113">
        <v>0</v>
      </c>
    </row>
    <row r="153" spans="34:34">
      <c r="AH153">
        <v>2</v>
      </c>
    </row>
    <row r="156" spans="34:34">
      <c r="AH156">
        <v>2</v>
      </c>
    </row>
    <row r="237" spans="34:34">
      <c r="AH237">
        <v>0</v>
      </c>
    </row>
    <row r="697" spans="34:34">
      <c r="AH697">
        <v>0</v>
      </c>
    </row>
    <row r="744" spans="34:34">
      <c r="AH744">
        <v>0</v>
      </c>
    </row>
    <row r="748" spans="34:34">
      <c r="AH748">
        <v>0</v>
      </c>
    </row>
  </sheetData>
  <sheetProtection password="893C" sheet="1" objects="1" scenarios="1"/>
  <phoneticPr fontId="1"/>
  <dataValidations count="10">
    <dataValidation imeMode="halfKatakana" allowBlank="1" showInputMessage="1" showErrorMessage="1" sqref="G7:G76 E7:E76"/>
    <dataValidation type="list" allowBlank="1" showInputMessage="1" showErrorMessage="1" sqref="B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大会名</formula1>
    </dataValidation>
    <dataValidation type="list" imeMode="off" allowBlank="1" showInputMessage="1" showErrorMessage="1" sqref="AE7:AE76">
      <formula1>"○"</formula1>
    </dataValidation>
    <dataValidation imeMode="off" allowBlank="1" showInputMessage="1" showErrorMessage="1" sqref="J7:J76"/>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AA80">
      <formula1>$AJ$7:$AJ$9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A1:AJ748"/>
  <sheetViews>
    <sheetView workbookViewId="0">
      <selection activeCell="P10" sqref="P10"/>
    </sheetView>
  </sheetViews>
  <sheetFormatPr defaultRowHeight="13.5"/>
  <cols>
    <col min="1" max="1" width="3.75" customWidth="1"/>
    <col min="2" max="2" width="11.625" customWidth="1"/>
    <col min="3" max="3" width="9" hidden="1" customWidth="1"/>
    <col min="4" max="4" width="9" customWidth="1"/>
    <col min="6" max="7" width="13" customWidth="1"/>
    <col min="8" max="8" width="9" hidden="1" customWidth="1"/>
    <col min="9" max="9" width="4.625" hidden="1" customWidth="1"/>
    <col min="10" max="10" width="4.625" customWidth="1"/>
    <col min="11" max="12" width="9" hidden="1" customWidth="1"/>
    <col min="13" max="13" width="9" customWidth="1"/>
    <col min="14" max="14" width="9" hidden="1" customWidth="1"/>
    <col min="15" max="15" width="12.625" customWidth="1"/>
    <col min="17" max="18" width="9" hidden="1" customWidth="1"/>
    <col min="19" max="19" width="12.625" customWidth="1"/>
    <col min="21" max="26" width="9" hidden="1" customWidth="1"/>
    <col min="27" max="29" width="9" customWidth="1"/>
    <col min="30" max="30" width="9" hidden="1" customWidth="1"/>
    <col min="31" max="33" width="9" customWidth="1"/>
    <col min="34" max="35" width="9" hidden="1" customWidth="1"/>
    <col min="36" max="36" width="0" hidden="1" customWidth="1"/>
  </cols>
  <sheetData>
    <row r="1" spans="1:36" ht="28.5">
      <c r="B1" s="93" t="str">
        <f>管理者シート!C3</f>
        <v>第98回全山陰陸上競技大会兼国体予選</v>
      </c>
    </row>
    <row r="2" spans="1:36" ht="14.25">
      <c r="B2" s="92"/>
    </row>
    <row r="3" spans="1:36" ht="28.5">
      <c r="B3" s="94" t="s">
        <v>71</v>
      </c>
    </row>
    <row r="4" spans="1:36">
      <c r="B4" s="99" t="s">
        <v>72</v>
      </c>
      <c r="C4" s="95"/>
      <c r="D4" s="95" t="s">
        <v>230</v>
      </c>
      <c r="E4" s="96">
        <v>2234</v>
      </c>
      <c r="F4" s="95" t="s">
        <v>231</v>
      </c>
      <c r="G4" s="95" t="str">
        <f>IF(F4="","",ASC(PHONETIC(F4)))</f>
        <v>ｼﾏﾈ  ﾘｸｺ</v>
      </c>
      <c r="H4" s="95"/>
      <c r="I4" s="95"/>
      <c r="J4" s="95">
        <v>2</v>
      </c>
      <c r="K4" s="95"/>
      <c r="L4" s="95"/>
      <c r="M4" s="95" t="s">
        <v>214</v>
      </c>
      <c r="N4" s="95"/>
      <c r="O4" s="96" t="s">
        <v>74</v>
      </c>
      <c r="P4" s="96">
        <v>12.34</v>
      </c>
      <c r="Q4" s="97" t="s">
        <v>75</v>
      </c>
      <c r="R4" s="95"/>
      <c r="S4" s="96" t="s">
        <v>132</v>
      </c>
      <c r="T4" s="96" t="s">
        <v>133</v>
      </c>
      <c r="U4" s="96" t="s">
        <v>76</v>
      </c>
      <c r="V4" s="96"/>
      <c r="W4" s="96" t="s">
        <v>77</v>
      </c>
      <c r="X4" s="96" t="s">
        <v>78</v>
      </c>
      <c r="Y4" s="98" t="s">
        <v>79</v>
      </c>
      <c r="Z4" s="95"/>
      <c r="AA4" s="96" t="s">
        <v>241</v>
      </c>
      <c r="AB4" s="96">
        <v>42.99</v>
      </c>
      <c r="AC4" s="97" t="s">
        <v>75</v>
      </c>
      <c r="AD4" s="95"/>
      <c r="AE4" s="96" t="s">
        <v>80</v>
      </c>
      <c r="AF4" s="96" t="s">
        <v>81</v>
      </c>
      <c r="AG4" s="96" t="s">
        <v>76</v>
      </c>
    </row>
    <row r="5" spans="1:36" ht="14.25" thickBot="1">
      <c r="B5" s="100" t="s">
        <v>82</v>
      </c>
    </row>
    <row r="6" spans="1:36" ht="14.25" thickBot="1">
      <c r="A6" s="128" t="s">
        <v>68</v>
      </c>
      <c r="B6" s="140" t="s">
        <v>242</v>
      </c>
      <c r="C6" s="129" t="s">
        <v>2</v>
      </c>
      <c r="D6" s="129" t="s">
        <v>228</v>
      </c>
      <c r="E6" s="129" t="s">
        <v>35</v>
      </c>
      <c r="F6" s="129" t="s">
        <v>5</v>
      </c>
      <c r="G6" s="129" t="s">
        <v>6</v>
      </c>
      <c r="H6" s="129" t="s">
        <v>7</v>
      </c>
      <c r="I6" s="129" t="s">
        <v>8</v>
      </c>
      <c r="J6" s="141" t="s">
        <v>9</v>
      </c>
      <c r="K6" s="140" t="s">
        <v>10</v>
      </c>
      <c r="L6" s="129" t="s">
        <v>11</v>
      </c>
      <c r="M6" s="129" t="s">
        <v>212</v>
      </c>
      <c r="N6" s="142" t="s">
        <v>13</v>
      </c>
      <c r="O6" s="130" t="s">
        <v>221</v>
      </c>
      <c r="P6" s="130" t="s">
        <v>223</v>
      </c>
      <c r="Q6" s="130" t="s">
        <v>67</v>
      </c>
      <c r="R6" s="130" t="s">
        <v>17</v>
      </c>
      <c r="S6" s="130" t="s">
        <v>222</v>
      </c>
      <c r="T6" s="130" t="s">
        <v>224</v>
      </c>
      <c r="U6" s="131" t="s">
        <v>67</v>
      </c>
      <c r="V6" s="144" t="s">
        <v>21</v>
      </c>
      <c r="W6" s="143" t="s">
        <v>36</v>
      </c>
      <c r="X6" s="130" t="s">
        <v>37</v>
      </c>
      <c r="Y6" s="131" t="s">
        <v>67</v>
      </c>
      <c r="Z6" s="144" t="s">
        <v>25</v>
      </c>
      <c r="AA6" s="143" t="s">
        <v>38</v>
      </c>
      <c r="AB6" s="130" t="s">
        <v>39</v>
      </c>
      <c r="AC6" s="131" t="s">
        <v>218</v>
      </c>
      <c r="AD6" s="144" t="s">
        <v>29</v>
      </c>
      <c r="AE6" s="143" t="s">
        <v>40</v>
      </c>
      <c r="AF6" s="130" t="s">
        <v>39</v>
      </c>
      <c r="AG6" s="131" t="s">
        <v>218</v>
      </c>
      <c r="AH6" t="s">
        <v>33</v>
      </c>
    </row>
    <row r="7" spans="1:36">
      <c r="A7" s="138">
        <v>1</v>
      </c>
      <c r="B7" s="127" t="str">
        <f>IF(F7="","",基本情報!$C$8)</f>
        <v/>
      </c>
      <c r="C7" s="111"/>
      <c r="D7" s="111"/>
      <c r="E7" s="111"/>
      <c r="F7" s="111"/>
      <c r="G7" s="111" t="str">
        <f>IF(F7="","",ASC(PHONETIC(F7)))</f>
        <v/>
      </c>
      <c r="H7" s="111" t="str">
        <f>IF(F7="","",F7)</f>
        <v/>
      </c>
      <c r="I7" s="111">
        <v>2</v>
      </c>
      <c r="J7" s="112"/>
      <c r="K7" s="127"/>
      <c r="L7" s="111"/>
      <c r="M7" s="111" t="str">
        <f>基本情報!$C$4</f>
        <v>島根</v>
      </c>
      <c r="N7" s="126"/>
      <c r="O7" s="110"/>
      <c r="P7" s="190"/>
      <c r="Q7" s="112"/>
      <c r="R7" s="139">
        <v>2</v>
      </c>
      <c r="S7" s="110"/>
      <c r="T7" s="190"/>
      <c r="U7" s="112"/>
      <c r="V7" s="139">
        <v>2</v>
      </c>
      <c r="W7" s="110"/>
      <c r="X7" s="111"/>
      <c r="Y7" s="112"/>
      <c r="Z7" s="139">
        <v>2</v>
      </c>
      <c r="AA7" s="110"/>
      <c r="AB7" s="180"/>
      <c r="AC7" s="161"/>
      <c r="AD7" s="139"/>
      <c r="AE7" s="110"/>
      <c r="AF7" s="180"/>
      <c r="AG7" s="161"/>
      <c r="AJ7" t="s">
        <v>238</v>
      </c>
    </row>
    <row r="8" spans="1:36">
      <c r="A8" s="136">
        <v>2</v>
      </c>
      <c r="B8" s="109" t="str">
        <f>IF(F8="","",基本情報!$C$8)</f>
        <v/>
      </c>
      <c r="C8" s="102"/>
      <c r="D8" s="102"/>
      <c r="E8" s="102"/>
      <c r="F8" s="102"/>
      <c r="G8" s="102" t="str">
        <f t="shared" ref="G8:G71" si="0">IF(F8="","",ASC(PHONETIC(F8)))</f>
        <v/>
      </c>
      <c r="H8" s="102" t="str">
        <f>IF(F8="","",F8)</f>
        <v/>
      </c>
      <c r="I8" s="102">
        <v>2</v>
      </c>
      <c r="J8" s="114"/>
      <c r="K8" s="109"/>
      <c r="L8" s="102"/>
      <c r="M8" s="102" t="str">
        <f>基本情報!$C$4</f>
        <v>島根</v>
      </c>
      <c r="N8" s="107"/>
      <c r="O8" s="113"/>
      <c r="P8" s="181"/>
      <c r="Q8" s="114"/>
      <c r="R8" s="133">
        <v>2</v>
      </c>
      <c r="S8" s="113"/>
      <c r="T8" s="181"/>
      <c r="U8" s="114"/>
      <c r="V8" s="133">
        <v>2</v>
      </c>
      <c r="W8" s="113"/>
      <c r="X8" s="102"/>
      <c r="Y8" s="114"/>
      <c r="Z8" s="133">
        <v>2</v>
      </c>
      <c r="AA8" s="113"/>
      <c r="AB8" s="181"/>
      <c r="AC8" s="114"/>
      <c r="AD8" s="133"/>
      <c r="AE8" s="113"/>
      <c r="AF8" s="181"/>
      <c r="AG8" s="114"/>
      <c r="AJ8" t="s">
        <v>239</v>
      </c>
    </row>
    <row r="9" spans="1:36">
      <c r="A9" s="135">
        <v>3</v>
      </c>
      <c r="B9" s="108" t="str">
        <f>IF(F9="","",基本情報!$C$8)</f>
        <v/>
      </c>
      <c r="C9" s="101"/>
      <c r="D9" s="101"/>
      <c r="E9" s="101"/>
      <c r="F9" s="101"/>
      <c r="G9" s="101" t="str">
        <f t="shared" si="0"/>
        <v/>
      </c>
      <c r="H9" s="101" t="str">
        <f>IF(F9="","",F9)</f>
        <v/>
      </c>
      <c r="I9" s="101">
        <v>2</v>
      </c>
      <c r="J9" s="116"/>
      <c r="K9" s="108"/>
      <c r="L9" s="101"/>
      <c r="M9" s="101" t="str">
        <f>基本情報!$C$4</f>
        <v>島根</v>
      </c>
      <c r="N9" s="106"/>
      <c r="O9" s="115"/>
      <c r="P9" s="182"/>
      <c r="Q9" s="116"/>
      <c r="R9" s="132">
        <v>2</v>
      </c>
      <c r="S9" s="115"/>
      <c r="T9" s="182"/>
      <c r="U9" s="116"/>
      <c r="V9" s="132">
        <v>2</v>
      </c>
      <c r="W9" s="115"/>
      <c r="X9" s="101"/>
      <c r="Y9" s="116"/>
      <c r="Z9" s="132">
        <v>2</v>
      </c>
      <c r="AA9" s="115"/>
      <c r="AB9" s="182"/>
      <c r="AC9" s="116"/>
      <c r="AD9" s="132"/>
      <c r="AE9" s="115"/>
      <c r="AF9" s="182"/>
      <c r="AG9" s="116"/>
      <c r="AJ9" t="s">
        <v>240</v>
      </c>
    </row>
    <row r="10" spans="1:36">
      <c r="A10" s="136">
        <v>4</v>
      </c>
      <c r="B10" s="109" t="str">
        <f>IF(F10="","",基本情報!$C$8)</f>
        <v/>
      </c>
      <c r="C10" s="102"/>
      <c r="D10" s="102"/>
      <c r="E10" s="102"/>
      <c r="F10" s="102"/>
      <c r="G10" s="102" t="str">
        <f t="shared" si="0"/>
        <v/>
      </c>
      <c r="H10" s="102" t="str">
        <f>IF(F10="","",F10)</f>
        <v/>
      </c>
      <c r="I10" s="102">
        <v>2</v>
      </c>
      <c r="J10" s="114"/>
      <c r="K10" s="109"/>
      <c r="L10" s="102"/>
      <c r="M10" s="102" t="str">
        <f>基本情報!$C$4</f>
        <v>島根</v>
      </c>
      <c r="N10" s="107"/>
      <c r="O10" s="113"/>
      <c r="P10" s="181"/>
      <c r="Q10" s="114"/>
      <c r="R10" s="133">
        <v>2</v>
      </c>
      <c r="S10" s="113"/>
      <c r="T10" s="181"/>
      <c r="U10" s="114"/>
      <c r="V10" s="133">
        <v>2</v>
      </c>
      <c r="W10" s="113"/>
      <c r="X10" s="102"/>
      <c r="Y10" s="114"/>
      <c r="Z10" s="133">
        <v>2</v>
      </c>
      <c r="AA10" s="113"/>
      <c r="AB10" s="181"/>
      <c r="AC10" s="114"/>
      <c r="AD10" s="133"/>
      <c r="AE10" s="113"/>
      <c r="AF10" s="181"/>
      <c r="AG10" s="114"/>
    </row>
    <row r="11" spans="1:36">
      <c r="A11" s="135">
        <v>5</v>
      </c>
      <c r="B11" s="108" t="str">
        <f>IF(F11="","",基本情報!$C$8)</f>
        <v/>
      </c>
      <c r="C11" s="101"/>
      <c r="D11" s="101"/>
      <c r="E11" s="101"/>
      <c r="F11" s="101"/>
      <c r="G11" s="101" t="str">
        <f t="shared" si="0"/>
        <v/>
      </c>
      <c r="H11" s="101" t="str">
        <f t="shared" ref="H11:H74" si="1">IF(F11="","",F11)</f>
        <v/>
      </c>
      <c r="I11" s="101">
        <v>2</v>
      </c>
      <c r="J11" s="116"/>
      <c r="K11" s="108"/>
      <c r="L11" s="101"/>
      <c r="M11" s="101" t="str">
        <f>基本情報!$C$4</f>
        <v>島根</v>
      </c>
      <c r="N11" s="106"/>
      <c r="O11" s="115"/>
      <c r="P11" s="182"/>
      <c r="Q11" s="116"/>
      <c r="R11" s="132">
        <v>2</v>
      </c>
      <c r="S11" s="115"/>
      <c r="T11" s="182"/>
      <c r="U11" s="116"/>
      <c r="V11" s="132">
        <v>2</v>
      </c>
      <c r="W11" s="115"/>
      <c r="X11" s="101"/>
      <c r="Y11" s="116"/>
      <c r="Z11" s="132">
        <v>2</v>
      </c>
      <c r="AA11" s="115"/>
      <c r="AB11" s="182"/>
      <c r="AC11" s="116"/>
      <c r="AD11" s="132"/>
      <c r="AE11" s="115"/>
      <c r="AF11" s="182"/>
      <c r="AG11" s="116"/>
    </row>
    <row r="12" spans="1:36">
      <c r="A12" s="136">
        <v>6</v>
      </c>
      <c r="B12" s="109" t="str">
        <f>IF(F12="","",基本情報!$C$8)</f>
        <v/>
      </c>
      <c r="C12" s="102"/>
      <c r="D12" s="102"/>
      <c r="E12" s="102"/>
      <c r="F12" s="102"/>
      <c r="G12" s="102" t="str">
        <f t="shared" si="0"/>
        <v/>
      </c>
      <c r="H12" s="102" t="str">
        <f t="shared" si="1"/>
        <v/>
      </c>
      <c r="I12" s="102">
        <v>2</v>
      </c>
      <c r="J12" s="114"/>
      <c r="K12" s="109"/>
      <c r="L12" s="102"/>
      <c r="M12" s="102" t="str">
        <f>基本情報!$C$4</f>
        <v>島根</v>
      </c>
      <c r="N12" s="107"/>
      <c r="O12" s="113"/>
      <c r="P12" s="181"/>
      <c r="Q12" s="114"/>
      <c r="R12" s="133">
        <v>2</v>
      </c>
      <c r="S12" s="113"/>
      <c r="T12" s="181"/>
      <c r="U12" s="114"/>
      <c r="V12" s="133">
        <v>2</v>
      </c>
      <c r="W12" s="113"/>
      <c r="X12" s="102"/>
      <c r="Y12" s="114"/>
      <c r="Z12" s="133">
        <v>2</v>
      </c>
      <c r="AA12" s="113"/>
      <c r="AB12" s="181"/>
      <c r="AC12" s="114"/>
      <c r="AD12" s="133"/>
      <c r="AE12" s="113"/>
      <c r="AF12" s="181"/>
      <c r="AG12" s="114"/>
    </row>
    <row r="13" spans="1:36">
      <c r="A13" s="135">
        <v>7</v>
      </c>
      <c r="B13" s="108" t="str">
        <f>IF(F13="","",基本情報!$C$8)</f>
        <v/>
      </c>
      <c r="C13" s="101"/>
      <c r="D13" s="101"/>
      <c r="E13" s="101"/>
      <c r="F13" s="101"/>
      <c r="G13" s="101" t="str">
        <f t="shared" si="0"/>
        <v/>
      </c>
      <c r="H13" s="101" t="str">
        <f t="shared" si="1"/>
        <v/>
      </c>
      <c r="I13" s="101">
        <v>2</v>
      </c>
      <c r="J13" s="116"/>
      <c r="K13" s="108"/>
      <c r="L13" s="101"/>
      <c r="M13" s="101" t="str">
        <f>基本情報!$C$4</f>
        <v>島根</v>
      </c>
      <c r="N13" s="106"/>
      <c r="O13" s="115"/>
      <c r="P13" s="182"/>
      <c r="Q13" s="116"/>
      <c r="R13" s="132">
        <v>2</v>
      </c>
      <c r="S13" s="115"/>
      <c r="T13" s="182"/>
      <c r="U13" s="116"/>
      <c r="V13" s="132">
        <v>2</v>
      </c>
      <c r="W13" s="115"/>
      <c r="X13" s="101"/>
      <c r="Y13" s="116"/>
      <c r="Z13" s="132">
        <v>2</v>
      </c>
      <c r="AA13" s="115"/>
      <c r="AB13" s="182"/>
      <c r="AC13" s="116"/>
      <c r="AD13" s="132"/>
      <c r="AE13" s="115"/>
      <c r="AF13" s="182"/>
      <c r="AG13" s="116"/>
    </row>
    <row r="14" spans="1:36">
      <c r="A14" s="136">
        <v>8</v>
      </c>
      <c r="B14" s="109" t="str">
        <f>IF(F14="","",基本情報!$C$8)</f>
        <v/>
      </c>
      <c r="C14" s="102"/>
      <c r="D14" s="102"/>
      <c r="E14" s="102"/>
      <c r="F14" s="102"/>
      <c r="G14" s="102" t="str">
        <f t="shared" si="0"/>
        <v/>
      </c>
      <c r="H14" s="102" t="str">
        <f t="shared" si="1"/>
        <v/>
      </c>
      <c r="I14" s="102">
        <v>2</v>
      </c>
      <c r="J14" s="114"/>
      <c r="K14" s="109"/>
      <c r="L14" s="102"/>
      <c r="M14" s="102" t="str">
        <f>基本情報!$C$4</f>
        <v>島根</v>
      </c>
      <c r="N14" s="107"/>
      <c r="O14" s="113"/>
      <c r="P14" s="181"/>
      <c r="Q14" s="114"/>
      <c r="R14" s="133">
        <v>2</v>
      </c>
      <c r="S14" s="113"/>
      <c r="T14" s="181"/>
      <c r="U14" s="114"/>
      <c r="V14" s="133">
        <v>2</v>
      </c>
      <c r="W14" s="113"/>
      <c r="X14" s="102"/>
      <c r="Y14" s="114"/>
      <c r="Z14" s="133">
        <v>2</v>
      </c>
      <c r="AA14" s="113"/>
      <c r="AB14" s="181"/>
      <c r="AC14" s="114"/>
      <c r="AD14" s="133"/>
      <c r="AE14" s="113"/>
      <c r="AF14" s="181"/>
      <c r="AG14" s="114"/>
    </row>
    <row r="15" spans="1:36">
      <c r="A15" s="135">
        <v>9</v>
      </c>
      <c r="B15" s="108" t="str">
        <f>IF(F15="","",基本情報!$C$8)</f>
        <v/>
      </c>
      <c r="C15" s="101"/>
      <c r="D15" s="101"/>
      <c r="E15" s="101"/>
      <c r="F15" s="101"/>
      <c r="G15" s="101" t="str">
        <f t="shared" si="0"/>
        <v/>
      </c>
      <c r="H15" s="101" t="str">
        <f t="shared" si="1"/>
        <v/>
      </c>
      <c r="I15" s="101">
        <v>2</v>
      </c>
      <c r="J15" s="116"/>
      <c r="K15" s="108"/>
      <c r="L15" s="101"/>
      <c r="M15" s="101" t="str">
        <f>基本情報!$C$4</f>
        <v>島根</v>
      </c>
      <c r="N15" s="106"/>
      <c r="O15" s="115"/>
      <c r="P15" s="182"/>
      <c r="Q15" s="116"/>
      <c r="R15" s="132">
        <v>2</v>
      </c>
      <c r="S15" s="115"/>
      <c r="T15" s="182"/>
      <c r="U15" s="116"/>
      <c r="V15" s="132">
        <v>2</v>
      </c>
      <c r="W15" s="115"/>
      <c r="X15" s="101"/>
      <c r="Y15" s="116"/>
      <c r="Z15" s="132">
        <v>2</v>
      </c>
      <c r="AA15" s="115"/>
      <c r="AB15" s="182"/>
      <c r="AC15" s="116"/>
      <c r="AD15" s="132"/>
      <c r="AE15" s="115"/>
      <c r="AF15" s="182"/>
      <c r="AG15" s="116"/>
    </row>
    <row r="16" spans="1:36">
      <c r="A16" s="136">
        <v>10</v>
      </c>
      <c r="B16" s="109" t="str">
        <f>IF(F16="","",基本情報!$C$8)</f>
        <v/>
      </c>
      <c r="C16" s="102"/>
      <c r="D16" s="102"/>
      <c r="E16" s="102"/>
      <c r="F16" s="102"/>
      <c r="G16" s="102" t="str">
        <f t="shared" si="0"/>
        <v/>
      </c>
      <c r="H16" s="102" t="str">
        <f t="shared" si="1"/>
        <v/>
      </c>
      <c r="I16" s="102">
        <v>2</v>
      </c>
      <c r="J16" s="114"/>
      <c r="K16" s="109"/>
      <c r="L16" s="102"/>
      <c r="M16" s="102" t="str">
        <f>基本情報!$C$4</f>
        <v>島根</v>
      </c>
      <c r="N16" s="107"/>
      <c r="O16" s="113"/>
      <c r="P16" s="181"/>
      <c r="Q16" s="114"/>
      <c r="R16" s="133">
        <v>2</v>
      </c>
      <c r="S16" s="113"/>
      <c r="T16" s="181"/>
      <c r="U16" s="114"/>
      <c r="V16" s="133">
        <v>2</v>
      </c>
      <c r="W16" s="113"/>
      <c r="X16" s="102"/>
      <c r="Y16" s="114"/>
      <c r="Z16" s="133">
        <v>2</v>
      </c>
      <c r="AA16" s="113"/>
      <c r="AB16" s="181"/>
      <c r="AC16" s="114"/>
      <c r="AD16" s="133"/>
      <c r="AE16" s="113"/>
      <c r="AF16" s="181"/>
      <c r="AG16" s="114"/>
    </row>
    <row r="17" spans="1:33">
      <c r="A17" s="135">
        <v>11</v>
      </c>
      <c r="B17" s="108" t="str">
        <f>IF(F17="","",基本情報!$C$8)</f>
        <v/>
      </c>
      <c r="C17" s="101"/>
      <c r="D17" s="101"/>
      <c r="E17" s="101"/>
      <c r="F17" s="101"/>
      <c r="G17" s="101" t="str">
        <f t="shared" si="0"/>
        <v/>
      </c>
      <c r="H17" s="101" t="str">
        <f t="shared" si="1"/>
        <v/>
      </c>
      <c r="I17" s="101">
        <v>2</v>
      </c>
      <c r="J17" s="116"/>
      <c r="K17" s="108"/>
      <c r="L17" s="101"/>
      <c r="M17" s="101" t="str">
        <f>基本情報!$C$4</f>
        <v>島根</v>
      </c>
      <c r="N17" s="106"/>
      <c r="O17" s="115"/>
      <c r="P17" s="182"/>
      <c r="Q17" s="116"/>
      <c r="R17" s="132">
        <v>2</v>
      </c>
      <c r="S17" s="115"/>
      <c r="T17" s="182"/>
      <c r="U17" s="116"/>
      <c r="V17" s="132">
        <v>2</v>
      </c>
      <c r="W17" s="115"/>
      <c r="X17" s="101"/>
      <c r="Y17" s="116"/>
      <c r="Z17" s="132">
        <v>2</v>
      </c>
      <c r="AA17" s="115"/>
      <c r="AB17" s="182"/>
      <c r="AC17" s="116"/>
      <c r="AD17" s="132"/>
      <c r="AE17" s="115"/>
      <c r="AF17" s="182"/>
      <c r="AG17" s="116"/>
    </row>
    <row r="18" spans="1:33">
      <c r="A18" s="136">
        <v>12</v>
      </c>
      <c r="B18" s="109" t="str">
        <f>IF(F18="","",基本情報!$C$8)</f>
        <v/>
      </c>
      <c r="C18" s="102"/>
      <c r="D18" s="102"/>
      <c r="E18" s="102"/>
      <c r="F18" s="102"/>
      <c r="G18" s="102" t="str">
        <f t="shared" si="0"/>
        <v/>
      </c>
      <c r="H18" s="102" t="str">
        <f t="shared" si="1"/>
        <v/>
      </c>
      <c r="I18" s="102">
        <v>2</v>
      </c>
      <c r="J18" s="114"/>
      <c r="K18" s="109"/>
      <c r="L18" s="102"/>
      <c r="M18" s="102" t="str">
        <f>基本情報!$C$4</f>
        <v>島根</v>
      </c>
      <c r="N18" s="107"/>
      <c r="O18" s="113"/>
      <c r="P18" s="181"/>
      <c r="Q18" s="114"/>
      <c r="R18" s="133">
        <v>2</v>
      </c>
      <c r="S18" s="113"/>
      <c r="T18" s="181"/>
      <c r="U18" s="114"/>
      <c r="V18" s="133">
        <v>2</v>
      </c>
      <c r="W18" s="113"/>
      <c r="X18" s="102"/>
      <c r="Y18" s="114"/>
      <c r="Z18" s="133">
        <v>2</v>
      </c>
      <c r="AA18" s="113"/>
      <c r="AB18" s="181"/>
      <c r="AC18" s="114"/>
      <c r="AD18" s="133"/>
      <c r="AE18" s="113"/>
      <c r="AF18" s="181"/>
      <c r="AG18" s="114"/>
    </row>
    <row r="19" spans="1:33">
      <c r="A19" s="135">
        <v>13</v>
      </c>
      <c r="B19" s="108" t="str">
        <f>IF(F19="","",基本情報!$C$8)</f>
        <v/>
      </c>
      <c r="C19" s="101"/>
      <c r="D19" s="101"/>
      <c r="E19" s="101"/>
      <c r="F19" s="101"/>
      <c r="G19" s="101" t="str">
        <f t="shared" si="0"/>
        <v/>
      </c>
      <c r="H19" s="101" t="str">
        <f t="shared" si="1"/>
        <v/>
      </c>
      <c r="I19" s="101">
        <v>2</v>
      </c>
      <c r="J19" s="116"/>
      <c r="K19" s="108"/>
      <c r="L19" s="101"/>
      <c r="M19" s="101" t="str">
        <f>基本情報!$C$4</f>
        <v>島根</v>
      </c>
      <c r="N19" s="106"/>
      <c r="O19" s="115"/>
      <c r="P19" s="182"/>
      <c r="Q19" s="116"/>
      <c r="R19" s="132">
        <v>2</v>
      </c>
      <c r="S19" s="115"/>
      <c r="T19" s="182"/>
      <c r="U19" s="116"/>
      <c r="V19" s="132">
        <v>2</v>
      </c>
      <c r="W19" s="115"/>
      <c r="X19" s="101"/>
      <c r="Y19" s="116"/>
      <c r="Z19" s="132">
        <v>2</v>
      </c>
      <c r="AA19" s="115"/>
      <c r="AB19" s="182"/>
      <c r="AC19" s="116"/>
      <c r="AD19" s="132"/>
      <c r="AE19" s="115"/>
      <c r="AF19" s="182"/>
      <c r="AG19" s="116"/>
    </row>
    <row r="20" spans="1:33">
      <c r="A20" s="136">
        <v>14</v>
      </c>
      <c r="B20" s="109" t="str">
        <f>IF(F20="","",基本情報!$C$8)</f>
        <v/>
      </c>
      <c r="C20" s="102"/>
      <c r="D20" s="102"/>
      <c r="E20" s="102"/>
      <c r="F20" s="102"/>
      <c r="G20" s="102" t="str">
        <f t="shared" si="0"/>
        <v/>
      </c>
      <c r="H20" s="102" t="str">
        <f t="shared" si="1"/>
        <v/>
      </c>
      <c r="I20" s="102">
        <v>2</v>
      </c>
      <c r="J20" s="114"/>
      <c r="K20" s="109"/>
      <c r="L20" s="102"/>
      <c r="M20" s="102" t="str">
        <f>基本情報!$C$4</f>
        <v>島根</v>
      </c>
      <c r="N20" s="107"/>
      <c r="O20" s="113"/>
      <c r="P20" s="181"/>
      <c r="Q20" s="114"/>
      <c r="R20" s="133">
        <v>2</v>
      </c>
      <c r="S20" s="113"/>
      <c r="T20" s="181"/>
      <c r="U20" s="114"/>
      <c r="V20" s="133">
        <v>2</v>
      </c>
      <c r="W20" s="113"/>
      <c r="X20" s="102"/>
      <c r="Y20" s="114"/>
      <c r="Z20" s="133">
        <v>2</v>
      </c>
      <c r="AA20" s="113"/>
      <c r="AB20" s="181"/>
      <c r="AC20" s="114"/>
      <c r="AD20" s="133"/>
      <c r="AE20" s="113"/>
      <c r="AF20" s="181"/>
      <c r="AG20" s="114"/>
    </row>
    <row r="21" spans="1:33">
      <c r="A21" s="135">
        <v>15</v>
      </c>
      <c r="B21" s="108" t="str">
        <f>IF(F21="","",基本情報!$C$8)</f>
        <v/>
      </c>
      <c r="C21" s="101"/>
      <c r="D21" s="101"/>
      <c r="E21" s="101"/>
      <c r="F21" s="101"/>
      <c r="G21" s="101" t="str">
        <f t="shared" si="0"/>
        <v/>
      </c>
      <c r="H21" s="101" t="str">
        <f t="shared" si="1"/>
        <v/>
      </c>
      <c r="I21" s="101">
        <v>2</v>
      </c>
      <c r="J21" s="116"/>
      <c r="K21" s="108"/>
      <c r="L21" s="101"/>
      <c r="M21" s="101" t="str">
        <f>基本情報!$C$4</f>
        <v>島根</v>
      </c>
      <c r="N21" s="106"/>
      <c r="O21" s="115"/>
      <c r="P21" s="182"/>
      <c r="Q21" s="116"/>
      <c r="R21" s="132">
        <v>2</v>
      </c>
      <c r="S21" s="115"/>
      <c r="T21" s="182"/>
      <c r="U21" s="116"/>
      <c r="V21" s="132">
        <v>2</v>
      </c>
      <c r="W21" s="115"/>
      <c r="X21" s="101"/>
      <c r="Y21" s="116"/>
      <c r="Z21" s="132">
        <v>2</v>
      </c>
      <c r="AA21" s="115"/>
      <c r="AB21" s="182"/>
      <c r="AC21" s="116"/>
      <c r="AD21" s="132"/>
      <c r="AE21" s="115"/>
      <c r="AF21" s="182"/>
      <c r="AG21" s="116"/>
    </row>
    <row r="22" spans="1:33">
      <c r="A22" s="136">
        <v>16</v>
      </c>
      <c r="B22" s="109" t="str">
        <f>IF(F22="","",基本情報!$C$8)</f>
        <v/>
      </c>
      <c r="C22" s="102"/>
      <c r="D22" s="102"/>
      <c r="E22" s="102"/>
      <c r="F22" s="102"/>
      <c r="G22" s="102" t="str">
        <f t="shared" si="0"/>
        <v/>
      </c>
      <c r="H22" s="102" t="str">
        <f t="shared" si="1"/>
        <v/>
      </c>
      <c r="I22" s="102">
        <v>2</v>
      </c>
      <c r="J22" s="114"/>
      <c r="K22" s="109"/>
      <c r="L22" s="102"/>
      <c r="M22" s="102" t="str">
        <f>基本情報!$C$4</f>
        <v>島根</v>
      </c>
      <c r="N22" s="107"/>
      <c r="O22" s="113"/>
      <c r="P22" s="181"/>
      <c r="Q22" s="114"/>
      <c r="R22" s="133">
        <v>2</v>
      </c>
      <c r="S22" s="113"/>
      <c r="T22" s="181"/>
      <c r="U22" s="114"/>
      <c r="V22" s="133">
        <v>2</v>
      </c>
      <c r="W22" s="113"/>
      <c r="X22" s="102"/>
      <c r="Y22" s="114"/>
      <c r="Z22" s="133">
        <v>2</v>
      </c>
      <c r="AA22" s="113"/>
      <c r="AB22" s="181"/>
      <c r="AC22" s="114"/>
      <c r="AD22" s="133"/>
      <c r="AE22" s="113"/>
      <c r="AF22" s="181"/>
      <c r="AG22" s="114"/>
    </row>
    <row r="23" spans="1:33">
      <c r="A23" s="135">
        <v>17</v>
      </c>
      <c r="B23" s="108" t="str">
        <f>IF(F23="","",基本情報!$C$8)</f>
        <v/>
      </c>
      <c r="C23" s="101"/>
      <c r="D23" s="101"/>
      <c r="E23" s="101"/>
      <c r="F23" s="101"/>
      <c r="G23" s="101" t="str">
        <f t="shared" si="0"/>
        <v/>
      </c>
      <c r="H23" s="101" t="str">
        <f t="shared" si="1"/>
        <v/>
      </c>
      <c r="I23" s="101">
        <v>2</v>
      </c>
      <c r="J23" s="116"/>
      <c r="K23" s="108"/>
      <c r="L23" s="101"/>
      <c r="M23" s="101" t="str">
        <f>基本情報!$C$4</f>
        <v>島根</v>
      </c>
      <c r="N23" s="106"/>
      <c r="O23" s="115"/>
      <c r="P23" s="182"/>
      <c r="Q23" s="116"/>
      <c r="R23" s="132">
        <v>2</v>
      </c>
      <c r="S23" s="115"/>
      <c r="T23" s="182"/>
      <c r="U23" s="116"/>
      <c r="V23" s="132">
        <v>2</v>
      </c>
      <c r="W23" s="115"/>
      <c r="X23" s="101"/>
      <c r="Y23" s="116"/>
      <c r="Z23" s="132">
        <v>2</v>
      </c>
      <c r="AA23" s="115"/>
      <c r="AB23" s="182"/>
      <c r="AC23" s="116"/>
      <c r="AD23" s="132"/>
      <c r="AE23" s="115"/>
      <c r="AF23" s="182"/>
      <c r="AG23" s="116"/>
    </row>
    <row r="24" spans="1:33">
      <c r="A24" s="136">
        <v>18</v>
      </c>
      <c r="B24" s="109" t="str">
        <f>IF(F24="","",基本情報!$C$8)</f>
        <v/>
      </c>
      <c r="C24" s="102"/>
      <c r="D24" s="102"/>
      <c r="E24" s="102"/>
      <c r="F24" s="102"/>
      <c r="G24" s="102" t="str">
        <f t="shared" si="0"/>
        <v/>
      </c>
      <c r="H24" s="102" t="str">
        <f t="shared" si="1"/>
        <v/>
      </c>
      <c r="I24" s="102">
        <v>2</v>
      </c>
      <c r="J24" s="114"/>
      <c r="K24" s="109"/>
      <c r="L24" s="102"/>
      <c r="M24" s="102" t="str">
        <f>基本情報!$C$4</f>
        <v>島根</v>
      </c>
      <c r="N24" s="107"/>
      <c r="O24" s="113"/>
      <c r="P24" s="181"/>
      <c r="Q24" s="114"/>
      <c r="R24" s="133">
        <v>2</v>
      </c>
      <c r="S24" s="113"/>
      <c r="T24" s="181"/>
      <c r="U24" s="114"/>
      <c r="V24" s="133">
        <v>2</v>
      </c>
      <c r="W24" s="113"/>
      <c r="X24" s="102"/>
      <c r="Y24" s="114"/>
      <c r="Z24" s="133">
        <v>2</v>
      </c>
      <c r="AA24" s="113"/>
      <c r="AB24" s="181"/>
      <c r="AC24" s="114"/>
      <c r="AD24" s="133"/>
      <c r="AE24" s="113"/>
      <c r="AF24" s="181"/>
      <c r="AG24" s="114"/>
    </row>
    <row r="25" spans="1:33">
      <c r="A25" s="135">
        <v>19</v>
      </c>
      <c r="B25" s="108" t="str">
        <f>IF(F25="","",基本情報!$C$8)</f>
        <v/>
      </c>
      <c r="C25" s="101"/>
      <c r="D25" s="101"/>
      <c r="E25" s="101"/>
      <c r="F25" s="101"/>
      <c r="G25" s="101" t="str">
        <f t="shared" si="0"/>
        <v/>
      </c>
      <c r="H25" s="101" t="str">
        <f t="shared" si="1"/>
        <v/>
      </c>
      <c r="I25" s="101">
        <v>2</v>
      </c>
      <c r="J25" s="116"/>
      <c r="K25" s="108"/>
      <c r="L25" s="101"/>
      <c r="M25" s="101" t="str">
        <f>基本情報!$C$4</f>
        <v>島根</v>
      </c>
      <c r="N25" s="106"/>
      <c r="O25" s="115"/>
      <c r="P25" s="182"/>
      <c r="Q25" s="116"/>
      <c r="R25" s="132">
        <v>2</v>
      </c>
      <c r="S25" s="115"/>
      <c r="T25" s="182"/>
      <c r="U25" s="116"/>
      <c r="V25" s="132">
        <v>2</v>
      </c>
      <c r="W25" s="115"/>
      <c r="X25" s="101"/>
      <c r="Y25" s="116"/>
      <c r="Z25" s="132">
        <v>2</v>
      </c>
      <c r="AA25" s="115"/>
      <c r="AB25" s="182"/>
      <c r="AC25" s="116"/>
      <c r="AD25" s="132"/>
      <c r="AE25" s="115"/>
      <c r="AF25" s="182"/>
      <c r="AG25" s="116"/>
    </row>
    <row r="26" spans="1:33">
      <c r="A26" s="136">
        <v>20</v>
      </c>
      <c r="B26" s="109" t="str">
        <f>IF(F26="","",基本情報!$C$8)</f>
        <v/>
      </c>
      <c r="C26" s="102"/>
      <c r="D26" s="102"/>
      <c r="E26" s="102"/>
      <c r="F26" s="102"/>
      <c r="G26" s="102" t="str">
        <f t="shared" si="0"/>
        <v/>
      </c>
      <c r="H26" s="102" t="str">
        <f t="shared" si="1"/>
        <v/>
      </c>
      <c r="I26" s="102">
        <v>2</v>
      </c>
      <c r="J26" s="114"/>
      <c r="K26" s="109"/>
      <c r="L26" s="102"/>
      <c r="M26" s="102" t="str">
        <f>基本情報!$C$4</f>
        <v>島根</v>
      </c>
      <c r="N26" s="107"/>
      <c r="O26" s="113"/>
      <c r="P26" s="181"/>
      <c r="Q26" s="114"/>
      <c r="R26" s="133">
        <v>2</v>
      </c>
      <c r="S26" s="113"/>
      <c r="T26" s="181"/>
      <c r="U26" s="114"/>
      <c r="V26" s="133">
        <v>2</v>
      </c>
      <c r="W26" s="113"/>
      <c r="X26" s="102"/>
      <c r="Y26" s="114"/>
      <c r="Z26" s="133">
        <v>2</v>
      </c>
      <c r="AA26" s="113"/>
      <c r="AB26" s="181"/>
      <c r="AC26" s="114"/>
      <c r="AD26" s="133"/>
      <c r="AE26" s="113"/>
      <c r="AF26" s="181"/>
      <c r="AG26" s="114"/>
    </row>
    <row r="27" spans="1:33">
      <c r="A27" s="135">
        <v>21</v>
      </c>
      <c r="B27" s="108" t="str">
        <f>IF(F27="","",基本情報!$C$8)</f>
        <v/>
      </c>
      <c r="C27" s="101"/>
      <c r="D27" s="101"/>
      <c r="E27" s="101"/>
      <c r="F27" s="101"/>
      <c r="G27" s="101" t="str">
        <f t="shared" si="0"/>
        <v/>
      </c>
      <c r="H27" s="101" t="str">
        <f t="shared" si="1"/>
        <v/>
      </c>
      <c r="I27" s="101">
        <v>2</v>
      </c>
      <c r="J27" s="116"/>
      <c r="K27" s="108"/>
      <c r="L27" s="101"/>
      <c r="M27" s="101" t="str">
        <f>基本情報!$C$4</f>
        <v>島根</v>
      </c>
      <c r="N27" s="106"/>
      <c r="O27" s="115"/>
      <c r="P27" s="182"/>
      <c r="Q27" s="116"/>
      <c r="R27" s="132">
        <v>2</v>
      </c>
      <c r="S27" s="115"/>
      <c r="T27" s="182"/>
      <c r="U27" s="116"/>
      <c r="V27" s="132">
        <v>2</v>
      </c>
      <c r="W27" s="115"/>
      <c r="X27" s="101"/>
      <c r="Y27" s="116"/>
      <c r="Z27" s="132">
        <v>2</v>
      </c>
      <c r="AA27" s="115"/>
      <c r="AB27" s="182"/>
      <c r="AC27" s="116"/>
      <c r="AD27" s="132"/>
      <c r="AE27" s="115"/>
      <c r="AF27" s="182"/>
      <c r="AG27" s="116"/>
    </row>
    <row r="28" spans="1:33">
      <c r="A28" s="136">
        <v>22</v>
      </c>
      <c r="B28" s="109" t="str">
        <f>IF(F28="","",基本情報!$C$8)</f>
        <v/>
      </c>
      <c r="C28" s="102"/>
      <c r="D28" s="102"/>
      <c r="E28" s="102"/>
      <c r="F28" s="102"/>
      <c r="G28" s="102" t="str">
        <f t="shared" si="0"/>
        <v/>
      </c>
      <c r="H28" s="102" t="str">
        <f t="shared" si="1"/>
        <v/>
      </c>
      <c r="I28" s="102">
        <v>2</v>
      </c>
      <c r="J28" s="114"/>
      <c r="K28" s="109"/>
      <c r="L28" s="102"/>
      <c r="M28" s="102" t="str">
        <f>基本情報!$C$4</f>
        <v>島根</v>
      </c>
      <c r="N28" s="107"/>
      <c r="O28" s="113"/>
      <c r="P28" s="181"/>
      <c r="Q28" s="114"/>
      <c r="R28" s="133">
        <v>2</v>
      </c>
      <c r="S28" s="113"/>
      <c r="T28" s="181"/>
      <c r="U28" s="114"/>
      <c r="V28" s="133">
        <v>2</v>
      </c>
      <c r="W28" s="113"/>
      <c r="X28" s="102"/>
      <c r="Y28" s="114"/>
      <c r="Z28" s="133">
        <v>2</v>
      </c>
      <c r="AA28" s="113"/>
      <c r="AB28" s="181"/>
      <c r="AC28" s="114"/>
      <c r="AD28" s="133"/>
      <c r="AE28" s="113"/>
      <c r="AF28" s="181"/>
      <c r="AG28" s="114"/>
    </row>
    <row r="29" spans="1:33">
      <c r="A29" s="135">
        <v>23</v>
      </c>
      <c r="B29" s="108" t="str">
        <f>IF(F29="","",基本情報!$C$8)</f>
        <v/>
      </c>
      <c r="C29" s="101"/>
      <c r="D29" s="101"/>
      <c r="E29" s="101"/>
      <c r="F29" s="101"/>
      <c r="G29" s="101" t="str">
        <f t="shared" si="0"/>
        <v/>
      </c>
      <c r="H29" s="101" t="str">
        <f t="shared" si="1"/>
        <v/>
      </c>
      <c r="I29" s="101">
        <v>2</v>
      </c>
      <c r="J29" s="116"/>
      <c r="K29" s="108"/>
      <c r="L29" s="101"/>
      <c r="M29" s="101" t="str">
        <f>基本情報!$C$4</f>
        <v>島根</v>
      </c>
      <c r="N29" s="106"/>
      <c r="O29" s="115"/>
      <c r="P29" s="182"/>
      <c r="Q29" s="116"/>
      <c r="R29" s="132">
        <v>2</v>
      </c>
      <c r="S29" s="115"/>
      <c r="T29" s="182"/>
      <c r="U29" s="116"/>
      <c r="V29" s="132">
        <v>2</v>
      </c>
      <c r="W29" s="115"/>
      <c r="X29" s="101"/>
      <c r="Y29" s="116"/>
      <c r="Z29" s="132">
        <v>2</v>
      </c>
      <c r="AA29" s="115"/>
      <c r="AB29" s="182"/>
      <c r="AC29" s="116"/>
      <c r="AD29" s="132"/>
      <c r="AE29" s="115"/>
      <c r="AF29" s="182"/>
      <c r="AG29" s="116"/>
    </row>
    <row r="30" spans="1:33">
      <c r="A30" s="136">
        <v>24</v>
      </c>
      <c r="B30" s="109" t="str">
        <f>IF(F30="","",基本情報!$C$8)</f>
        <v/>
      </c>
      <c r="C30" s="102"/>
      <c r="D30" s="102"/>
      <c r="E30" s="102"/>
      <c r="F30" s="102"/>
      <c r="G30" s="102" t="str">
        <f t="shared" si="0"/>
        <v/>
      </c>
      <c r="H30" s="102" t="str">
        <f t="shared" si="1"/>
        <v/>
      </c>
      <c r="I30" s="102">
        <v>2</v>
      </c>
      <c r="J30" s="114"/>
      <c r="K30" s="109"/>
      <c r="L30" s="102"/>
      <c r="M30" s="102" t="str">
        <f>基本情報!$C$4</f>
        <v>島根</v>
      </c>
      <c r="N30" s="107"/>
      <c r="O30" s="113"/>
      <c r="P30" s="181"/>
      <c r="Q30" s="114"/>
      <c r="R30" s="133">
        <v>2</v>
      </c>
      <c r="S30" s="113"/>
      <c r="T30" s="181"/>
      <c r="U30" s="114"/>
      <c r="V30" s="133">
        <v>2</v>
      </c>
      <c r="W30" s="113"/>
      <c r="X30" s="102"/>
      <c r="Y30" s="114"/>
      <c r="Z30" s="133">
        <v>2</v>
      </c>
      <c r="AA30" s="113"/>
      <c r="AB30" s="181"/>
      <c r="AC30" s="114"/>
      <c r="AD30" s="133"/>
      <c r="AE30" s="113"/>
      <c r="AF30" s="181"/>
      <c r="AG30" s="114"/>
    </row>
    <row r="31" spans="1:33">
      <c r="A31" s="135">
        <v>25</v>
      </c>
      <c r="B31" s="108" t="str">
        <f>IF(F31="","",基本情報!$C$8)</f>
        <v/>
      </c>
      <c r="C31" s="101"/>
      <c r="D31" s="101"/>
      <c r="E31" s="101"/>
      <c r="F31" s="101"/>
      <c r="G31" s="101" t="str">
        <f t="shared" si="0"/>
        <v/>
      </c>
      <c r="H31" s="101" t="str">
        <f t="shared" si="1"/>
        <v/>
      </c>
      <c r="I31" s="101">
        <v>2</v>
      </c>
      <c r="J31" s="116"/>
      <c r="K31" s="108"/>
      <c r="L31" s="101"/>
      <c r="M31" s="101" t="str">
        <f>基本情報!$C$4</f>
        <v>島根</v>
      </c>
      <c r="N31" s="106"/>
      <c r="O31" s="115"/>
      <c r="P31" s="182"/>
      <c r="Q31" s="116"/>
      <c r="R31" s="132">
        <v>2</v>
      </c>
      <c r="S31" s="115"/>
      <c r="T31" s="182"/>
      <c r="U31" s="116"/>
      <c r="V31" s="132">
        <v>2</v>
      </c>
      <c r="W31" s="115"/>
      <c r="X31" s="101"/>
      <c r="Y31" s="116"/>
      <c r="Z31" s="132">
        <v>2</v>
      </c>
      <c r="AA31" s="115"/>
      <c r="AB31" s="182"/>
      <c r="AC31" s="116"/>
      <c r="AD31" s="132"/>
      <c r="AE31" s="115"/>
      <c r="AF31" s="182"/>
      <c r="AG31" s="116"/>
    </row>
    <row r="32" spans="1:33">
      <c r="A32" s="136">
        <v>26</v>
      </c>
      <c r="B32" s="109" t="str">
        <f>IF(F32="","",基本情報!$C$8)</f>
        <v/>
      </c>
      <c r="C32" s="102"/>
      <c r="D32" s="102"/>
      <c r="E32" s="102"/>
      <c r="F32" s="102"/>
      <c r="G32" s="102" t="str">
        <f t="shared" si="0"/>
        <v/>
      </c>
      <c r="H32" s="102" t="str">
        <f t="shared" si="1"/>
        <v/>
      </c>
      <c r="I32" s="102">
        <v>2</v>
      </c>
      <c r="J32" s="114"/>
      <c r="K32" s="109"/>
      <c r="L32" s="102"/>
      <c r="M32" s="102" t="str">
        <f>基本情報!$C$4</f>
        <v>島根</v>
      </c>
      <c r="N32" s="107"/>
      <c r="O32" s="113"/>
      <c r="P32" s="181"/>
      <c r="Q32" s="114"/>
      <c r="R32" s="133">
        <v>2</v>
      </c>
      <c r="S32" s="113"/>
      <c r="T32" s="181"/>
      <c r="U32" s="114"/>
      <c r="V32" s="133">
        <v>2</v>
      </c>
      <c r="W32" s="113"/>
      <c r="X32" s="102"/>
      <c r="Y32" s="114"/>
      <c r="Z32" s="133">
        <v>2</v>
      </c>
      <c r="AA32" s="113"/>
      <c r="AB32" s="181"/>
      <c r="AC32" s="114"/>
      <c r="AD32" s="133"/>
      <c r="AE32" s="113"/>
      <c r="AF32" s="181"/>
      <c r="AG32" s="114"/>
    </row>
    <row r="33" spans="1:33">
      <c r="A33" s="135">
        <v>27</v>
      </c>
      <c r="B33" s="108" t="str">
        <f>IF(F33="","",基本情報!$C$8)</f>
        <v/>
      </c>
      <c r="C33" s="101"/>
      <c r="D33" s="101"/>
      <c r="E33" s="101"/>
      <c r="F33" s="101"/>
      <c r="G33" s="101" t="str">
        <f t="shared" si="0"/>
        <v/>
      </c>
      <c r="H33" s="101" t="str">
        <f t="shared" si="1"/>
        <v/>
      </c>
      <c r="I33" s="101">
        <v>2</v>
      </c>
      <c r="J33" s="116"/>
      <c r="K33" s="108"/>
      <c r="L33" s="101"/>
      <c r="M33" s="101" t="str">
        <f>基本情報!$C$4</f>
        <v>島根</v>
      </c>
      <c r="N33" s="106"/>
      <c r="O33" s="115"/>
      <c r="P33" s="182"/>
      <c r="Q33" s="116"/>
      <c r="R33" s="132">
        <v>2</v>
      </c>
      <c r="S33" s="115"/>
      <c r="T33" s="182"/>
      <c r="U33" s="116"/>
      <c r="V33" s="132">
        <v>2</v>
      </c>
      <c r="W33" s="115"/>
      <c r="X33" s="101"/>
      <c r="Y33" s="116"/>
      <c r="Z33" s="132">
        <v>2</v>
      </c>
      <c r="AA33" s="115"/>
      <c r="AB33" s="182"/>
      <c r="AC33" s="116"/>
      <c r="AD33" s="132"/>
      <c r="AE33" s="115"/>
      <c r="AF33" s="182"/>
      <c r="AG33" s="116"/>
    </row>
    <row r="34" spans="1:33">
      <c r="A34" s="136">
        <v>28</v>
      </c>
      <c r="B34" s="109" t="str">
        <f>IF(F34="","",基本情報!$C$8)</f>
        <v/>
      </c>
      <c r="C34" s="102"/>
      <c r="D34" s="102"/>
      <c r="E34" s="102"/>
      <c r="F34" s="102"/>
      <c r="G34" s="102" t="str">
        <f t="shared" si="0"/>
        <v/>
      </c>
      <c r="H34" s="102" t="str">
        <f t="shared" si="1"/>
        <v/>
      </c>
      <c r="I34" s="102">
        <v>2</v>
      </c>
      <c r="J34" s="114"/>
      <c r="K34" s="109"/>
      <c r="L34" s="102"/>
      <c r="M34" s="102" t="str">
        <f>基本情報!$C$4</f>
        <v>島根</v>
      </c>
      <c r="N34" s="107"/>
      <c r="O34" s="113"/>
      <c r="P34" s="181"/>
      <c r="Q34" s="114"/>
      <c r="R34" s="133">
        <v>2</v>
      </c>
      <c r="S34" s="113"/>
      <c r="T34" s="181"/>
      <c r="U34" s="114"/>
      <c r="V34" s="133">
        <v>2</v>
      </c>
      <c r="W34" s="113"/>
      <c r="X34" s="102"/>
      <c r="Y34" s="114"/>
      <c r="Z34" s="133">
        <v>2</v>
      </c>
      <c r="AA34" s="113"/>
      <c r="AB34" s="181"/>
      <c r="AC34" s="114"/>
      <c r="AD34" s="133"/>
      <c r="AE34" s="113"/>
      <c r="AF34" s="181"/>
      <c r="AG34" s="114"/>
    </row>
    <row r="35" spans="1:33">
      <c r="A35" s="135">
        <v>29</v>
      </c>
      <c r="B35" s="108" t="str">
        <f>IF(F35="","",基本情報!$C$8)</f>
        <v/>
      </c>
      <c r="C35" s="101"/>
      <c r="D35" s="101"/>
      <c r="E35" s="101"/>
      <c r="F35" s="101"/>
      <c r="G35" s="101" t="str">
        <f t="shared" si="0"/>
        <v/>
      </c>
      <c r="H35" s="101" t="str">
        <f t="shared" si="1"/>
        <v/>
      </c>
      <c r="I35" s="101">
        <v>2</v>
      </c>
      <c r="J35" s="116"/>
      <c r="K35" s="108"/>
      <c r="L35" s="101"/>
      <c r="M35" s="101" t="str">
        <f>基本情報!$C$4</f>
        <v>島根</v>
      </c>
      <c r="N35" s="106"/>
      <c r="O35" s="115"/>
      <c r="P35" s="182"/>
      <c r="Q35" s="116"/>
      <c r="R35" s="132">
        <v>2</v>
      </c>
      <c r="S35" s="115"/>
      <c r="T35" s="182"/>
      <c r="U35" s="116"/>
      <c r="V35" s="132">
        <v>2</v>
      </c>
      <c r="W35" s="115"/>
      <c r="X35" s="101"/>
      <c r="Y35" s="116"/>
      <c r="Z35" s="132">
        <v>2</v>
      </c>
      <c r="AA35" s="115"/>
      <c r="AB35" s="182"/>
      <c r="AC35" s="116"/>
      <c r="AD35" s="132"/>
      <c r="AE35" s="115"/>
      <c r="AF35" s="182"/>
      <c r="AG35" s="116"/>
    </row>
    <row r="36" spans="1:33">
      <c r="A36" s="136">
        <v>30</v>
      </c>
      <c r="B36" s="109" t="str">
        <f>IF(F36="","",基本情報!$C$8)</f>
        <v/>
      </c>
      <c r="C36" s="102"/>
      <c r="D36" s="102"/>
      <c r="E36" s="102"/>
      <c r="F36" s="102"/>
      <c r="G36" s="102" t="str">
        <f t="shared" si="0"/>
        <v/>
      </c>
      <c r="H36" s="102" t="str">
        <f t="shared" si="1"/>
        <v/>
      </c>
      <c r="I36" s="102">
        <v>2</v>
      </c>
      <c r="J36" s="114"/>
      <c r="K36" s="109"/>
      <c r="L36" s="102"/>
      <c r="M36" s="102" t="str">
        <f>基本情報!$C$4</f>
        <v>島根</v>
      </c>
      <c r="N36" s="107"/>
      <c r="O36" s="113"/>
      <c r="P36" s="181"/>
      <c r="Q36" s="114"/>
      <c r="R36" s="133">
        <v>2</v>
      </c>
      <c r="S36" s="113"/>
      <c r="T36" s="181"/>
      <c r="U36" s="114"/>
      <c r="V36" s="133">
        <v>2</v>
      </c>
      <c r="W36" s="113"/>
      <c r="X36" s="102"/>
      <c r="Y36" s="114"/>
      <c r="Z36" s="133">
        <v>2</v>
      </c>
      <c r="AA36" s="113"/>
      <c r="AB36" s="181"/>
      <c r="AC36" s="114"/>
      <c r="AD36" s="133"/>
      <c r="AE36" s="113"/>
      <c r="AF36" s="181"/>
      <c r="AG36" s="114"/>
    </row>
    <row r="37" spans="1:33">
      <c r="A37" s="135">
        <v>31</v>
      </c>
      <c r="B37" s="108" t="str">
        <f>IF(F37="","",基本情報!$C$8)</f>
        <v/>
      </c>
      <c r="C37" s="101"/>
      <c r="D37" s="101"/>
      <c r="E37" s="101"/>
      <c r="F37" s="101"/>
      <c r="G37" s="101" t="str">
        <f t="shared" si="0"/>
        <v/>
      </c>
      <c r="H37" s="101" t="str">
        <f t="shared" si="1"/>
        <v/>
      </c>
      <c r="I37" s="101">
        <v>2</v>
      </c>
      <c r="J37" s="116"/>
      <c r="K37" s="108"/>
      <c r="L37" s="101"/>
      <c r="M37" s="101" t="str">
        <f>基本情報!$C$4</f>
        <v>島根</v>
      </c>
      <c r="N37" s="106"/>
      <c r="O37" s="115"/>
      <c r="P37" s="182"/>
      <c r="Q37" s="116"/>
      <c r="R37" s="132">
        <v>2</v>
      </c>
      <c r="S37" s="115"/>
      <c r="T37" s="182"/>
      <c r="U37" s="116"/>
      <c r="V37" s="132">
        <v>2</v>
      </c>
      <c r="W37" s="115"/>
      <c r="X37" s="101"/>
      <c r="Y37" s="116"/>
      <c r="Z37" s="132">
        <v>2</v>
      </c>
      <c r="AA37" s="115"/>
      <c r="AB37" s="182"/>
      <c r="AC37" s="116"/>
      <c r="AD37" s="132"/>
      <c r="AE37" s="115"/>
      <c r="AF37" s="182"/>
      <c r="AG37" s="116"/>
    </row>
    <row r="38" spans="1:33">
      <c r="A38" s="136">
        <v>32</v>
      </c>
      <c r="B38" s="109" t="str">
        <f>IF(F38="","",基本情報!$C$8)</f>
        <v/>
      </c>
      <c r="C38" s="102"/>
      <c r="D38" s="102"/>
      <c r="E38" s="102"/>
      <c r="F38" s="102"/>
      <c r="G38" s="102" t="str">
        <f t="shared" si="0"/>
        <v/>
      </c>
      <c r="H38" s="102" t="str">
        <f t="shared" si="1"/>
        <v/>
      </c>
      <c r="I38" s="102">
        <v>2</v>
      </c>
      <c r="J38" s="114"/>
      <c r="K38" s="109"/>
      <c r="L38" s="102"/>
      <c r="M38" s="102" t="str">
        <f>基本情報!$C$4</f>
        <v>島根</v>
      </c>
      <c r="N38" s="107"/>
      <c r="O38" s="113"/>
      <c r="P38" s="181"/>
      <c r="Q38" s="114"/>
      <c r="R38" s="133">
        <v>2</v>
      </c>
      <c r="S38" s="113"/>
      <c r="T38" s="181"/>
      <c r="U38" s="114"/>
      <c r="V38" s="133">
        <v>2</v>
      </c>
      <c r="W38" s="113"/>
      <c r="X38" s="102"/>
      <c r="Y38" s="114"/>
      <c r="Z38" s="133">
        <v>2</v>
      </c>
      <c r="AA38" s="113"/>
      <c r="AB38" s="181"/>
      <c r="AC38" s="114"/>
      <c r="AD38" s="133"/>
      <c r="AE38" s="113"/>
      <c r="AF38" s="181"/>
      <c r="AG38" s="114"/>
    </row>
    <row r="39" spans="1:33">
      <c r="A39" s="135">
        <v>33</v>
      </c>
      <c r="B39" s="108" t="str">
        <f>IF(F39="","",基本情報!$C$8)</f>
        <v/>
      </c>
      <c r="C39" s="101"/>
      <c r="D39" s="101"/>
      <c r="E39" s="101"/>
      <c r="F39" s="101"/>
      <c r="G39" s="101" t="str">
        <f t="shared" si="0"/>
        <v/>
      </c>
      <c r="H39" s="101" t="str">
        <f t="shared" si="1"/>
        <v/>
      </c>
      <c r="I39" s="101">
        <v>2</v>
      </c>
      <c r="J39" s="116"/>
      <c r="K39" s="108"/>
      <c r="L39" s="101"/>
      <c r="M39" s="101" t="str">
        <f>基本情報!$C$4</f>
        <v>島根</v>
      </c>
      <c r="N39" s="106"/>
      <c r="O39" s="115"/>
      <c r="P39" s="182"/>
      <c r="Q39" s="116"/>
      <c r="R39" s="132">
        <v>2</v>
      </c>
      <c r="S39" s="115"/>
      <c r="T39" s="182"/>
      <c r="U39" s="116"/>
      <c r="V39" s="132">
        <v>2</v>
      </c>
      <c r="W39" s="115"/>
      <c r="X39" s="101"/>
      <c r="Y39" s="116"/>
      <c r="Z39" s="132">
        <v>2</v>
      </c>
      <c r="AA39" s="115"/>
      <c r="AB39" s="182"/>
      <c r="AC39" s="116"/>
      <c r="AD39" s="132"/>
      <c r="AE39" s="115"/>
      <c r="AF39" s="182"/>
      <c r="AG39" s="116"/>
    </row>
    <row r="40" spans="1:33">
      <c r="A40" s="136">
        <v>34</v>
      </c>
      <c r="B40" s="109" t="str">
        <f>IF(F40="","",基本情報!$C$8)</f>
        <v/>
      </c>
      <c r="C40" s="102"/>
      <c r="D40" s="102"/>
      <c r="E40" s="102"/>
      <c r="F40" s="102"/>
      <c r="G40" s="102" t="str">
        <f t="shared" si="0"/>
        <v/>
      </c>
      <c r="H40" s="102" t="str">
        <f t="shared" si="1"/>
        <v/>
      </c>
      <c r="I40" s="102">
        <v>2</v>
      </c>
      <c r="J40" s="114"/>
      <c r="K40" s="109"/>
      <c r="L40" s="102"/>
      <c r="M40" s="102" t="str">
        <f>基本情報!$C$4</f>
        <v>島根</v>
      </c>
      <c r="N40" s="107"/>
      <c r="O40" s="113"/>
      <c r="P40" s="181"/>
      <c r="Q40" s="114"/>
      <c r="R40" s="133">
        <v>2</v>
      </c>
      <c r="S40" s="113"/>
      <c r="T40" s="181"/>
      <c r="U40" s="114"/>
      <c r="V40" s="133">
        <v>2</v>
      </c>
      <c r="W40" s="113"/>
      <c r="X40" s="102"/>
      <c r="Y40" s="114"/>
      <c r="Z40" s="133">
        <v>2</v>
      </c>
      <c r="AA40" s="113"/>
      <c r="AB40" s="181"/>
      <c r="AC40" s="114"/>
      <c r="AD40" s="133"/>
      <c r="AE40" s="113"/>
      <c r="AF40" s="181"/>
      <c r="AG40" s="114"/>
    </row>
    <row r="41" spans="1:33">
      <c r="A41" s="135">
        <v>35</v>
      </c>
      <c r="B41" s="108" t="str">
        <f>IF(F41="","",基本情報!$C$8)</f>
        <v/>
      </c>
      <c r="C41" s="101"/>
      <c r="D41" s="101"/>
      <c r="E41" s="101"/>
      <c r="F41" s="101"/>
      <c r="G41" s="101" t="str">
        <f t="shared" si="0"/>
        <v/>
      </c>
      <c r="H41" s="101" t="str">
        <f t="shared" si="1"/>
        <v/>
      </c>
      <c r="I41" s="101">
        <v>2</v>
      </c>
      <c r="J41" s="116"/>
      <c r="K41" s="108"/>
      <c r="L41" s="101"/>
      <c r="M41" s="101" t="str">
        <f>基本情報!$C$4</f>
        <v>島根</v>
      </c>
      <c r="N41" s="106"/>
      <c r="O41" s="115"/>
      <c r="P41" s="182"/>
      <c r="Q41" s="116"/>
      <c r="R41" s="132">
        <v>2</v>
      </c>
      <c r="S41" s="115"/>
      <c r="T41" s="182"/>
      <c r="U41" s="116"/>
      <c r="V41" s="132">
        <v>2</v>
      </c>
      <c r="W41" s="115"/>
      <c r="X41" s="101"/>
      <c r="Y41" s="116"/>
      <c r="Z41" s="132">
        <v>2</v>
      </c>
      <c r="AA41" s="115"/>
      <c r="AB41" s="182"/>
      <c r="AC41" s="116"/>
      <c r="AD41" s="132"/>
      <c r="AE41" s="115"/>
      <c r="AF41" s="182"/>
      <c r="AG41" s="116"/>
    </row>
    <row r="42" spans="1:33">
      <c r="A42" s="136">
        <v>36</v>
      </c>
      <c r="B42" s="109" t="str">
        <f>IF(F42="","",基本情報!$C$8)</f>
        <v/>
      </c>
      <c r="C42" s="102"/>
      <c r="D42" s="102"/>
      <c r="E42" s="102"/>
      <c r="F42" s="102"/>
      <c r="G42" s="102" t="str">
        <f t="shared" si="0"/>
        <v/>
      </c>
      <c r="H42" s="102" t="str">
        <f t="shared" si="1"/>
        <v/>
      </c>
      <c r="I42" s="102">
        <v>2</v>
      </c>
      <c r="J42" s="114"/>
      <c r="K42" s="109"/>
      <c r="L42" s="102"/>
      <c r="M42" s="102" t="str">
        <f>基本情報!$C$4</f>
        <v>島根</v>
      </c>
      <c r="N42" s="107"/>
      <c r="O42" s="113"/>
      <c r="P42" s="181"/>
      <c r="Q42" s="114"/>
      <c r="R42" s="133">
        <v>2</v>
      </c>
      <c r="S42" s="113"/>
      <c r="T42" s="181"/>
      <c r="U42" s="114"/>
      <c r="V42" s="133">
        <v>2</v>
      </c>
      <c r="W42" s="113"/>
      <c r="X42" s="102"/>
      <c r="Y42" s="114"/>
      <c r="Z42" s="133">
        <v>2</v>
      </c>
      <c r="AA42" s="113"/>
      <c r="AB42" s="181"/>
      <c r="AC42" s="114"/>
      <c r="AD42" s="133"/>
      <c r="AE42" s="113"/>
      <c r="AF42" s="181"/>
      <c r="AG42" s="114"/>
    </row>
    <row r="43" spans="1:33">
      <c r="A43" s="135">
        <v>37</v>
      </c>
      <c r="B43" s="108" t="str">
        <f>IF(F43="","",基本情報!$C$8)</f>
        <v/>
      </c>
      <c r="C43" s="101"/>
      <c r="D43" s="101"/>
      <c r="E43" s="101"/>
      <c r="F43" s="101"/>
      <c r="G43" s="101" t="str">
        <f t="shared" si="0"/>
        <v/>
      </c>
      <c r="H43" s="101" t="str">
        <f t="shared" si="1"/>
        <v/>
      </c>
      <c r="I43" s="101">
        <v>2</v>
      </c>
      <c r="J43" s="116"/>
      <c r="K43" s="108"/>
      <c r="L43" s="101"/>
      <c r="M43" s="101" t="str">
        <f>基本情報!$C$4</f>
        <v>島根</v>
      </c>
      <c r="N43" s="106"/>
      <c r="O43" s="115"/>
      <c r="P43" s="182"/>
      <c r="Q43" s="116"/>
      <c r="R43" s="132">
        <v>2</v>
      </c>
      <c r="S43" s="115"/>
      <c r="T43" s="182"/>
      <c r="U43" s="116"/>
      <c r="V43" s="132">
        <v>2</v>
      </c>
      <c r="W43" s="115"/>
      <c r="X43" s="101"/>
      <c r="Y43" s="116"/>
      <c r="Z43" s="132">
        <v>2</v>
      </c>
      <c r="AA43" s="115"/>
      <c r="AB43" s="182"/>
      <c r="AC43" s="116"/>
      <c r="AD43" s="132"/>
      <c r="AE43" s="115"/>
      <c r="AF43" s="182"/>
      <c r="AG43" s="116"/>
    </row>
    <row r="44" spans="1:33">
      <c r="A44" s="136">
        <v>38</v>
      </c>
      <c r="B44" s="109" t="str">
        <f>IF(F44="","",基本情報!$C$8)</f>
        <v/>
      </c>
      <c r="C44" s="102"/>
      <c r="D44" s="102"/>
      <c r="E44" s="102"/>
      <c r="F44" s="102"/>
      <c r="G44" s="102" t="str">
        <f t="shared" si="0"/>
        <v/>
      </c>
      <c r="H44" s="102" t="str">
        <f t="shared" si="1"/>
        <v/>
      </c>
      <c r="I44" s="102">
        <v>2</v>
      </c>
      <c r="J44" s="114"/>
      <c r="K44" s="109"/>
      <c r="L44" s="102"/>
      <c r="M44" s="102" t="str">
        <f>基本情報!$C$4</f>
        <v>島根</v>
      </c>
      <c r="N44" s="107"/>
      <c r="O44" s="113"/>
      <c r="P44" s="181"/>
      <c r="Q44" s="114"/>
      <c r="R44" s="133">
        <v>2</v>
      </c>
      <c r="S44" s="113"/>
      <c r="T44" s="181"/>
      <c r="U44" s="114"/>
      <c r="V44" s="133">
        <v>2</v>
      </c>
      <c r="W44" s="113"/>
      <c r="X44" s="102"/>
      <c r="Y44" s="114"/>
      <c r="Z44" s="133">
        <v>2</v>
      </c>
      <c r="AA44" s="113"/>
      <c r="AB44" s="181"/>
      <c r="AC44" s="114"/>
      <c r="AD44" s="133"/>
      <c r="AE44" s="113"/>
      <c r="AF44" s="181"/>
      <c r="AG44" s="114"/>
    </row>
    <row r="45" spans="1:33">
      <c r="A45" s="135">
        <v>39</v>
      </c>
      <c r="B45" s="108" t="str">
        <f>IF(F45="","",基本情報!$C$8)</f>
        <v/>
      </c>
      <c r="C45" s="101"/>
      <c r="D45" s="101"/>
      <c r="E45" s="101"/>
      <c r="F45" s="101"/>
      <c r="G45" s="101" t="str">
        <f t="shared" si="0"/>
        <v/>
      </c>
      <c r="H45" s="101" t="str">
        <f t="shared" si="1"/>
        <v/>
      </c>
      <c r="I45" s="101">
        <v>2</v>
      </c>
      <c r="J45" s="116"/>
      <c r="K45" s="108"/>
      <c r="L45" s="101"/>
      <c r="M45" s="101" t="str">
        <f>基本情報!$C$4</f>
        <v>島根</v>
      </c>
      <c r="N45" s="106"/>
      <c r="O45" s="115"/>
      <c r="P45" s="182"/>
      <c r="Q45" s="116"/>
      <c r="R45" s="132">
        <v>2</v>
      </c>
      <c r="S45" s="115"/>
      <c r="T45" s="182"/>
      <c r="U45" s="116"/>
      <c r="V45" s="132">
        <v>2</v>
      </c>
      <c r="W45" s="115"/>
      <c r="X45" s="101"/>
      <c r="Y45" s="116"/>
      <c r="Z45" s="132">
        <v>2</v>
      </c>
      <c r="AA45" s="115"/>
      <c r="AB45" s="182"/>
      <c r="AC45" s="116"/>
      <c r="AD45" s="132"/>
      <c r="AE45" s="115"/>
      <c r="AF45" s="182"/>
      <c r="AG45" s="116"/>
    </row>
    <row r="46" spans="1:33" ht="14.25" thickBot="1">
      <c r="A46" s="137">
        <v>40</v>
      </c>
      <c r="B46" s="124" t="str">
        <f>IF(F46="","",基本情報!$C$8)</f>
        <v/>
      </c>
      <c r="C46" s="120"/>
      <c r="D46" s="120"/>
      <c r="E46" s="120"/>
      <c r="F46" s="120"/>
      <c r="G46" s="120" t="str">
        <f t="shared" si="0"/>
        <v/>
      </c>
      <c r="H46" s="120" t="str">
        <f t="shared" si="1"/>
        <v/>
      </c>
      <c r="I46" s="120">
        <v>2</v>
      </c>
      <c r="J46" s="123"/>
      <c r="K46" s="109"/>
      <c r="L46" s="102"/>
      <c r="M46" s="120" t="str">
        <f>基本情報!$C$4</f>
        <v>島根</v>
      </c>
      <c r="N46" s="107"/>
      <c r="O46" s="122"/>
      <c r="P46" s="183"/>
      <c r="Q46" s="123"/>
      <c r="R46" s="133">
        <v>2</v>
      </c>
      <c r="S46" s="122"/>
      <c r="T46" s="183"/>
      <c r="U46" s="123"/>
      <c r="V46" s="133">
        <v>2</v>
      </c>
      <c r="W46" s="122"/>
      <c r="X46" s="120"/>
      <c r="Y46" s="123"/>
      <c r="Z46" s="133">
        <v>2</v>
      </c>
      <c r="AA46" s="122"/>
      <c r="AB46" s="183"/>
      <c r="AC46" s="123"/>
      <c r="AD46" s="133"/>
      <c r="AE46" s="122"/>
      <c r="AF46" s="183"/>
      <c r="AG46" s="123"/>
    </row>
    <row r="47" spans="1:33" hidden="1">
      <c r="A47" s="134">
        <v>41</v>
      </c>
      <c r="B47" s="111" t="str">
        <f>IF(F47="","",基本情報!$C$8)</f>
        <v/>
      </c>
      <c r="C47" s="111"/>
      <c r="D47" s="111"/>
      <c r="E47" s="111"/>
      <c r="F47" s="111"/>
      <c r="G47" s="111" t="str">
        <f t="shared" si="0"/>
        <v/>
      </c>
      <c r="H47" s="111" t="str">
        <f t="shared" si="1"/>
        <v/>
      </c>
      <c r="I47" s="111">
        <v>2</v>
      </c>
      <c r="J47" s="111"/>
      <c r="K47" s="101"/>
      <c r="L47" s="101"/>
      <c r="M47" s="111" t="str">
        <f>基本情報!$C$4</f>
        <v>島根</v>
      </c>
      <c r="N47" s="101"/>
      <c r="O47" s="111"/>
      <c r="P47" s="180"/>
      <c r="Q47" s="111"/>
      <c r="R47" s="101">
        <v>2</v>
      </c>
      <c r="S47" s="111"/>
      <c r="T47" s="180"/>
      <c r="U47" s="111"/>
      <c r="V47" s="101">
        <v>2</v>
      </c>
      <c r="W47" s="111"/>
      <c r="X47" s="111"/>
      <c r="Y47" s="111"/>
      <c r="Z47" s="101">
        <v>2</v>
      </c>
      <c r="AA47" s="111"/>
      <c r="AB47" s="180"/>
      <c r="AC47" s="111"/>
      <c r="AD47" s="101"/>
      <c r="AE47" s="111"/>
      <c r="AF47" s="180"/>
      <c r="AG47" s="111"/>
    </row>
    <row r="48" spans="1:33" hidden="1">
      <c r="A48" s="2">
        <v>42</v>
      </c>
      <c r="B48" s="102" t="str">
        <f>IF(F48="","",基本情報!$C$8)</f>
        <v/>
      </c>
      <c r="C48" s="102"/>
      <c r="D48" s="102"/>
      <c r="E48" s="102"/>
      <c r="F48" s="102"/>
      <c r="G48" s="102" t="str">
        <f t="shared" si="0"/>
        <v/>
      </c>
      <c r="H48" s="102" t="str">
        <f t="shared" si="1"/>
        <v/>
      </c>
      <c r="I48" s="102">
        <v>2</v>
      </c>
      <c r="J48" s="102"/>
      <c r="K48" s="102"/>
      <c r="L48" s="102"/>
      <c r="M48" s="102" t="str">
        <f>基本情報!$C$4</f>
        <v>島根</v>
      </c>
      <c r="N48" s="102"/>
      <c r="O48" s="102"/>
      <c r="P48" s="181"/>
      <c r="Q48" s="102"/>
      <c r="R48" s="102">
        <v>2</v>
      </c>
      <c r="S48" s="102"/>
      <c r="T48" s="181"/>
      <c r="U48" s="102"/>
      <c r="V48" s="102">
        <v>2</v>
      </c>
      <c r="W48" s="102"/>
      <c r="X48" s="102"/>
      <c r="Y48" s="102"/>
      <c r="Z48" s="102">
        <v>2</v>
      </c>
      <c r="AA48" s="102"/>
      <c r="AB48" s="181"/>
      <c r="AC48" s="102"/>
      <c r="AD48" s="102"/>
      <c r="AE48" s="102"/>
      <c r="AF48" s="181"/>
      <c r="AG48" s="102"/>
    </row>
    <row r="49" spans="1:34" hidden="1">
      <c r="A49" s="1">
        <v>43</v>
      </c>
      <c r="B49" s="101" t="str">
        <f>IF(F49="","",基本情報!$C$8)</f>
        <v/>
      </c>
      <c r="C49" s="101"/>
      <c r="D49" s="101"/>
      <c r="E49" s="101"/>
      <c r="F49" s="101"/>
      <c r="G49" s="101" t="str">
        <f t="shared" si="0"/>
        <v/>
      </c>
      <c r="H49" s="101" t="str">
        <f t="shared" si="1"/>
        <v/>
      </c>
      <c r="I49" s="101">
        <v>2</v>
      </c>
      <c r="J49" s="101"/>
      <c r="K49" s="101"/>
      <c r="L49" s="101"/>
      <c r="M49" s="101" t="str">
        <f>基本情報!$C$4</f>
        <v>島根</v>
      </c>
      <c r="N49" s="101"/>
      <c r="O49" s="101"/>
      <c r="P49" s="182"/>
      <c r="Q49" s="101"/>
      <c r="R49" s="101">
        <v>2</v>
      </c>
      <c r="S49" s="101"/>
      <c r="T49" s="182"/>
      <c r="U49" s="101"/>
      <c r="V49" s="101">
        <v>2</v>
      </c>
      <c r="W49" s="101"/>
      <c r="X49" s="101"/>
      <c r="Y49" s="101"/>
      <c r="Z49" s="101">
        <v>2</v>
      </c>
      <c r="AA49" s="101"/>
      <c r="AB49" s="182"/>
      <c r="AC49" s="101"/>
      <c r="AD49" s="101"/>
      <c r="AE49" s="101"/>
      <c r="AF49" s="182"/>
      <c r="AG49" s="101"/>
    </row>
    <row r="50" spans="1:34" hidden="1">
      <c r="A50" s="2">
        <v>44</v>
      </c>
      <c r="B50" s="102" t="str">
        <f>IF(F50="","",基本情報!$C$8)</f>
        <v/>
      </c>
      <c r="C50" s="102"/>
      <c r="D50" s="102"/>
      <c r="E50" s="102"/>
      <c r="F50" s="102"/>
      <c r="G50" s="102" t="str">
        <f t="shared" si="0"/>
        <v/>
      </c>
      <c r="H50" s="102" t="str">
        <f t="shared" si="1"/>
        <v/>
      </c>
      <c r="I50" s="102">
        <v>2</v>
      </c>
      <c r="J50" s="102"/>
      <c r="K50" s="102"/>
      <c r="L50" s="102"/>
      <c r="M50" s="102" t="str">
        <f>基本情報!$C$4</f>
        <v>島根</v>
      </c>
      <c r="N50" s="102"/>
      <c r="O50" s="102"/>
      <c r="P50" s="181"/>
      <c r="Q50" s="102"/>
      <c r="R50" s="102">
        <v>2</v>
      </c>
      <c r="S50" s="102"/>
      <c r="T50" s="181"/>
      <c r="U50" s="102"/>
      <c r="V50" s="102">
        <v>2</v>
      </c>
      <c r="W50" s="102"/>
      <c r="X50" s="102"/>
      <c r="Y50" s="102"/>
      <c r="Z50" s="102">
        <v>2</v>
      </c>
      <c r="AA50" s="102"/>
      <c r="AB50" s="181"/>
      <c r="AC50" s="102"/>
      <c r="AD50" s="102"/>
      <c r="AE50" s="102"/>
      <c r="AF50" s="181"/>
      <c r="AG50" s="102"/>
    </row>
    <row r="51" spans="1:34" hidden="1">
      <c r="A51" s="1">
        <v>45</v>
      </c>
      <c r="B51" s="101" t="str">
        <f>IF(F51="","",基本情報!$C$8)</f>
        <v/>
      </c>
      <c r="C51" s="101"/>
      <c r="D51" s="101"/>
      <c r="E51" s="101"/>
      <c r="F51" s="101"/>
      <c r="G51" s="101" t="str">
        <f t="shared" si="0"/>
        <v/>
      </c>
      <c r="H51" s="101" t="str">
        <f t="shared" si="1"/>
        <v/>
      </c>
      <c r="I51" s="101">
        <v>2</v>
      </c>
      <c r="J51" s="101"/>
      <c r="K51" s="101"/>
      <c r="L51" s="101"/>
      <c r="M51" s="101" t="str">
        <f>基本情報!$C$4</f>
        <v>島根</v>
      </c>
      <c r="N51" s="101"/>
      <c r="O51" s="101"/>
      <c r="P51" s="182"/>
      <c r="Q51" s="101"/>
      <c r="R51" s="101">
        <v>2</v>
      </c>
      <c r="S51" s="101"/>
      <c r="T51" s="182"/>
      <c r="U51" s="101"/>
      <c r="V51" s="101">
        <v>2</v>
      </c>
      <c r="W51" s="101"/>
      <c r="X51" s="101"/>
      <c r="Y51" s="101"/>
      <c r="Z51" s="101">
        <v>2</v>
      </c>
      <c r="AA51" s="101"/>
      <c r="AB51" s="182"/>
      <c r="AC51" s="101"/>
      <c r="AD51" s="101"/>
      <c r="AE51" s="101"/>
      <c r="AF51" s="182"/>
      <c r="AG51" s="101"/>
    </row>
    <row r="52" spans="1:34" hidden="1">
      <c r="A52" s="2">
        <v>46</v>
      </c>
      <c r="B52" s="102" t="str">
        <f>IF(F52="","",基本情報!$C$8)</f>
        <v/>
      </c>
      <c r="C52" s="102"/>
      <c r="D52" s="102"/>
      <c r="E52" s="102"/>
      <c r="F52" s="102"/>
      <c r="G52" s="102" t="str">
        <f t="shared" si="0"/>
        <v/>
      </c>
      <c r="H52" s="102" t="str">
        <f t="shared" si="1"/>
        <v/>
      </c>
      <c r="I52" s="102">
        <v>2</v>
      </c>
      <c r="J52" s="102"/>
      <c r="K52" s="102"/>
      <c r="L52" s="102"/>
      <c r="M52" s="102" t="str">
        <f>基本情報!$C$4</f>
        <v>島根</v>
      </c>
      <c r="N52" s="102"/>
      <c r="O52" s="102"/>
      <c r="P52" s="181"/>
      <c r="Q52" s="102"/>
      <c r="R52" s="102">
        <v>2</v>
      </c>
      <c r="S52" s="102"/>
      <c r="T52" s="181"/>
      <c r="U52" s="102"/>
      <c r="V52" s="102">
        <v>2</v>
      </c>
      <c r="W52" s="102"/>
      <c r="X52" s="102"/>
      <c r="Y52" s="102"/>
      <c r="Z52" s="102">
        <v>2</v>
      </c>
      <c r="AA52" s="102"/>
      <c r="AB52" s="181"/>
      <c r="AC52" s="102"/>
      <c r="AD52" s="102"/>
      <c r="AE52" s="102"/>
      <c r="AF52" s="181"/>
      <c r="AG52" s="102"/>
    </row>
    <row r="53" spans="1:34" hidden="1">
      <c r="A53" s="1">
        <v>47</v>
      </c>
      <c r="B53" s="101" t="str">
        <f>IF(F53="","",基本情報!$C$8)</f>
        <v/>
      </c>
      <c r="C53" s="101"/>
      <c r="D53" s="101"/>
      <c r="E53" s="101"/>
      <c r="F53" s="101"/>
      <c r="G53" s="101" t="str">
        <f t="shared" si="0"/>
        <v/>
      </c>
      <c r="H53" s="101" t="str">
        <f t="shared" si="1"/>
        <v/>
      </c>
      <c r="I53" s="101">
        <v>2</v>
      </c>
      <c r="J53" s="101"/>
      <c r="K53" s="101"/>
      <c r="L53" s="101"/>
      <c r="M53" s="101" t="str">
        <f>基本情報!$C$4</f>
        <v>島根</v>
      </c>
      <c r="N53" s="101"/>
      <c r="O53" s="101"/>
      <c r="P53" s="182"/>
      <c r="Q53" s="101"/>
      <c r="R53" s="101">
        <v>2</v>
      </c>
      <c r="S53" s="101"/>
      <c r="T53" s="182"/>
      <c r="U53" s="101"/>
      <c r="V53" s="101">
        <v>2</v>
      </c>
      <c r="W53" s="101"/>
      <c r="X53" s="101"/>
      <c r="Y53" s="101"/>
      <c r="Z53" s="101">
        <v>2</v>
      </c>
      <c r="AA53" s="101"/>
      <c r="AB53" s="182"/>
      <c r="AC53" s="101"/>
      <c r="AD53" s="101"/>
      <c r="AE53" s="101"/>
      <c r="AF53" s="182"/>
      <c r="AG53" s="101"/>
    </row>
    <row r="54" spans="1:34" hidden="1">
      <c r="A54" s="2">
        <v>48</v>
      </c>
      <c r="B54" s="102" t="str">
        <f>IF(F54="","",基本情報!$C$8)</f>
        <v/>
      </c>
      <c r="C54" s="102"/>
      <c r="D54" s="102"/>
      <c r="E54" s="102"/>
      <c r="F54" s="102"/>
      <c r="G54" s="102" t="str">
        <f t="shared" si="0"/>
        <v/>
      </c>
      <c r="H54" s="102" t="str">
        <f t="shared" si="1"/>
        <v/>
      </c>
      <c r="I54" s="102">
        <v>2</v>
      </c>
      <c r="J54" s="102"/>
      <c r="K54" s="102"/>
      <c r="L54" s="102"/>
      <c r="M54" s="102" t="str">
        <f>基本情報!$C$4</f>
        <v>島根</v>
      </c>
      <c r="N54" s="102"/>
      <c r="O54" s="102"/>
      <c r="P54" s="181"/>
      <c r="Q54" s="102"/>
      <c r="R54" s="102">
        <v>2</v>
      </c>
      <c r="S54" s="102"/>
      <c r="T54" s="181"/>
      <c r="U54" s="102"/>
      <c r="V54" s="102">
        <v>2</v>
      </c>
      <c r="W54" s="102"/>
      <c r="X54" s="102"/>
      <c r="Y54" s="102"/>
      <c r="Z54" s="102">
        <v>2</v>
      </c>
      <c r="AA54" s="102"/>
      <c r="AB54" s="181"/>
      <c r="AC54" s="102"/>
      <c r="AD54" s="102"/>
      <c r="AE54" s="102"/>
      <c r="AF54" s="181"/>
      <c r="AG54" s="102"/>
    </row>
    <row r="55" spans="1:34" hidden="1">
      <c r="A55" s="1">
        <v>49</v>
      </c>
      <c r="B55" s="101" t="str">
        <f>IF(F55="","",基本情報!$C$8)</f>
        <v/>
      </c>
      <c r="C55" s="101"/>
      <c r="D55" s="101"/>
      <c r="E55" s="101"/>
      <c r="F55" s="101"/>
      <c r="G55" s="101" t="str">
        <f t="shared" si="0"/>
        <v/>
      </c>
      <c r="H55" s="101" t="str">
        <f t="shared" si="1"/>
        <v/>
      </c>
      <c r="I55" s="101">
        <v>2</v>
      </c>
      <c r="J55" s="101"/>
      <c r="K55" s="101"/>
      <c r="L55" s="101"/>
      <c r="M55" s="101" t="str">
        <f>基本情報!$C$4</f>
        <v>島根</v>
      </c>
      <c r="N55" s="101"/>
      <c r="O55" s="101"/>
      <c r="P55" s="182"/>
      <c r="Q55" s="101"/>
      <c r="R55" s="101">
        <v>2</v>
      </c>
      <c r="S55" s="101"/>
      <c r="T55" s="182"/>
      <c r="U55" s="101"/>
      <c r="V55" s="101">
        <v>2</v>
      </c>
      <c r="W55" s="101"/>
      <c r="X55" s="101"/>
      <c r="Y55" s="101"/>
      <c r="Z55" s="101">
        <v>2</v>
      </c>
      <c r="AA55" s="101"/>
      <c r="AB55" s="182"/>
      <c r="AC55" s="101"/>
      <c r="AD55" s="101"/>
      <c r="AE55" s="101"/>
      <c r="AF55" s="182"/>
      <c r="AG55" s="101"/>
    </row>
    <row r="56" spans="1:34" hidden="1">
      <c r="A56" s="2">
        <v>50</v>
      </c>
      <c r="B56" s="102" t="str">
        <f>IF(F56="","",基本情報!$C$8)</f>
        <v/>
      </c>
      <c r="C56" s="102"/>
      <c r="D56" s="102"/>
      <c r="E56" s="102"/>
      <c r="F56" s="102"/>
      <c r="G56" s="102" t="str">
        <f t="shared" si="0"/>
        <v/>
      </c>
      <c r="H56" s="102" t="str">
        <f t="shared" si="1"/>
        <v/>
      </c>
      <c r="I56" s="102">
        <v>2</v>
      </c>
      <c r="J56" s="102"/>
      <c r="K56" s="102"/>
      <c r="L56" s="102"/>
      <c r="M56" s="102" t="str">
        <f>基本情報!$C$4</f>
        <v>島根</v>
      </c>
      <c r="N56" s="102"/>
      <c r="O56" s="102"/>
      <c r="P56" s="181"/>
      <c r="Q56" s="102"/>
      <c r="R56" s="102">
        <v>2</v>
      </c>
      <c r="S56" s="102"/>
      <c r="T56" s="181"/>
      <c r="U56" s="102"/>
      <c r="V56" s="102">
        <v>2</v>
      </c>
      <c r="W56" s="102"/>
      <c r="X56" s="102"/>
      <c r="Y56" s="102"/>
      <c r="Z56" s="102">
        <v>2</v>
      </c>
      <c r="AA56" s="102"/>
      <c r="AB56" s="181"/>
      <c r="AC56" s="102"/>
      <c r="AD56" s="102"/>
      <c r="AE56" s="102"/>
      <c r="AF56" s="181"/>
      <c r="AG56" s="102"/>
      <c r="AH56">
        <v>2</v>
      </c>
    </row>
    <row r="57" spans="1:34" hidden="1">
      <c r="A57" s="1">
        <v>51</v>
      </c>
      <c r="B57" s="101" t="str">
        <f>IF(F57="","",基本情報!$C$8)</f>
        <v/>
      </c>
      <c r="C57" s="101"/>
      <c r="D57" s="101"/>
      <c r="E57" s="101"/>
      <c r="F57" s="101"/>
      <c r="G57" s="101" t="str">
        <f t="shared" si="0"/>
        <v/>
      </c>
      <c r="H57" s="101" t="str">
        <f t="shared" si="1"/>
        <v/>
      </c>
      <c r="I57" s="101">
        <v>2</v>
      </c>
      <c r="J57" s="101"/>
      <c r="K57" s="101"/>
      <c r="L57" s="101"/>
      <c r="M57" s="101" t="str">
        <f>基本情報!$C$4</f>
        <v>島根</v>
      </c>
      <c r="N57" s="101"/>
      <c r="O57" s="101"/>
      <c r="P57" s="182"/>
      <c r="Q57" s="101"/>
      <c r="R57" s="101">
        <v>2</v>
      </c>
      <c r="S57" s="101"/>
      <c r="T57" s="182"/>
      <c r="U57" s="101"/>
      <c r="V57" s="101">
        <v>2</v>
      </c>
      <c r="W57" s="101"/>
      <c r="X57" s="101"/>
      <c r="Y57" s="101"/>
      <c r="Z57" s="101">
        <v>2</v>
      </c>
      <c r="AA57" s="101"/>
      <c r="AB57" s="182"/>
      <c r="AC57" s="101"/>
      <c r="AD57" s="101"/>
      <c r="AE57" s="101"/>
      <c r="AF57" s="182"/>
      <c r="AG57" s="101"/>
    </row>
    <row r="58" spans="1:34" hidden="1">
      <c r="A58" s="2">
        <v>52</v>
      </c>
      <c r="B58" s="102" t="str">
        <f>IF(F58="","",基本情報!$C$8)</f>
        <v/>
      </c>
      <c r="C58" s="102"/>
      <c r="D58" s="102"/>
      <c r="E58" s="102"/>
      <c r="F58" s="102"/>
      <c r="G58" s="102" t="str">
        <f t="shared" si="0"/>
        <v/>
      </c>
      <c r="H58" s="102" t="str">
        <f t="shared" si="1"/>
        <v/>
      </c>
      <c r="I58" s="102">
        <v>2</v>
      </c>
      <c r="J58" s="102"/>
      <c r="K58" s="102"/>
      <c r="L58" s="102"/>
      <c r="M58" s="102" t="str">
        <f>基本情報!$C$4</f>
        <v>島根</v>
      </c>
      <c r="N58" s="102"/>
      <c r="O58" s="102"/>
      <c r="P58" s="181"/>
      <c r="Q58" s="102"/>
      <c r="R58" s="102">
        <v>2</v>
      </c>
      <c r="S58" s="102"/>
      <c r="T58" s="181"/>
      <c r="U58" s="102"/>
      <c r="V58" s="102">
        <v>2</v>
      </c>
      <c r="W58" s="102"/>
      <c r="X58" s="102"/>
      <c r="Y58" s="102"/>
      <c r="Z58" s="102">
        <v>2</v>
      </c>
      <c r="AA58" s="102"/>
      <c r="AB58" s="181"/>
      <c r="AC58" s="102"/>
      <c r="AD58" s="102"/>
      <c r="AE58" s="102"/>
      <c r="AF58" s="181"/>
      <c r="AG58" s="102"/>
    </row>
    <row r="59" spans="1:34" hidden="1">
      <c r="A59" s="1">
        <v>53</v>
      </c>
      <c r="B59" s="101" t="str">
        <f>IF(F59="","",基本情報!$C$8)</f>
        <v/>
      </c>
      <c r="C59" s="101"/>
      <c r="D59" s="101"/>
      <c r="E59" s="101"/>
      <c r="F59" s="101"/>
      <c r="G59" s="101" t="str">
        <f t="shared" si="0"/>
        <v/>
      </c>
      <c r="H59" s="101" t="str">
        <f t="shared" si="1"/>
        <v/>
      </c>
      <c r="I59" s="101">
        <v>2</v>
      </c>
      <c r="J59" s="101"/>
      <c r="K59" s="101"/>
      <c r="L59" s="101"/>
      <c r="M59" s="101" t="str">
        <f>基本情報!$C$4</f>
        <v>島根</v>
      </c>
      <c r="N59" s="101"/>
      <c r="O59" s="101"/>
      <c r="P59" s="182"/>
      <c r="Q59" s="101"/>
      <c r="R59" s="101">
        <v>2</v>
      </c>
      <c r="S59" s="101"/>
      <c r="T59" s="182"/>
      <c r="U59" s="101"/>
      <c r="V59" s="101">
        <v>2</v>
      </c>
      <c r="W59" s="101"/>
      <c r="X59" s="101"/>
      <c r="Y59" s="101"/>
      <c r="Z59" s="101">
        <v>2</v>
      </c>
      <c r="AA59" s="101"/>
      <c r="AB59" s="182"/>
      <c r="AC59" s="101"/>
      <c r="AD59" s="101"/>
      <c r="AE59" s="101"/>
      <c r="AF59" s="182"/>
      <c r="AG59" s="101"/>
    </row>
    <row r="60" spans="1:34" hidden="1">
      <c r="A60" s="2">
        <v>54</v>
      </c>
      <c r="B60" s="102" t="str">
        <f>IF(F60="","",基本情報!$C$8)</f>
        <v/>
      </c>
      <c r="C60" s="102"/>
      <c r="D60" s="102"/>
      <c r="E60" s="102"/>
      <c r="F60" s="102"/>
      <c r="G60" s="102" t="str">
        <f t="shared" si="0"/>
        <v/>
      </c>
      <c r="H60" s="102" t="str">
        <f t="shared" si="1"/>
        <v/>
      </c>
      <c r="I60" s="102">
        <v>2</v>
      </c>
      <c r="J60" s="102"/>
      <c r="K60" s="102"/>
      <c r="L60" s="102"/>
      <c r="M60" s="102" t="str">
        <f>基本情報!$C$4</f>
        <v>島根</v>
      </c>
      <c r="N60" s="102"/>
      <c r="O60" s="102"/>
      <c r="P60" s="181"/>
      <c r="Q60" s="102"/>
      <c r="R60" s="102">
        <v>2</v>
      </c>
      <c r="S60" s="102"/>
      <c r="T60" s="181"/>
      <c r="U60" s="102"/>
      <c r="V60" s="102">
        <v>2</v>
      </c>
      <c r="W60" s="102"/>
      <c r="X60" s="102"/>
      <c r="Y60" s="102"/>
      <c r="Z60" s="102">
        <v>2</v>
      </c>
      <c r="AA60" s="102"/>
      <c r="AB60" s="181"/>
      <c r="AC60" s="102"/>
      <c r="AD60" s="102"/>
      <c r="AE60" s="102"/>
      <c r="AF60" s="181"/>
      <c r="AG60" s="102"/>
    </row>
    <row r="61" spans="1:34" hidden="1">
      <c r="A61" s="1">
        <v>55</v>
      </c>
      <c r="B61" s="101" t="str">
        <f>IF(F61="","",基本情報!$C$8)</f>
        <v/>
      </c>
      <c r="C61" s="101"/>
      <c r="D61" s="101"/>
      <c r="E61" s="101"/>
      <c r="F61" s="101"/>
      <c r="G61" s="101" t="str">
        <f t="shared" si="0"/>
        <v/>
      </c>
      <c r="H61" s="101" t="str">
        <f t="shared" si="1"/>
        <v/>
      </c>
      <c r="I61" s="101">
        <v>2</v>
      </c>
      <c r="J61" s="101"/>
      <c r="K61" s="101"/>
      <c r="L61" s="101"/>
      <c r="M61" s="101" t="str">
        <f>基本情報!$C$4</f>
        <v>島根</v>
      </c>
      <c r="N61" s="101"/>
      <c r="O61" s="101"/>
      <c r="P61" s="182"/>
      <c r="Q61" s="101"/>
      <c r="R61" s="101">
        <v>2</v>
      </c>
      <c r="S61" s="101"/>
      <c r="T61" s="182"/>
      <c r="U61" s="101"/>
      <c r="V61" s="101">
        <v>2</v>
      </c>
      <c r="W61" s="101"/>
      <c r="X61" s="101"/>
      <c r="Y61" s="101"/>
      <c r="Z61" s="101">
        <v>2</v>
      </c>
      <c r="AA61" s="101"/>
      <c r="AB61" s="182"/>
      <c r="AC61" s="101"/>
      <c r="AD61" s="101"/>
      <c r="AE61" s="101"/>
      <c r="AF61" s="182"/>
      <c r="AG61" s="101"/>
    </row>
    <row r="62" spans="1:34" hidden="1">
      <c r="A62" s="2">
        <v>56</v>
      </c>
      <c r="B62" s="102" t="str">
        <f>IF(F62="","",基本情報!$C$8)</f>
        <v/>
      </c>
      <c r="C62" s="102"/>
      <c r="D62" s="102"/>
      <c r="E62" s="102"/>
      <c r="F62" s="102"/>
      <c r="G62" s="102" t="str">
        <f t="shared" si="0"/>
        <v/>
      </c>
      <c r="H62" s="102" t="str">
        <f t="shared" si="1"/>
        <v/>
      </c>
      <c r="I62" s="102">
        <v>2</v>
      </c>
      <c r="J62" s="102"/>
      <c r="K62" s="102"/>
      <c r="L62" s="102"/>
      <c r="M62" s="102" t="str">
        <f>基本情報!$C$4</f>
        <v>島根</v>
      </c>
      <c r="N62" s="102"/>
      <c r="O62" s="102"/>
      <c r="P62" s="181"/>
      <c r="Q62" s="102"/>
      <c r="R62" s="102">
        <v>2</v>
      </c>
      <c r="S62" s="102"/>
      <c r="T62" s="181"/>
      <c r="U62" s="102"/>
      <c r="V62" s="102">
        <v>2</v>
      </c>
      <c r="W62" s="102"/>
      <c r="X62" s="102"/>
      <c r="Y62" s="102"/>
      <c r="Z62" s="102">
        <v>2</v>
      </c>
      <c r="AA62" s="102"/>
      <c r="AB62" s="181"/>
      <c r="AC62" s="102"/>
      <c r="AD62" s="102"/>
      <c r="AE62" s="102"/>
      <c r="AF62" s="181"/>
      <c r="AG62" s="102"/>
    </row>
    <row r="63" spans="1:34" hidden="1">
      <c r="A63" s="1">
        <v>57</v>
      </c>
      <c r="B63" s="101" t="str">
        <f>IF(F63="","",基本情報!$C$8)</f>
        <v/>
      </c>
      <c r="C63" s="101"/>
      <c r="D63" s="101"/>
      <c r="E63" s="101"/>
      <c r="F63" s="101"/>
      <c r="G63" s="101" t="str">
        <f t="shared" si="0"/>
        <v/>
      </c>
      <c r="H63" s="101" t="str">
        <f t="shared" si="1"/>
        <v/>
      </c>
      <c r="I63" s="101">
        <v>2</v>
      </c>
      <c r="J63" s="101"/>
      <c r="K63" s="101"/>
      <c r="L63" s="101"/>
      <c r="M63" s="101" t="str">
        <f>基本情報!$C$4</f>
        <v>島根</v>
      </c>
      <c r="N63" s="101"/>
      <c r="O63" s="101"/>
      <c r="P63" s="182"/>
      <c r="Q63" s="101"/>
      <c r="R63" s="101">
        <v>2</v>
      </c>
      <c r="S63" s="101"/>
      <c r="T63" s="182"/>
      <c r="U63" s="101"/>
      <c r="V63" s="101">
        <v>2</v>
      </c>
      <c r="W63" s="101"/>
      <c r="X63" s="101"/>
      <c r="Y63" s="101"/>
      <c r="Z63" s="101">
        <v>2</v>
      </c>
      <c r="AA63" s="101"/>
      <c r="AB63" s="182"/>
      <c r="AC63" s="101"/>
      <c r="AD63" s="101"/>
      <c r="AE63" s="101"/>
      <c r="AF63" s="182"/>
      <c r="AG63" s="101"/>
    </row>
    <row r="64" spans="1:34" hidden="1">
      <c r="A64" s="2">
        <v>58</v>
      </c>
      <c r="B64" s="102" t="str">
        <f>IF(F64="","",基本情報!$C$8)</f>
        <v/>
      </c>
      <c r="C64" s="102"/>
      <c r="D64" s="102"/>
      <c r="E64" s="102"/>
      <c r="F64" s="102"/>
      <c r="G64" s="102" t="str">
        <f t="shared" si="0"/>
        <v/>
      </c>
      <c r="H64" s="102" t="str">
        <f t="shared" si="1"/>
        <v/>
      </c>
      <c r="I64" s="102">
        <v>2</v>
      </c>
      <c r="J64" s="102"/>
      <c r="K64" s="102"/>
      <c r="L64" s="102"/>
      <c r="M64" s="102" t="str">
        <f>基本情報!$C$4</f>
        <v>島根</v>
      </c>
      <c r="N64" s="102"/>
      <c r="O64" s="102"/>
      <c r="P64" s="181"/>
      <c r="Q64" s="102"/>
      <c r="R64" s="102">
        <v>2</v>
      </c>
      <c r="S64" s="102"/>
      <c r="T64" s="181"/>
      <c r="U64" s="102"/>
      <c r="V64" s="102">
        <v>2</v>
      </c>
      <c r="W64" s="102"/>
      <c r="X64" s="102"/>
      <c r="Y64" s="102"/>
      <c r="Z64" s="102">
        <v>2</v>
      </c>
      <c r="AA64" s="102"/>
      <c r="AB64" s="181"/>
      <c r="AC64" s="102"/>
      <c r="AD64" s="102"/>
      <c r="AE64" s="102"/>
      <c r="AF64" s="181"/>
      <c r="AG64" s="102"/>
    </row>
    <row r="65" spans="1:34" hidden="1">
      <c r="A65" s="1">
        <v>59</v>
      </c>
      <c r="B65" s="101" t="str">
        <f>IF(F65="","",基本情報!$C$8)</f>
        <v/>
      </c>
      <c r="C65" s="101"/>
      <c r="D65" s="101"/>
      <c r="E65" s="101"/>
      <c r="F65" s="101"/>
      <c r="G65" s="101" t="str">
        <f t="shared" si="0"/>
        <v/>
      </c>
      <c r="H65" s="101" t="str">
        <f t="shared" si="1"/>
        <v/>
      </c>
      <c r="I65" s="101">
        <v>2</v>
      </c>
      <c r="J65" s="101"/>
      <c r="K65" s="101"/>
      <c r="L65" s="101"/>
      <c r="M65" s="101" t="str">
        <f>基本情報!$C$4</f>
        <v>島根</v>
      </c>
      <c r="N65" s="101"/>
      <c r="O65" s="101"/>
      <c r="P65" s="182"/>
      <c r="Q65" s="101"/>
      <c r="R65" s="101">
        <v>2</v>
      </c>
      <c r="S65" s="101"/>
      <c r="T65" s="182"/>
      <c r="U65" s="101"/>
      <c r="V65" s="101">
        <v>2</v>
      </c>
      <c r="W65" s="101"/>
      <c r="X65" s="101"/>
      <c r="Y65" s="101"/>
      <c r="Z65" s="101">
        <v>2</v>
      </c>
      <c r="AA65" s="101"/>
      <c r="AB65" s="182"/>
      <c r="AC65" s="101"/>
      <c r="AD65" s="101"/>
      <c r="AE65" s="101"/>
      <c r="AF65" s="182"/>
      <c r="AG65" s="101"/>
    </row>
    <row r="66" spans="1:34" hidden="1">
      <c r="A66" s="2">
        <v>60</v>
      </c>
      <c r="B66" s="102" t="str">
        <f>IF(F66="","",基本情報!$C$8)</f>
        <v/>
      </c>
      <c r="C66" s="102"/>
      <c r="D66" s="102"/>
      <c r="E66" s="102"/>
      <c r="F66" s="102"/>
      <c r="G66" s="102" t="str">
        <f t="shared" si="0"/>
        <v/>
      </c>
      <c r="H66" s="102" t="str">
        <f t="shared" si="1"/>
        <v/>
      </c>
      <c r="I66" s="102">
        <v>2</v>
      </c>
      <c r="J66" s="102"/>
      <c r="K66" s="102"/>
      <c r="L66" s="102"/>
      <c r="M66" s="102" t="str">
        <f>基本情報!$C$4</f>
        <v>島根</v>
      </c>
      <c r="N66" s="102"/>
      <c r="O66" s="102"/>
      <c r="P66" s="181"/>
      <c r="Q66" s="102"/>
      <c r="R66" s="102">
        <v>2</v>
      </c>
      <c r="S66" s="102"/>
      <c r="T66" s="181"/>
      <c r="U66" s="102"/>
      <c r="V66" s="102">
        <v>2</v>
      </c>
      <c r="W66" s="102"/>
      <c r="X66" s="102"/>
      <c r="Y66" s="102"/>
      <c r="Z66" s="102">
        <v>2</v>
      </c>
      <c r="AA66" s="102"/>
      <c r="AB66" s="181"/>
      <c r="AC66" s="102"/>
      <c r="AD66" s="102"/>
      <c r="AE66" s="102"/>
      <c r="AF66" s="181"/>
      <c r="AG66" s="102"/>
    </row>
    <row r="67" spans="1:34" hidden="1">
      <c r="A67" s="1">
        <v>61</v>
      </c>
      <c r="B67" s="101" t="str">
        <f>IF(F67="","",基本情報!$C$8)</f>
        <v/>
      </c>
      <c r="C67" s="101"/>
      <c r="D67" s="101"/>
      <c r="E67" s="101"/>
      <c r="F67" s="101"/>
      <c r="G67" s="101" t="str">
        <f t="shared" si="0"/>
        <v/>
      </c>
      <c r="H67" s="101" t="str">
        <f t="shared" si="1"/>
        <v/>
      </c>
      <c r="I67" s="101">
        <v>2</v>
      </c>
      <c r="J67" s="101"/>
      <c r="K67" s="101"/>
      <c r="L67" s="101"/>
      <c r="M67" s="101" t="str">
        <f>基本情報!$C$4</f>
        <v>島根</v>
      </c>
      <c r="N67" s="101"/>
      <c r="O67" s="101"/>
      <c r="P67" s="182"/>
      <c r="Q67" s="101"/>
      <c r="R67" s="101">
        <v>2</v>
      </c>
      <c r="S67" s="101"/>
      <c r="T67" s="182"/>
      <c r="U67" s="101"/>
      <c r="V67" s="101">
        <v>2</v>
      </c>
      <c r="W67" s="101"/>
      <c r="X67" s="101"/>
      <c r="Y67" s="101"/>
      <c r="Z67" s="101">
        <v>2</v>
      </c>
      <c r="AA67" s="101"/>
      <c r="AB67" s="182"/>
      <c r="AC67" s="101"/>
      <c r="AD67" s="101"/>
      <c r="AE67" s="101"/>
      <c r="AF67" s="182"/>
      <c r="AG67" s="101"/>
    </row>
    <row r="68" spans="1:34" hidden="1">
      <c r="A68" s="2">
        <v>62</v>
      </c>
      <c r="B68" s="102" t="str">
        <f>IF(F68="","",基本情報!$C$8)</f>
        <v/>
      </c>
      <c r="C68" s="102"/>
      <c r="D68" s="102"/>
      <c r="E68" s="102"/>
      <c r="F68" s="102"/>
      <c r="G68" s="102" t="str">
        <f t="shared" si="0"/>
        <v/>
      </c>
      <c r="H68" s="102" t="str">
        <f t="shared" si="1"/>
        <v/>
      </c>
      <c r="I68" s="102">
        <v>2</v>
      </c>
      <c r="J68" s="102"/>
      <c r="K68" s="102"/>
      <c r="L68" s="102"/>
      <c r="M68" s="102" t="str">
        <f>基本情報!$C$4</f>
        <v>島根</v>
      </c>
      <c r="N68" s="102"/>
      <c r="O68" s="102"/>
      <c r="P68" s="181"/>
      <c r="Q68" s="102"/>
      <c r="R68" s="102">
        <v>2</v>
      </c>
      <c r="S68" s="102"/>
      <c r="T68" s="181"/>
      <c r="U68" s="102"/>
      <c r="V68" s="102">
        <v>2</v>
      </c>
      <c r="W68" s="102"/>
      <c r="X68" s="102"/>
      <c r="Y68" s="102"/>
      <c r="Z68" s="102">
        <v>2</v>
      </c>
      <c r="AA68" s="102"/>
      <c r="AB68" s="181"/>
      <c r="AC68" s="102"/>
      <c r="AD68" s="102"/>
      <c r="AE68" s="102"/>
      <c r="AF68" s="181"/>
      <c r="AG68" s="102"/>
    </row>
    <row r="69" spans="1:34" hidden="1">
      <c r="A69" s="1">
        <v>63</v>
      </c>
      <c r="B69" s="101" t="str">
        <f>IF(F69="","",基本情報!$C$8)</f>
        <v/>
      </c>
      <c r="C69" s="101"/>
      <c r="D69" s="101"/>
      <c r="E69" s="101"/>
      <c r="F69" s="101"/>
      <c r="G69" s="101" t="str">
        <f t="shared" si="0"/>
        <v/>
      </c>
      <c r="H69" s="101" t="str">
        <f t="shared" si="1"/>
        <v/>
      </c>
      <c r="I69" s="101">
        <v>2</v>
      </c>
      <c r="J69" s="101"/>
      <c r="K69" s="101"/>
      <c r="L69" s="101"/>
      <c r="M69" s="101" t="str">
        <f>基本情報!$C$4</f>
        <v>島根</v>
      </c>
      <c r="N69" s="101"/>
      <c r="O69" s="101"/>
      <c r="P69" s="182"/>
      <c r="Q69" s="101"/>
      <c r="R69" s="101">
        <v>2</v>
      </c>
      <c r="S69" s="101"/>
      <c r="T69" s="182"/>
      <c r="U69" s="101"/>
      <c r="V69" s="101">
        <v>2</v>
      </c>
      <c r="W69" s="101"/>
      <c r="X69" s="101"/>
      <c r="Y69" s="101"/>
      <c r="Z69" s="101">
        <v>2</v>
      </c>
      <c r="AA69" s="101"/>
      <c r="AB69" s="182"/>
      <c r="AC69" s="101"/>
      <c r="AD69" s="101"/>
      <c r="AE69" s="101"/>
      <c r="AF69" s="182"/>
      <c r="AG69" s="101"/>
    </row>
    <row r="70" spans="1:34" hidden="1">
      <c r="A70" s="2">
        <v>64</v>
      </c>
      <c r="B70" s="102" t="str">
        <f>IF(F70="","",基本情報!$C$8)</f>
        <v/>
      </c>
      <c r="C70" s="102"/>
      <c r="D70" s="102"/>
      <c r="E70" s="102"/>
      <c r="F70" s="102"/>
      <c r="G70" s="102" t="str">
        <f t="shared" si="0"/>
        <v/>
      </c>
      <c r="H70" s="102" t="str">
        <f t="shared" si="1"/>
        <v/>
      </c>
      <c r="I70" s="102">
        <v>2</v>
      </c>
      <c r="J70" s="102"/>
      <c r="K70" s="102"/>
      <c r="L70" s="102"/>
      <c r="M70" s="102" t="str">
        <f>基本情報!$C$4</f>
        <v>島根</v>
      </c>
      <c r="N70" s="102"/>
      <c r="O70" s="102"/>
      <c r="P70" s="181"/>
      <c r="Q70" s="102"/>
      <c r="R70" s="102">
        <v>2</v>
      </c>
      <c r="S70" s="102"/>
      <c r="T70" s="181"/>
      <c r="U70" s="102"/>
      <c r="V70" s="102">
        <v>2</v>
      </c>
      <c r="W70" s="102"/>
      <c r="X70" s="102"/>
      <c r="Y70" s="102"/>
      <c r="Z70" s="102">
        <v>2</v>
      </c>
      <c r="AA70" s="102"/>
      <c r="AB70" s="181"/>
      <c r="AC70" s="102"/>
      <c r="AD70" s="102"/>
      <c r="AE70" s="102"/>
      <c r="AF70" s="181"/>
      <c r="AG70" s="102"/>
    </row>
    <row r="71" spans="1:34" hidden="1">
      <c r="A71" s="1">
        <v>65</v>
      </c>
      <c r="B71" s="101" t="str">
        <f>IF(F71="","",基本情報!$C$8)</f>
        <v/>
      </c>
      <c r="C71" s="101"/>
      <c r="D71" s="101"/>
      <c r="E71" s="101"/>
      <c r="F71" s="101"/>
      <c r="G71" s="101" t="str">
        <f t="shared" si="0"/>
        <v/>
      </c>
      <c r="H71" s="101" t="str">
        <f t="shared" si="1"/>
        <v/>
      </c>
      <c r="I71" s="101">
        <v>2</v>
      </c>
      <c r="J71" s="101"/>
      <c r="K71" s="101"/>
      <c r="L71" s="101"/>
      <c r="M71" s="101" t="str">
        <f>基本情報!$C$4</f>
        <v>島根</v>
      </c>
      <c r="N71" s="101"/>
      <c r="O71" s="101"/>
      <c r="P71" s="182"/>
      <c r="Q71" s="101"/>
      <c r="R71" s="101">
        <v>2</v>
      </c>
      <c r="S71" s="101"/>
      <c r="T71" s="182"/>
      <c r="U71" s="101"/>
      <c r="V71" s="101">
        <v>2</v>
      </c>
      <c r="W71" s="101"/>
      <c r="X71" s="101"/>
      <c r="Y71" s="101"/>
      <c r="Z71" s="101">
        <v>2</v>
      </c>
      <c r="AA71" s="101"/>
      <c r="AB71" s="182"/>
      <c r="AC71" s="101"/>
      <c r="AD71" s="101"/>
      <c r="AE71" s="101"/>
      <c r="AF71" s="182"/>
      <c r="AG71" s="101"/>
    </row>
    <row r="72" spans="1:34" hidden="1">
      <c r="A72" s="2">
        <v>66</v>
      </c>
      <c r="B72" s="102" t="str">
        <f>IF(F72="","",基本情報!$C$8)</f>
        <v/>
      </c>
      <c r="C72" s="102"/>
      <c r="D72" s="102"/>
      <c r="E72" s="102"/>
      <c r="F72" s="102"/>
      <c r="G72" s="102" t="str">
        <f>IF(F72="","",ASC(PHONETIC(F72)))</f>
        <v/>
      </c>
      <c r="H72" s="102" t="str">
        <f t="shared" si="1"/>
        <v/>
      </c>
      <c r="I72" s="102">
        <v>2</v>
      </c>
      <c r="J72" s="102"/>
      <c r="K72" s="102"/>
      <c r="L72" s="102"/>
      <c r="M72" s="102" t="str">
        <f>基本情報!$C$4</f>
        <v>島根</v>
      </c>
      <c r="N72" s="102"/>
      <c r="O72" s="102"/>
      <c r="P72" s="181"/>
      <c r="Q72" s="102"/>
      <c r="R72" s="102">
        <v>2</v>
      </c>
      <c r="S72" s="102"/>
      <c r="T72" s="181"/>
      <c r="U72" s="102"/>
      <c r="V72" s="102">
        <v>2</v>
      </c>
      <c r="W72" s="102"/>
      <c r="X72" s="102"/>
      <c r="Y72" s="102"/>
      <c r="Z72" s="102">
        <v>2</v>
      </c>
      <c r="AA72" s="102"/>
      <c r="AB72" s="181"/>
      <c r="AC72" s="102"/>
      <c r="AD72" s="102"/>
      <c r="AE72" s="102"/>
      <c r="AF72" s="181"/>
      <c r="AG72" s="102"/>
    </row>
    <row r="73" spans="1:34" hidden="1">
      <c r="A73" s="1">
        <v>67</v>
      </c>
      <c r="B73" s="101" t="str">
        <f>IF(F73="","",基本情報!$C$8)</f>
        <v/>
      </c>
      <c r="C73" s="101"/>
      <c r="D73" s="101"/>
      <c r="E73" s="101"/>
      <c r="F73" s="101"/>
      <c r="G73" s="101" t="str">
        <f>IF(F73="","",ASC(PHONETIC(F73)))</f>
        <v/>
      </c>
      <c r="H73" s="101" t="str">
        <f t="shared" si="1"/>
        <v/>
      </c>
      <c r="I73" s="101">
        <v>2</v>
      </c>
      <c r="J73" s="101"/>
      <c r="K73" s="101"/>
      <c r="L73" s="101"/>
      <c r="M73" s="101" t="str">
        <f>基本情報!$C$4</f>
        <v>島根</v>
      </c>
      <c r="N73" s="101"/>
      <c r="O73" s="101"/>
      <c r="P73" s="182"/>
      <c r="Q73" s="101"/>
      <c r="R73" s="101">
        <v>2</v>
      </c>
      <c r="S73" s="101"/>
      <c r="T73" s="182"/>
      <c r="U73" s="101"/>
      <c r="V73" s="101">
        <v>2</v>
      </c>
      <c r="W73" s="101"/>
      <c r="X73" s="101"/>
      <c r="Y73" s="101"/>
      <c r="Z73" s="101">
        <v>2</v>
      </c>
      <c r="AA73" s="101"/>
      <c r="AB73" s="182"/>
      <c r="AC73" s="101"/>
      <c r="AD73" s="101"/>
      <c r="AE73" s="101"/>
      <c r="AF73" s="182"/>
      <c r="AG73" s="101"/>
    </row>
    <row r="74" spans="1:34" hidden="1">
      <c r="A74" s="2">
        <v>68</v>
      </c>
      <c r="B74" s="102" t="str">
        <f>IF(F74="","",基本情報!$C$8)</f>
        <v/>
      </c>
      <c r="C74" s="102"/>
      <c r="D74" s="102"/>
      <c r="E74" s="102"/>
      <c r="F74" s="102"/>
      <c r="G74" s="102" t="str">
        <f>IF(F74="","",ASC(PHONETIC(F74)))</f>
        <v/>
      </c>
      <c r="H74" s="102" t="str">
        <f t="shared" si="1"/>
        <v/>
      </c>
      <c r="I74" s="102">
        <v>2</v>
      </c>
      <c r="J74" s="102"/>
      <c r="K74" s="102"/>
      <c r="L74" s="102"/>
      <c r="M74" s="102" t="str">
        <f>基本情報!$C$4</f>
        <v>島根</v>
      </c>
      <c r="N74" s="102"/>
      <c r="O74" s="102"/>
      <c r="P74" s="181"/>
      <c r="Q74" s="102"/>
      <c r="R74" s="102">
        <v>2</v>
      </c>
      <c r="S74" s="102"/>
      <c r="T74" s="181"/>
      <c r="U74" s="102"/>
      <c r="V74" s="102">
        <v>2</v>
      </c>
      <c r="W74" s="102"/>
      <c r="X74" s="102"/>
      <c r="Y74" s="102"/>
      <c r="Z74" s="102">
        <v>2</v>
      </c>
      <c r="AA74" s="102"/>
      <c r="AB74" s="181"/>
      <c r="AC74" s="102"/>
      <c r="AD74" s="102"/>
      <c r="AE74" s="102"/>
      <c r="AF74" s="181"/>
      <c r="AG74" s="102"/>
    </row>
    <row r="75" spans="1:34" hidden="1">
      <c r="A75" s="1">
        <v>69</v>
      </c>
      <c r="B75" s="101" t="str">
        <f>IF(F75="","",基本情報!$C$8)</f>
        <v/>
      </c>
      <c r="C75" s="101"/>
      <c r="D75" s="101"/>
      <c r="E75" s="101"/>
      <c r="F75" s="101"/>
      <c r="G75" s="101" t="str">
        <f>IF(F75="","",ASC(PHONETIC(F75)))</f>
        <v/>
      </c>
      <c r="H75" s="101" t="str">
        <f>IF(F75="","",F75)</f>
        <v/>
      </c>
      <c r="I75" s="101">
        <v>2</v>
      </c>
      <c r="J75" s="101"/>
      <c r="K75" s="101"/>
      <c r="L75" s="101"/>
      <c r="M75" s="101" t="str">
        <f>基本情報!$C$4</f>
        <v>島根</v>
      </c>
      <c r="N75" s="101"/>
      <c r="O75" s="101"/>
      <c r="P75" s="182"/>
      <c r="Q75" s="101"/>
      <c r="R75" s="101">
        <v>2</v>
      </c>
      <c r="S75" s="101"/>
      <c r="T75" s="182"/>
      <c r="U75" s="101"/>
      <c r="V75" s="101">
        <v>2</v>
      </c>
      <c r="W75" s="101"/>
      <c r="X75" s="101"/>
      <c r="Y75" s="101"/>
      <c r="Z75" s="101">
        <v>2</v>
      </c>
      <c r="AA75" s="101"/>
      <c r="AB75" s="182"/>
      <c r="AC75" s="101"/>
      <c r="AD75" s="101"/>
      <c r="AE75" s="101"/>
      <c r="AF75" s="182"/>
      <c r="AG75" s="101"/>
    </row>
    <row r="76" spans="1:34" hidden="1">
      <c r="A76" s="2">
        <v>70</v>
      </c>
      <c r="B76" s="102" t="str">
        <f>IF(F76="","",基本情報!$C$8)</f>
        <v/>
      </c>
      <c r="C76" s="102"/>
      <c r="D76" s="102"/>
      <c r="E76" s="102"/>
      <c r="F76" s="102"/>
      <c r="G76" s="102" t="str">
        <f>IF(F76="","",ASC(PHONETIC(F76)))</f>
        <v/>
      </c>
      <c r="H76" s="102" t="str">
        <f>IF(F76="","",F76)</f>
        <v/>
      </c>
      <c r="I76" s="102">
        <v>2</v>
      </c>
      <c r="J76" s="102"/>
      <c r="K76" s="102"/>
      <c r="L76" s="102"/>
      <c r="M76" s="102" t="str">
        <f>基本情報!$C$4</f>
        <v>島根</v>
      </c>
      <c r="N76" s="102"/>
      <c r="O76" s="102"/>
      <c r="P76" s="181"/>
      <c r="Q76" s="102"/>
      <c r="R76" s="102">
        <v>2</v>
      </c>
      <c r="S76" s="102"/>
      <c r="T76" s="181"/>
      <c r="U76" s="102"/>
      <c r="V76" s="102">
        <v>2</v>
      </c>
      <c r="W76" s="102"/>
      <c r="X76" s="102"/>
      <c r="Y76" s="102"/>
      <c r="Z76" s="102">
        <v>2</v>
      </c>
      <c r="AA76" s="102"/>
      <c r="AB76" s="181"/>
      <c r="AC76" s="102"/>
      <c r="AD76" s="102"/>
      <c r="AE76" s="102"/>
      <c r="AF76" s="181"/>
      <c r="AG76" s="102"/>
    </row>
    <row r="77" spans="1:34" hidden="1">
      <c r="O77">
        <f>COUNTA(O7:O76)</f>
        <v>0</v>
      </c>
      <c r="P77" s="184"/>
      <c r="S77">
        <f>COUNTA(S7:S76)</f>
        <v>0</v>
      </c>
      <c r="T77" s="184"/>
      <c r="W77">
        <f>COUNTA(W7:W76)</f>
        <v>0</v>
      </c>
      <c r="AB77" s="184"/>
      <c r="AF77" s="184"/>
      <c r="AH77">
        <v>0</v>
      </c>
    </row>
    <row r="78" spans="1:34" hidden="1">
      <c r="P78" s="184"/>
      <c r="T78" s="184"/>
      <c r="AB78" s="184"/>
      <c r="AF78" s="184"/>
    </row>
    <row r="79" spans="1:34" hidden="1">
      <c r="O79" t="s">
        <v>128</v>
      </c>
      <c r="P79" s="184"/>
      <c r="Q79">
        <f>O77+S77+W77</f>
        <v>0</v>
      </c>
      <c r="T79" s="184"/>
      <c r="AB79" s="184"/>
      <c r="AF79" s="184"/>
    </row>
    <row r="80" spans="1:34">
      <c r="P80" s="184"/>
      <c r="T80" s="184"/>
      <c r="AB80" s="184"/>
      <c r="AF80" s="184"/>
    </row>
    <row r="107" spans="34:34">
      <c r="AH107">
        <v>2</v>
      </c>
    </row>
    <row r="108" spans="34:34">
      <c r="AH108">
        <v>0</v>
      </c>
    </row>
    <row r="109" spans="34:34">
      <c r="AH109">
        <v>0</v>
      </c>
    </row>
    <row r="110" spans="34:34">
      <c r="AH110">
        <v>0</v>
      </c>
    </row>
    <row r="113" spans="34:34">
      <c r="AH113">
        <v>0</v>
      </c>
    </row>
    <row r="153" spans="34:34">
      <c r="AH153">
        <v>2</v>
      </c>
    </row>
    <row r="156" spans="34:34">
      <c r="AH156">
        <v>2</v>
      </c>
    </row>
    <row r="237" spans="34:34">
      <c r="AH237">
        <v>0</v>
      </c>
    </row>
    <row r="697" spans="34:34">
      <c r="AH697">
        <v>0</v>
      </c>
    </row>
    <row r="744" spans="34:34">
      <c r="AH744">
        <v>0</v>
      </c>
    </row>
    <row r="748" spans="34:34">
      <c r="AH748">
        <v>0</v>
      </c>
    </row>
  </sheetData>
  <sheetProtection password="893C" sheet="1" objects="1" scenarios="1"/>
  <phoneticPr fontId="1"/>
  <dataValidations count="10">
    <dataValidation imeMode="halfKatakana" allowBlank="1" showInputMessage="1" showErrorMessage="1" sqref="E7:E76 G7:G76"/>
    <dataValidation imeMode="off" allowBlank="1" showInputMessage="1" showErrorMessage="1" sqref="J7:J76"/>
    <dataValidation type="list" imeMode="off" allowBlank="1" showInputMessage="1" showErrorMessage="1" sqref="AE7:AE76">
      <formula1>"○"</formula1>
    </dataValidation>
    <dataValidation type="list" imeMode="off" allowBlank="1" showInputMessage="1" showErrorMessage="1" sqref="Q7:Q76 U7:U76 Y7:Y76">
      <formula1>大会名</formula1>
    </dataValidation>
    <dataValidation errorStyle="warning" imeMode="off" allowBlank="1" error="_x000a_" sqref="X7:X76"/>
    <dataValidation type="list" allowBlank="1" showInputMessage="1" showErrorMessage="1" sqref="B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AA80">
      <formula1>$AJ$7:$AJ$9</formula1>
    </dataValidation>
    <dataValidation imeMode="halfAlpha" allowBlank="1" showInputMessage="1" showErrorMessage="1" sqref="P7 T7"/>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tabColor theme="0" tint="-0.249977111117893"/>
  </sheetPr>
  <dimension ref="A1:AH152"/>
  <sheetViews>
    <sheetView topLeftCell="A67" workbookViewId="0">
      <selection activeCell="F73" sqref="F73"/>
    </sheetView>
  </sheetViews>
  <sheetFormatPr defaultRowHeight="13.5"/>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3" t="s">
        <v>70</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1:3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row>
    <row r="5" spans="1:34">
      <c r="A5" s="105" t="s">
        <v>226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row>
    <row r="6" spans="1:34">
      <c r="A6" s="105" t="s">
        <v>0</v>
      </c>
      <c r="B6" s="105" t="s">
        <v>1</v>
      </c>
      <c r="C6" s="105" t="s">
        <v>2</v>
      </c>
      <c r="D6" s="105" t="s">
        <v>3</v>
      </c>
      <c r="E6" s="105" t="s">
        <v>4</v>
      </c>
      <c r="F6" s="105" t="s">
        <v>5</v>
      </c>
      <c r="G6" s="105" t="s">
        <v>6</v>
      </c>
      <c r="H6" s="105" t="s">
        <v>7</v>
      </c>
      <c r="I6" s="105" t="s">
        <v>8</v>
      </c>
      <c r="J6" s="105" t="s">
        <v>9</v>
      </c>
      <c r="K6" s="105" t="s">
        <v>10</v>
      </c>
      <c r="L6" s="105" t="s">
        <v>11</v>
      </c>
      <c r="M6" s="105" t="s">
        <v>12</v>
      </c>
      <c r="N6" s="105" t="s">
        <v>13</v>
      </c>
      <c r="O6" s="105" t="s">
        <v>14</v>
      </c>
      <c r="P6" s="105" t="s">
        <v>15</v>
      </c>
      <c r="Q6" s="105" t="s">
        <v>16</v>
      </c>
      <c r="R6" s="105" t="s">
        <v>17</v>
      </c>
      <c r="S6" s="105" t="s">
        <v>18</v>
      </c>
      <c r="T6" s="105" t="s">
        <v>19</v>
      </c>
      <c r="U6" s="105" t="s">
        <v>20</v>
      </c>
      <c r="V6" s="105" t="s">
        <v>21</v>
      </c>
      <c r="W6" s="105" t="s">
        <v>22</v>
      </c>
      <c r="X6" s="105" t="s">
        <v>23</v>
      </c>
      <c r="Y6" s="105" t="s">
        <v>24</v>
      </c>
      <c r="Z6" s="105" t="s">
        <v>25</v>
      </c>
      <c r="AA6" s="105" t="s">
        <v>26</v>
      </c>
      <c r="AB6" s="105" t="s">
        <v>27</v>
      </c>
      <c r="AC6" s="105" t="s">
        <v>28</v>
      </c>
      <c r="AD6" s="105" t="s">
        <v>29</v>
      </c>
      <c r="AE6" s="105" t="s">
        <v>30</v>
      </c>
      <c r="AF6" s="105" t="s">
        <v>31</v>
      </c>
      <c r="AG6" s="105" t="s">
        <v>32</v>
      </c>
      <c r="AH6" s="105" t="s">
        <v>33</v>
      </c>
    </row>
    <row r="7" spans="1:34">
      <c r="A7" s="105"/>
      <c r="B7" s="149" t="str">
        <f>IF(男子!B7="","",男子!B7)</f>
        <v/>
      </c>
      <c r="C7" s="105"/>
      <c r="D7" s="149" t="str">
        <f>IF(男子!D7="","",男子!D7)</f>
        <v/>
      </c>
      <c r="E7" s="149" t="str">
        <f>IF(男子!E7="","",男子!E7)</f>
        <v/>
      </c>
      <c r="F7" s="149" t="str">
        <f>IF(男子!F7="","",男子!F7)</f>
        <v/>
      </c>
      <c r="G7" s="149" t="str">
        <f>IF(男子!G7="","",男子!G7)</f>
        <v/>
      </c>
      <c r="H7" s="149" t="str">
        <f>IF(男子!H7="","",男子!H7)</f>
        <v/>
      </c>
      <c r="I7" s="149">
        <f>IF(男子!I7="","",男子!I7)</f>
        <v>1</v>
      </c>
      <c r="J7" s="149" t="str">
        <f>IF(男子!J7="","",男子!J7)</f>
        <v/>
      </c>
      <c r="K7" s="149"/>
      <c r="L7" s="149"/>
      <c r="M7" s="149">
        <f>IF(男子!M7="","",VLOOKUP(男子!M7,基本情報!$M$7:$N$53,2,FALSE))</f>
        <v>32</v>
      </c>
      <c r="N7" s="149"/>
      <c r="O7" s="149" t="str">
        <f>IF(男子!O7="","",VLOOKUP(男子!O7,管理者シート!$B$9:$C$44,2,FALSE))</f>
        <v/>
      </c>
      <c r="P7" s="149" t="str">
        <f>IF(男子!P7="","",男子!P7)</f>
        <v/>
      </c>
      <c r="Q7" s="149">
        <v>0</v>
      </c>
      <c r="R7" s="149">
        <v>2</v>
      </c>
      <c r="S7" s="149" t="str">
        <f>IF(男子!S7="","",VLOOKUP(男子!S7,管理者シート!$B$9:$C$44,2,FALSE))</f>
        <v/>
      </c>
      <c r="T7" s="149" t="str">
        <f>IF(男子!T7="","",男子!T7)</f>
        <v/>
      </c>
      <c r="U7" s="149">
        <v>0</v>
      </c>
      <c r="V7" s="149">
        <v>2</v>
      </c>
      <c r="W7" s="149" t="str">
        <f>IF(男子!W7="","",VLOOKUP(男子!W7,管理者シート!$B$9:$C$27,2,FALSE))</f>
        <v/>
      </c>
      <c r="X7" s="149" t="str">
        <f>IF(男子!X7="","",男子!X7)</f>
        <v/>
      </c>
      <c r="Y7" s="149">
        <v>0</v>
      </c>
      <c r="Z7" s="149">
        <v>2</v>
      </c>
      <c r="AA7" s="149" t="str">
        <f>IF(男子!AA7="","",IF(男子!AA7="小学",37,IF(男子!AA7="中学",38,39)))</f>
        <v/>
      </c>
      <c r="AB7" s="149" t="str">
        <f>IF(男子!AB7="","",男子!AB7)</f>
        <v/>
      </c>
      <c r="AC7" s="149">
        <v>0</v>
      </c>
      <c r="AD7" s="149">
        <v>2</v>
      </c>
      <c r="AE7" s="149" t="str">
        <f>IF(男子!AE7="","",40)</f>
        <v/>
      </c>
      <c r="AF7" s="149" t="str">
        <f>IF(男子!AF7="","",男子!AF7)</f>
        <v/>
      </c>
      <c r="AG7" s="149">
        <v>0</v>
      </c>
      <c r="AH7" s="149">
        <v>2</v>
      </c>
    </row>
    <row r="8" spans="1:34">
      <c r="A8" s="105"/>
      <c r="B8" s="149" t="str">
        <f>IF(男子!B8="","",男子!B8)</f>
        <v/>
      </c>
      <c r="C8" s="105"/>
      <c r="D8" s="105" t="str">
        <f>IF(男子!D8="","",男子!D8)</f>
        <v/>
      </c>
      <c r="E8" s="149" t="str">
        <f>IF(男子!E8="","",男子!E8)</f>
        <v/>
      </c>
      <c r="F8" s="149" t="str">
        <f>IF(男子!F8="","",男子!F8)</f>
        <v/>
      </c>
      <c r="G8" s="149" t="str">
        <f>IF(男子!G8="","",男子!G8)</f>
        <v/>
      </c>
      <c r="H8" s="149" t="str">
        <f>IF(男子!H8="","",男子!H8)</f>
        <v/>
      </c>
      <c r="I8" s="149">
        <f>IF(男子!I8="","",男子!I8)</f>
        <v>1</v>
      </c>
      <c r="J8" s="149" t="str">
        <f>IF(男子!J8="","",男子!J8)</f>
        <v/>
      </c>
      <c r="K8" s="149"/>
      <c r="L8" s="149"/>
      <c r="M8" s="149">
        <f>IF(男子!M8="","",VLOOKUP(男子!M8,基本情報!$M$7:$N$53,2,FALSE))</f>
        <v>32</v>
      </c>
      <c r="N8" s="149"/>
      <c r="O8" s="149" t="str">
        <f>IF(男子!O8="","",VLOOKUP(男子!O8,管理者シート!$B$9:$C$44,2,FALSE))</f>
        <v/>
      </c>
      <c r="P8" s="149" t="str">
        <f>IF(男子!P8="","",男子!P8)</f>
        <v/>
      </c>
      <c r="Q8" s="149">
        <v>0</v>
      </c>
      <c r="R8" s="149">
        <v>2</v>
      </c>
      <c r="S8" s="149" t="str">
        <f>IF(男子!S8="","",VLOOKUP(男子!S8,管理者シート!$B$9:$C$44,2,FALSE))</f>
        <v/>
      </c>
      <c r="T8" s="149" t="str">
        <f>IF(男子!T8="","",男子!T8)</f>
        <v/>
      </c>
      <c r="U8" s="149">
        <v>0</v>
      </c>
      <c r="V8" s="149">
        <v>2</v>
      </c>
      <c r="W8" s="149" t="str">
        <f>IF(男子!W8="","",VLOOKUP(男子!W8,管理者シート!$B$9:$C$27,2,FALSE))</f>
        <v/>
      </c>
      <c r="X8" s="149" t="str">
        <f>IF(男子!X8="","",男子!X8)</f>
        <v/>
      </c>
      <c r="Y8" s="149">
        <v>0</v>
      </c>
      <c r="Z8" s="149">
        <v>2</v>
      </c>
      <c r="AA8" s="149" t="str">
        <f>IF(男子!AA8="","",IF(男子!AA8="小学",37,IF(男子!AA8="中学",38,39)))</f>
        <v/>
      </c>
      <c r="AB8" s="149" t="str">
        <f>IF(男子!AB8="","",男子!AB8)</f>
        <v/>
      </c>
      <c r="AC8" s="149">
        <v>0</v>
      </c>
      <c r="AD8" s="149">
        <v>2</v>
      </c>
      <c r="AE8" s="149" t="str">
        <f>IF(男子!AE8="","",40)</f>
        <v/>
      </c>
      <c r="AF8" s="149" t="str">
        <f>IF(男子!AF8="","",男子!AF8)</f>
        <v/>
      </c>
      <c r="AG8" s="149">
        <v>0</v>
      </c>
      <c r="AH8" s="149">
        <v>2</v>
      </c>
    </row>
    <row r="9" spans="1:34">
      <c r="A9" s="105"/>
      <c r="B9" s="149" t="str">
        <f>IF(男子!B9="","",男子!B9)</f>
        <v/>
      </c>
      <c r="C9" s="105"/>
      <c r="D9" s="105" t="str">
        <f>IF(男子!D9="","",男子!D9)</f>
        <v/>
      </c>
      <c r="E9" s="149" t="str">
        <f>IF(男子!E9="","",男子!E9)</f>
        <v/>
      </c>
      <c r="F9" s="149" t="str">
        <f>IF(男子!F9="","",男子!F9)</f>
        <v/>
      </c>
      <c r="G9" s="149" t="str">
        <f>IF(男子!G9="","",男子!G9)</f>
        <v/>
      </c>
      <c r="H9" s="149" t="str">
        <f>IF(男子!H9="","",男子!H9)</f>
        <v/>
      </c>
      <c r="I9" s="149">
        <f>IF(男子!I9="","",男子!I9)</f>
        <v>1</v>
      </c>
      <c r="J9" s="149" t="str">
        <f>IF(男子!J9="","",男子!J9)</f>
        <v/>
      </c>
      <c r="K9" s="149"/>
      <c r="L9" s="149"/>
      <c r="M9" s="149">
        <f>IF(男子!M9="","",VLOOKUP(男子!M9,基本情報!$M$7:$N$53,2,FALSE))</f>
        <v>32</v>
      </c>
      <c r="N9" s="149"/>
      <c r="O9" s="149" t="str">
        <f>IF(男子!O9="","",VLOOKUP(男子!O9,管理者シート!$B$9:$C$44,2,FALSE))</f>
        <v/>
      </c>
      <c r="P9" s="149" t="str">
        <f>IF(男子!P9="","",男子!P9)</f>
        <v/>
      </c>
      <c r="Q9" s="149">
        <v>0</v>
      </c>
      <c r="R9" s="149">
        <v>2</v>
      </c>
      <c r="S9" s="149" t="str">
        <f>IF(男子!S9="","",VLOOKUP(男子!S9,管理者シート!$B$9:$C$44,2,FALSE))</f>
        <v/>
      </c>
      <c r="T9" s="149" t="str">
        <f>IF(男子!T9="","",男子!T9)</f>
        <v/>
      </c>
      <c r="U9" s="149">
        <v>0</v>
      </c>
      <c r="V9" s="149">
        <v>2</v>
      </c>
      <c r="W9" s="149" t="str">
        <f>IF(男子!W9="","",VLOOKUP(男子!W9,管理者シート!$B$9:$C$27,2,FALSE))</f>
        <v/>
      </c>
      <c r="X9" s="149" t="str">
        <f>IF(男子!X9="","",男子!X9)</f>
        <v/>
      </c>
      <c r="Y9" s="149">
        <v>0</v>
      </c>
      <c r="Z9" s="149">
        <v>2</v>
      </c>
      <c r="AA9" s="149" t="str">
        <f>IF(男子!AA9="","",IF(男子!AA9="小学",37,IF(男子!AA9="中学",38,39)))</f>
        <v/>
      </c>
      <c r="AB9" s="149" t="str">
        <f>IF(男子!AB9="","",男子!AB9)</f>
        <v/>
      </c>
      <c r="AC9" s="149">
        <v>0</v>
      </c>
      <c r="AD9" s="149">
        <v>2</v>
      </c>
      <c r="AE9" s="149" t="str">
        <f>IF(男子!AE9="","",40)</f>
        <v/>
      </c>
      <c r="AF9" s="149" t="str">
        <f>IF(男子!AF9="","",男子!AF9)</f>
        <v/>
      </c>
      <c r="AG9" s="149">
        <v>0</v>
      </c>
      <c r="AH9" s="149">
        <v>2</v>
      </c>
    </row>
    <row r="10" spans="1:34">
      <c r="A10" s="105"/>
      <c r="B10" s="149" t="str">
        <f>IF(男子!B10="","",男子!B10)</f>
        <v/>
      </c>
      <c r="C10" s="105"/>
      <c r="D10" s="105" t="str">
        <f>IF(男子!D10="","",男子!D10)</f>
        <v/>
      </c>
      <c r="E10" s="149" t="str">
        <f>IF(男子!E10="","",男子!E10)</f>
        <v/>
      </c>
      <c r="F10" s="149" t="str">
        <f>IF(男子!F10="","",男子!F10)</f>
        <v/>
      </c>
      <c r="G10" s="149" t="str">
        <f>IF(男子!G10="","",男子!G10)</f>
        <v/>
      </c>
      <c r="H10" s="149" t="str">
        <f>IF(男子!H10="","",男子!H10)</f>
        <v/>
      </c>
      <c r="I10" s="149">
        <f>IF(男子!I10="","",男子!I10)</f>
        <v>1</v>
      </c>
      <c r="J10" s="149" t="str">
        <f>IF(男子!J10="","",男子!J10)</f>
        <v/>
      </c>
      <c r="K10" s="149"/>
      <c r="L10" s="149"/>
      <c r="M10" s="149">
        <f>IF(男子!M10="","",VLOOKUP(男子!M10,基本情報!$M$7:$N$53,2,FALSE))</f>
        <v>32</v>
      </c>
      <c r="N10" s="149"/>
      <c r="O10" s="149" t="str">
        <f>IF(男子!O10="","",VLOOKUP(男子!O10,管理者シート!$B$9:$C$44,2,FALSE))</f>
        <v/>
      </c>
      <c r="P10" s="149" t="str">
        <f>IF(男子!P10="","",男子!P10)</f>
        <v/>
      </c>
      <c r="Q10" s="149">
        <v>0</v>
      </c>
      <c r="R10" s="149">
        <v>2</v>
      </c>
      <c r="S10" s="149" t="str">
        <f>IF(男子!S10="","",VLOOKUP(男子!S10,管理者シート!$B$9:$C$44,2,FALSE))</f>
        <v/>
      </c>
      <c r="T10" s="149" t="str">
        <f>IF(男子!T10="","",男子!T10)</f>
        <v/>
      </c>
      <c r="U10" s="149">
        <v>0</v>
      </c>
      <c r="V10" s="149">
        <v>2</v>
      </c>
      <c r="W10" s="149" t="str">
        <f>IF(男子!W10="","",VLOOKUP(男子!W10,管理者シート!$B$9:$C$27,2,FALSE))</f>
        <v/>
      </c>
      <c r="X10" s="149" t="str">
        <f>IF(男子!X10="","",男子!X10)</f>
        <v/>
      </c>
      <c r="Y10" s="149">
        <v>0</v>
      </c>
      <c r="Z10" s="149">
        <v>2</v>
      </c>
      <c r="AA10" s="149" t="str">
        <f>IF(男子!AA10="","",IF(男子!AA10="小学",37,IF(男子!AA10="中学",38,39)))</f>
        <v/>
      </c>
      <c r="AB10" s="149" t="str">
        <f>IF(男子!AB10="","",男子!AB10)</f>
        <v/>
      </c>
      <c r="AC10" s="149">
        <v>0</v>
      </c>
      <c r="AD10" s="149">
        <v>2</v>
      </c>
      <c r="AE10" s="149" t="str">
        <f>IF(男子!AE10="","",40)</f>
        <v/>
      </c>
      <c r="AF10" s="149" t="str">
        <f>IF(男子!AF10="","",男子!AF10)</f>
        <v/>
      </c>
      <c r="AG10" s="149">
        <v>0</v>
      </c>
      <c r="AH10" s="149">
        <v>2</v>
      </c>
    </row>
    <row r="11" spans="1:34">
      <c r="A11" s="105"/>
      <c r="B11" s="149" t="str">
        <f>IF(男子!B11="","",男子!B11)</f>
        <v/>
      </c>
      <c r="C11" s="105"/>
      <c r="D11" s="105" t="str">
        <f>IF(男子!D11="","",男子!D11)</f>
        <v/>
      </c>
      <c r="E11" s="149" t="str">
        <f>IF(男子!E11="","",男子!E11)</f>
        <v/>
      </c>
      <c r="F11" s="149" t="str">
        <f>IF(男子!F11="","",男子!F11)</f>
        <v/>
      </c>
      <c r="G11" s="149" t="str">
        <f>IF(男子!G11="","",男子!G11)</f>
        <v/>
      </c>
      <c r="H11" s="149" t="str">
        <f>IF(男子!H11="","",男子!H11)</f>
        <v/>
      </c>
      <c r="I11" s="149">
        <f>IF(男子!I11="","",男子!I11)</f>
        <v>1</v>
      </c>
      <c r="J11" s="149" t="str">
        <f>IF(男子!J11="","",男子!J11)</f>
        <v/>
      </c>
      <c r="K11" s="149"/>
      <c r="L11" s="149"/>
      <c r="M11" s="149">
        <f>IF(男子!M11="","",VLOOKUP(男子!M11,基本情報!$M$7:$N$53,2,FALSE))</f>
        <v>32</v>
      </c>
      <c r="N11" s="149"/>
      <c r="O11" s="149" t="str">
        <f>IF(男子!O11="","",VLOOKUP(男子!O11,管理者シート!$B$9:$C$44,2,FALSE))</f>
        <v/>
      </c>
      <c r="P11" s="149" t="str">
        <f>IF(男子!P11="","",男子!P11)</f>
        <v/>
      </c>
      <c r="Q11" s="149">
        <v>0</v>
      </c>
      <c r="R11" s="149">
        <v>2</v>
      </c>
      <c r="S11" s="149" t="str">
        <f>IF(男子!S11="","",VLOOKUP(男子!S11,管理者シート!$B$9:$C$44,2,FALSE))</f>
        <v/>
      </c>
      <c r="T11" s="149" t="str">
        <f>IF(男子!T11="","",男子!T11)</f>
        <v/>
      </c>
      <c r="U11" s="149">
        <v>0</v>
      </c>
      <c r="V11" s="149">
        <v>2</v>
      </c>
      <c r="W11" s="149" t="str">
        <f>IF(男子!W11="","",VLOOKUP(男子!W11,管理者シート!$B$9:$C$27,2,FALSE))</f>
        <v/>
      </c>
      <c r="X11" s="149" t="str">
        <f>IF(男子!X11="","",男子!X11)</f>
        <v/>
      </c>
      <c r="Y11" s="149">
        <v>0</v>
      </c>
      <c r="Z11" s="149">
        <v>2</v>
      </c>
      <c r="AA11" s="149" t="str">
        <f>IF(男子!AA11="","",IF(男子!AA11="小学",37,IF(男子!AA11="中学",38,39)))</f>
        <v/>
      </c>
      <c r="AB11" s="149" t="str">
        <f>IF(男子!AB11="","",男子!AB11)</f>
        <v/>
      </c>
      <c r="AC11" s="149">
        <v>0</v>
      </c>
      <c r="AD11" s="149">
        <v>2</v>
      </c>
      <c r="AE11" s="149" t="str">
        <f>IF(男子!AE11="","",40)</f>
        <v/>
      </c>
      <c r="AF11" s="149" t="str">
        <f>IF(男子!AF11="","",男子!AF11)</f>
        <v/>
      </c>
      <c r="AG11" s="149">
        <v>0</v>
      </c>
      <c r="AH11" s="149">
        <v>2</v>
      </c>
    </row>
    <row r="12" spans="1:34">
      <c r="A12" s="105"/>
      <c r="B12" s="149" t="str">
        <f>IF(男子!B12="","",男子!B12)</f>
        <v/>
      </c>
      <c r="C12" s="105"/>
      <c r="D12" s="105" t="str">
        <f>IF(男子!D12="","",男子!D12)</f>
        <v/>
      </c>
      <c r="E12" s="149" t="str">
        <f>IF(男子!E12="","",男子!E12)</f>
        <v/>
      </c>
      <c r="F12" s="149" t="str">
        <f>IF(男子!F12="","",男子!F12)</f>
        <v/>
      </c>
      <c r="G12" s="149" t="str">
        <f>IF(男子!G12="","",男子!G12)</f>
        <v/>
      </c>
      <c r="H12" s="149" t="str">
        <f>IF(男子!H12="","",男子!H12)</f>
        <v/>
      </c>
      <c r="I12" s="149">
        <f>IF(男子!I12="","",男子!I12)</f>
        <v>1</v>
      </c>
      <c r="J12" s="149" t="str">
        <f>IF(男子!J12="","",男子!J12)</f>
        <v/>
      </c>
      <c r="K12" s="149"/>
      <c r="L12" s="149"/>
      <c r="M12" s="149">
        <f>IF(男子!M12="","",VLOOKUP(男子!M12,基本情報!$M$7:$N$53,2,FALSE))</f>
        <v>32</v>
      </c>
      <c r="N12" s="149"/>
      <c r="O12" s="149" t="str">
        <f>IF(男子!O12="","",VLOOKUP(男子!O12,管理者シート!$B$9:$C$44,2,FALSE))</f>
        <v/>
      </c>
      <c r="P12" s="149" t="str">
        <f>IF(男子!P12="","",男子!P12)</f>
        <v/>
      </c>
      <c r="Q12" s="149">
        <v>0</v>
      </c>
      <c r="R12" s="149">
        <v>2</v>
      </c>
      <c r="S12" s="149" t="str">
        <f>IF(男子!S12="","",VLOOKUP(男子!S12,管理者シート!$B$9:$C$44,2,FALSE))</f>
        <v/>
      </c>
      <c r="T12" s="149" t="str">
        <f>IF(男子!T12="","",男子!T12)</f>
        <v/>
      </c>
      <c r="U12" s="149">
        <v>0</v>
      </c>
      <c r="V12" s="149">
        <v>2</v>
      </c>
      <c r="W12" s="149" t="str">
        <f>IF(男子!W12="","",VLOOKUP(男子!W12,管理者シート!$B$9:$C$27,2,FALSE))</f>
        <v/>
      </c>
      <c r="X12" s="149" t="str">
        <f>IF(男子!X12="","",男子!X12)</f>
        <v/>
      </c>
      <c r="Y12" s="149">
        <v>0</v>
      </c>
      <c r="Z12" s="149">
        <v>2</v>
      </c>
      <c r="AA12" s="149" t="str">
        <f>IF(男子!AA12="","",IF(男子!AA12="小学",37,IF(男子!AA12="中学",38,39)))</f>
        <v/>
      </c>
      <c r="AB12" s="149" t="str">
        <f>IF(男子!AB12="","",男子!AB12)</f>
        <v/>
      </c>
      <c r="AC12" s="149">
        <v>0</v>
      </c>
      <c r="AD12" s="149">
        <v>2</v>
      </c>
      <c r="AE12" s="149" t="str">
        <f>IF(男子!AE12="","",40)</f>
        <v/>
      </c>
      <c r="AF12" s="149" t="str">
        <f>IF(男子!AF12="","",男子!AF12)</f>
        <v/>
      </c>
      <c r="AG12" s="149">
        <v>0</v>
      </c>
      <c r="AH12" s="149">
        <v>2</v>
      </c>
    </row>
    <row r="13" spans="1:34">
      <c r="A13" s="105"/>
      <c r="B13" s="149" t="str">
        <f>IF(男子!B13="","",男子!B13)</f>
        <v/>
      </c>
      <c r="C13" s="105"/>
      <c r="D13" s="105" t="str">
        <f>IF(男子!D13="","",男子!D13)</f>
        <v/>
      </c>
      <c r="E13" s="149" t="str">
        <f>IF(男子!E13="","",男子!E13)</f>
        <v/>
      </c>
      <c r="F13" s="149" t="str">
        <f>IF(男子!F13="","",男子!F13)</f>
        <v/>
      </c>
      <c r="G13" s="149" t="str">
        <f>IF(男子!G13="","",男子!G13)</f>
        <v/>
      </c>
      <c r="H13" s="149" t="str">
        <f>IF(男子!H13="","",男子!H13)</f>
        <v/>
      </c>
      <c r="I13" s="149">
        <f>IF(男子!I13="","",男子!I13)</f>
        <v>1</v>
      </c>
      <c r="J13" s="149" t="str">
        <f>IF(男子!J13="","",男子!J13)</f>
        <v/>
      </c>
      <c r="K13" s="149"/>
      <c r="L13" s="149"/>
      <c r="M13" s="149">
        <f>IF(男子!M13="","",VLOOKUP(男子!M13,基本情報!$M$7:$N$53,2,FALSE))</f>
        <v>32</v>
      </c>
      <c r="N13" s="149"/>
      <c r="O13" s="149" t="str">
        <f>IF(男子!O13="","",VLOOKUP(男子!O13,管理者シート!$B$9:$C$44,2,FALSE))</f>
        <v/>
      </c>
      <c r="P13" s="149" t="str">
        <f>IF(男子!P13="","",男子!P13)</f>
        <v/>
      </c>
      <c r="Q13" s="149">
        <v>0</v>
      </c>
      <c r="R13" s="149">
        <v>2</v>
      </c>
      <c r="S13" s="149" t="str">
        <f>IF(男子!S13="","",VLOOKUP(男子!S13,管理者シート!$B$9:$C$44,2,FALSE))</f>
        <v/>
      </c>
      <c r="T13" s="149" t="str">
        <f>IF(男子!T13="","",男子!T13)</f>
        <v/>
      </c>
      <c r="U13" s="149">
        <v>0</v>
      </c>
      <c r="V13" s="149">
        <v>2</v>
      </c>
      <c r="W13" s="149" t="str">
        <f>IF(男子!W13="","",VLOOKUP(男子!W13,管理者シート!$B$9:$C$27,2,FALSE))</f>
        <v/>
      </c>
      <c r="X13" s="149" t="str">
        <f>IF(男子!X13="","",男子!X13)</f>
        <v/>
      </c>
      <c r="Y13" s="149">
        <v>0</v>
      </c>
      <c r="Z13" s="149">
        <v>2</v>
      </c>
      <c r="AA13" s="149" t="str">
        <f>IF(男子!AA13="","",IF(男子!AA13="小学",37,IF(男子!AA13="中学",38,39)))</f>
        <v/>
      </c>
      <c r="AB13" s="149" t="str">
        <f>IF(男子!AB13="","",男子!AB13)</f>
        <v/>
      </c>
      <c r="AC13" s="149">
        <v>0</v>
      </c>
      <c r="AD13" s="149">
        <v>2</v>
      </c>
      <c r="AE13" s="149" t="str">
        <f>IF(男子!AE13="","",40)</f>
        <v/>
      </c>
      <c r="AF13" s="149" t="str">
        <f>IF(男子!AF13="","",男子!AF13)</f>
        <v/>
      </c>
      <c r="AG13" s="149">
        <v>0</v>
      </c>
      <c r="AH13" s="149">
        <v>2</v>
      </c>
    </row>
    <row r="14" spans="1:34">
      <c r="A14" s="105"/>
      <c r="B14" s="149" t="str">
        <f>IF(男子!B14="","",男子!B14)</f>
        <v/>
      </c>
      <c r="C14" s="105"/>
      <c r="D14" s="105" t="str">
        <f>IF(男子!D14="","",男子!D14)</f>
        <v/>
      </c>
      <c r="E14" s="149" t="str">
        <f>IF(男子!E14="","",男子!E14)</f>
        <v/>
      </c>
      <c r="F14" s="149" t="str">
        <f>IF(男子!F14="","",男子!F14)</f>
        <v/>
      </c>
      <c r="G14" s="149" t="str">
        <f>IF(男子!G14="","",男子!G14)</f>
        <v/>
      </c>
      <c r="H14" s="149" t="str">
        <f>IF(男子!H14="","",男子!H14)</f>
        <v/>
      </c>
      <c r="I14" s="149">
        <f>IF(男子!I14="","",男子!I14)</f>
        <v>1</v>
      </c>
      <c r="J14" s="149" t="str">
        <f>IF(男子!J14="","",男子!J14)</f>
        <v/>
      </c>
      <c r="K14" s="149"/>
      <c r="L14" s="149"/>
      <c r="M14" s="149">
        <f>IF(男子!M14="","",VLOOKUP(男子!M14,基本情報!$M$7:$N$53,2,FALSE))</f>
        <v>32</v>
      </c>
      <c r="N14" s="149"/>
      <c r="O14" s="149" t="str">
        <f>IF(男子!O14="","",VLOOKUP(男子!O14,管理者シート!$B$9:$C$44,2,FALSE))</f>
        <v/>
      </c>
      <c r="P14" s="149" t="str">
        <f>IF(男子!P14="","",男子!P14)</f>
        <v/>
      </c>
      <c r="Q14" s="149">
        <v>0</v>
      </c>
      <c r="R14" s="149">
        <v>2</v>
      </c>
      <c r="S14" s="149" t="str">
        <f>IF(男子!S14="","",VLOOKUP(男子!S14,管理者シート!$B$9:$C$44,2,FALSE))</f>
        <v/>
      </c>
      <c r="T14" s="149" t="str">
        <f>IF(男子!T14="","",男子!T14)</f>
        <v/>
      </c>
      <c r="U14" s="149">
        <v>0</v>
      </c>
      <c r="V14" s="149">
        <v>2</v>
      </c>
      <c r="W14" s="149" t="str">
        <f>IF(男子!W14="","",VLOOKUP(男子!W14,管理者シート!$B$9:$C$27,2,FALSE))</f>
        <v/>
      </c>
      <c r="X14" s="149" t="str">
        <f>IF(男子!X14="","",男子!X14)</f>
        <v/>
      </c>
      <c r="Y14" s="149">
        <v>0</v>
      </c>
      <c r="Z14" s="149">
        <v>2</v>
      </c>
      <c r="AA14" s="149" t="str">
        <f>IF(男子!AA14="","",IF(男子!AA14="小学",37,IF(男子!AA14="中学",38,39)))</f>
        <v/>
      </c>
      <c r="AB14" s="149" t="str">
        <f>IF(男子!AB14="","",男子!AB14)</f>
        <v/>
      </c>
      <c r="AC14" s="149">
        <v>0</v>
      </c>
      <c r="AD14" s="149">
        <v>2</v>
      </c>
      <c r="AE14" s="149" t="str">
        <f>IF(男子!AE14="","",40)</f>
        <v/>
      </c>
      <c r="AF14" s="149" t="str">
        <f>IF(男子!AF14="","",男子!AF14)</f>
        <v/>
      </c>
      <c r="AG14" s="149">
        <v>0</v>
      </c>
      <c r="AH14" s="149">
        <v>2</v>
      </c>
    </row>
    <row r="15" spans="1:34">
      <c r="A15" s="105"/>
      <c r="B15" s="149" t="str">
        <f>IF(男子!B15="","",男子!B15)</f>
        <v/>
      </c>
      <c r="C15" s="105"/>
      <c r="D15" s="105" t="str">
        <f>IF(男子!D15="","",男子!D15)</f>
        <v/>
      </c>
      <c r="E15" s="149" t="str">
        <f>IF(男子!E15="","",男子!E15)</f>
        <v/>
      </c>
      <c r="F15" s="149" t="str">
        <f>IF(男子!F15="","",男子!F15)</f>
        <v/>
      </c>
      <c r="G15" s="149" t="str">
        <f>IF(男子!G15="","",男子!G15)</f>
        <v/>
      </c>
      <c r="H15" s="149" t="str">
        <f>IF(男子!H15="","",男子!H15)</f>
        <v/>
      </c>
      <c r="I15" s="149">
        <f>IF(男子!I15="","",男子!I15)</f>
        <v>1</v>
      </c>
      <c r="J15" s="149" t="str">
        <f>IF(男子!J15="","",男子!J15)</f>
        <v/>
      </c>
      <c r="K15" s="149"/>
      <c r="L15" s="149"/>
      <c r="M15" s="149">
        <f>IF(男子!M15="","",VLOOKUP(男子!M15,基本情報!$M$7:$N$53,2,FALSE))</f>
        <v>32</v>
      </c>
      <c r="N15" s="149"/>
      <c r="O15" s="149" t="str">
        <f>IF(男子!O15="","",VLOOKUP(男子!O15,管理者シート!$B$9:$C$44,2,FALSE))</f>
        <v/>
      </c>
      <c r="P15" s="149" t="str">
        <f>IF(男子!P15="","",男子!P15)</f>
        <v/>
      </c>
      <c r="Q15" s="149">
        <v>0</v>
      </c>
      <c r="R15" s="149">
        <v>2</v>
      </c>
      <c r="S15" s="149" t="str">
        <f>IF(男子!S15="","",VLOOKUP(男子!S15,管理者シート!$B$9:$C$44,2,FALSE))</f>
        <v/>
      </c>
      <c r="T15" s="149" t="str">
        <f>IF(男子!T15="","",男子!T15)</f>
        <v/>
      </c>
      <c r="U15" s="149">
        <v>0</v>
      </c>
      <c r="V15" s="149">
        <v>2</v>
      </c>
      <c r="W15" s="149" t="str">
        <f>IF(男子!W15="","",VLOOKUP(男子!W15,管理者シート!$B$9:$C$27,2,FALSE))</f>
        <v/>
      </c>
      <c r="X15" s="149" t="str">
        <f>IF(男子!X15="","",男子!X15)</f>
        <v/>
      </c>
      <c r="Y15" s="149">
        <v>0</v>
      </c>
      <c r="Z15" s="149">
        <v>2</v>
      </c>
      <c r="AA15" s="149" t="str">
        <f>IF(男子!AA15="","",IF(男子!AA15="小学",37,IF(男子!AA15="中学",38,39)))</f>
        <v/>
      </c>
      <c r="AB15" s="149" t="str">
        <f>IF(男子!AB15="","",男子!AB15)</f>
        <v/>
      </c>
      <c r="AC15" s="149">
        <v>0</v>
      </c>
      <c r="AD15" s="149">
        <v>2</v>
      </c>
      <c r="AE15" s="149" t="str">
        <f>IF(男子!AE15="","",40)</f>
        <v/>
      </c>
      <c r="AF15" s="149" t="str">
        <f>IF(男子!AF15="","",男子!AF15)</f>
        <v/>
      </c>
      <c r="AG15" s="149">
        <v>0</v>
      </c>
      <c r="AH15" s="149">
        <v>2</v>
      </c>
    </row>
    <row r="16" spans="1:34">
      <c r="A16" s="105"/>
      <c r="B16" s="149" t="str">
        <f>IF(男子!B16="","",男子!B16)</f>
        <v/>
      </c>
      <c r="C16" s="105"/>
      <c r="D16" s="105" t="str">
        <f>IF(男子!D16="","",男子!D16)</f>
        <v/>
      </c>
      <c r="E16" s="149" t="str">
        <f>IF(男子!E16="","",男子!E16)</f>
        <v/>
      </c>
      <c r="F16" s="149" t="str">
        <f>IF(男子!F16="","",男子!F16)</f>
        <v/>
      </c>
      <c r="G16" s="149" t="str">
        <f>IF(男子!G16="","",男子!G16)</f>
        <v/>
      </c>
      <c r="H16" s="149" t="str">
        <f>IF(男子!H16="","",男子!H16)</f>
        <v/>
      </c>
      <c r="I16" s="149">
        <f>IF(男子!I16="","",男子!I16)</f>
        <v>1</v>
      </c>
      <c r="J16" s="149" t="str">
        <f>IF(男子!J16="","",男子!J16)</f>
        <v/>
      </c>
      <c r="K16" s="149"/>
      <c r="L16" s="149"/>
      <c r="M16" s="149">
        <f>IF(男子!M16="","",VLOOKUP(男子!M16,基本情報!$M$7:$N$53,2,FALSE))</f>
        <v>32</v>
      </c>
      <c r="N16" s="149"/>
      <c r="O16" s="149" t="str">
        <f>IF(男子!O16="","",VLOOKUP(男子!O16,管理者シート!$B$9:$C$44,2,FALSE))</f>
        <v/>
      </c>
      <c r="P16" s="149" t="str">
        <f>IF(男子!P16="","",男子!P16)</f>
        <v/>
      </c>
      <c r="Q16" s="149">
        <v>0</v>
      </c>
      <c r="R16" s="149">
        <v>2</v>
      </c>
      <c r="S16" s="149" t="str">
        <f>IF(男子!S16="","",VLOOKUP(男子!S16,管理者シート!$B$9:$C$44,2,FALSE))</f>
        <v/>
      </c>
      <c r="T16" s="149" t="str">
        <f>IF(男子!T16="","",男子!T16)</f>
        <v/>
      </c>
      <c r="U16" s="149">
        <v>0</v>
      </c>
      <c r="V16" s="149">
        <v>2</v>
      </c>
      <c r="W16" s="149" t="str">
        <f>IF(男子!W16="","",VLOOKUP(男子!W16,管理者シート!$B$9:$C$27,2,FALSE))</f>
        <v/>
      </c>
      <c r="X16" s="149" t="str">
        <f>IF(男子!X16="","",男子!X16)</f>
        <v/>
      </c>
      <c r="Y16" s="149">
        <v>0</v>
      </c>
      <c r="Z16" s="149">
        <v>2</v>
      </c>
      <c r="AA16" s="149" t="str">
        <f>IF(男子!AA16="","",IF(男子!AA16="小学",37,IF(男子!AA16="中学",38,39)))</f>
        <v/>
      </c>
      <c r="AB16" s="149" t="str">
        <f>IF(男子!AB16="","",男子!AB16)</f>
        <v/>
      </c>
      <c r="AC16" s="149">
        <v>0</v>
      </c>
      <c r="AD16" s="149">
        <v>2</v>
      </c>
      <c r="AE16" s="149" t="str">
        <f>IF(男子!AE16="","",40)</f>
        <v/>
      </c>
      <c r="AF16" s="149" t="str">
        <f>IF(男子!AF16="","",男子!AF16)</f>
        <v/>
      </c>
      <c r="AG16" s="149">
        <v>0</v>
      </c>
      <c r="AH16" s="149">
        <v>2</v>
      </c>
    </row>
    <row r="17" spans="1:34">
      <c r="A17" s="105"/>
      <c r="B17" s="149" t="str">
        <f>IF(男子!B17="","",男子!B17)</f>
        <v/>
      </c>
      <c r="C17" s="105"/>
      <c r="D17" s="105" t="str">
        <f>IF(男子!D17="","",男子!D17)</f>
        <v/>
      </c>
      <c r="E17" s="149" t="str">
        <f>IF(男子!E17="","",男子!E17)</f>
        <v/>
      </c>
      <c r="F17" s="149" t="str">
        <f>IF(男子!F17="","",男子!F17)</f>
        <v/>
      </c>
      <c r="G17" s="149" t="str">
        <f>IF(男子!G17="","",男子!G17)</f>
        <v/>
      </c>
      <c r="H17" s="149" t="str">
        <f>IF(男子!H17="","",男子!H17)</f>
        <v/>
      </c>
      <c r="I17" s="149">
        <f>IF(男子!I17="","",男子!I17)</f>
        <v>1</v>
      </c>
      <c r="J17" s="149" t="str">
        <f>IF(男子!J17="","",男子!J17)</f>
        <v/>
      </c>
      <c r="K17" s="149"/>
      <c r="L17" s="149"/>
      <c r="M17" s="149">
        <f>IF(男子!M17="","",VLOOKUP(男子!M17,基本情報!$M$7:$N$53,2,FALSE))</f>
        <v>32</v>
      </c>
      <c r="N17" s="149"/>
      <c r="O17" s="149" t="str">
        <f>IF(男子!O17="","",VLOOKUP(男子!O17,管理者シート!$B$9:$C$44,2,FALSE))</f>
        <v/>
      </c>
      <c r="P17" s="149" t="str">
        <f>IF(男子!P17="","",男子!P17)</f>
        <v/>
      </c>
      <c r="Q17" s="149">
        <v>0</v>
      </c>
      <c r="R17" s="149">
        <v>2</v>
      </c>
      <c r="S17" s="149" t="str">
        <f>IF(男子!S17="","",VLOOKUP(男子!S17,管理者シート!$B$9:$C$44,2,FALSE))</f>
        <v/>
      </c>
      <c r="T17" s="149" t="str">
        <f>IF(男子!T17="","",男子!T17)</f>
        <v/>
      </c>
      <c r="U17" s="149">
        <v>0</v>
      </c>
      <c r="V17" s="149">
        <v>2</v>
      </c>
      <c r="W17" s="149" t="str">
        <f>IF(男子!W17="","",VLOOKUP(男子!W17,管理者シート!$B$9:$C$27,2,FALSE))</f>
        <v/>
      </c>
      <c r="X17" s="149" t="str">
        <f>IF(男子!X17="","",男子!X17)</f>
        <v/>
      </c>
      <c r="Y17" s="149">
        <v>0</v>
      </c>
      <c r="Z17" s="149">
        <v>2</v>
      </c>
      <c r="AA17" s="149" t="str">
        <f>IF(男子!AA17="","",IF(男子!AA17="小学",37,IF(男子!AA17="中学",38,39)))</f>
        <v/>
      </c>
      <c r="AB17" s="149" t="str">
        <f>IF(男子!AB17="","",男子!AB17)</f>
        <v/>
      </c>
      <c r="AC17" s="149">
        <v>0</v>
      </c>
      <c r="AD17" s="149">
        <v>2</v>
      </c>
      <c r="AE17" s="149" t="str">
        <f>IF(男子!AE17="","",40)</f>
        <v/>
      </c>
      <c r="AF17" s="149" t="str">
        <f>IF(男子!AF17="","",男子!AF17)</f>
        <v/>
      </c>
      <c r="AG17" s="149">
        <v>0</v>
      </c>
      <c r="AH17" s="149">
        <v>2</v>
      </c>
    </row>
    <row r="18" spans="1:34">
      <c r="A18" s="105"/>
      <c r="B18" s="149" t="str">
        <f>IF(男子!B18="","",男子!B18)</f>
        <v/>
      </c>
      <c r="C18" s="105"/>
      <c r="D18" s="105" t="str">
        <f>IF(男子!D18="","",男子!D18)</f>
        <v/>
      </c>
      <c r="E18" s="149" t="str">
        <f>IF(男子!E18="","",男子!E18)</f>
        <v/>
      </c>
      <c r="F18" s="149" t="str">
        <f>IF(男子!F18="","",男子!F18)</f>
        <v/>
      </c>
      <c r="G18" s="149" t="str">
        <f>IF(男子!G18="","",男子!G18)</f>
        <v/>
      </c>
      <c r="H18" s="149" t="str">
        <f>IF(男子!H18="","",男子!H18)</f>
        <v/>
      </c>
      <c r="I18" s="149">
        <f>IF(男子!I18="","",男子!I18)</f>
        <v>1</v>
      </c>
      <c r="J18" s="149" t="str">
        <f>IF(男子!J18="","",男子!J18)</f>
        <v/>
      </c>
      <c r="K18" s="149"/>
      <c r="L18" s="149"/>
      <c r="M18" s="149">
        <f>IF(男子!M18="","",VLOOKUP(男子!M18,基本情報!$M$7:$N$53,2,FALSE))</f>
        <v>32</v>
      </c>
      <c r="N18" s="149"/>
      <c r="O18" s="149" t="str">
        <f>IF(男子!O18="","",VLOOKUP(男子!O18,管理者シート!$B$9:$C$44,2,FALSE))</f>
        <v/>
      </c>
      <c r="P18" s="149" t="str">
        <f>IF(男子!P18="","",男子!P18)</f>
        <v/>
      </c>
      <c r="Q18" s="149">
        <v>0</v>
      </c>
      <c r="R18" s="149">
        <v>2</v>
      </c>
      <c r="S18" s="149" t="str">
        <f>IF(男子!S18="","",VLOOKUP(男子!S18,管理者シート!$B$9:$C$44,2,FALSE))</f>
        <v/>
      </c>
      <c r="T18" s="149" t="str">
        <f>IF(男子!T18="","",男子!T18)</f>
        <v/>
      </c>
      <c r="U18" s="149">
        <v>0</v>
      </c>
      <c r="V18" s="149">
        <v>2</v>
      </c>
      <c r="W18" s="149" t="str">
        <f>IF(男子!W18="","",VLOOKUP(男子!W18,管理者シート!$B$9:$C$27,2,FALSE))</f>
        <v/>
      </c>
      <c r="X18" s="149" t="str">
        <f>IF(男子!X18="","",男子!X18)</f>
        <v/>
      </c>
      <c r="Y18" s="149">
        <v>0</v>
      </c>
      <c r="Z18" s="149">
        <v>2</v>
      </c>
      <c r="AA18" s="149" t="str">
        <f>IF(男子!AA18="","",IF(男子!AA18="小学",37,IF(男子!AA18="中学",38,39)))</f>
        <v/>
      </c>
      <c r="AB18" s="149" t="str">
        <f>IF(男子!AB18="","",男子!AB18)</f>
        <v/>
      </c>
      <c r="AC18" s="149">
        <v>0</v>
      </c>
      <c r="AD18" s="149">
        <v>2</v>
      </c>
      <c r="AE18" s="149" t="str">
        <f>IF(男子!AE18="","",40)</f>
        <v/>
      </c>
      <c r="AF18" s="149" t="str">
        <f>IF(男子!AF18="","",男子!AF18)</f>
        <v/>
      </c>
      <c r="AG18" s="149">
        <v>0</v>
      </c>
      <c r="AH18" s="149">
        <v>2</v>
      </c>
    </row>
    <row r="19" spans="1:34">
      <c r="A19" s="105"/>
      <c r="B19" s="149" t="str">
        <f>IF(男子!B19="","",男子!B19)</f>
        <v/>
      </c>
      <c r="C19" s="105"/>
      <c r="D19" s="105" t="str">
        <f>IF(男子!D19="","",男子!D19)</f>
        <v/>
      </c>
      <c r="E19" s="149" t="str">
        <f>IF(男子!E19="","",男子!E19)</f>
        <v/>
      </c>
      <c r="F19" s="149" t="str">
        <f>IF(男子!F19="","",男子!F19)</f>
        <v/>
      </c>
      <c r="G19" s="149" t="str">
        <f>IF(男子!G19="","",男子!G19)</f>
        <v/>
      </c>
      <c r="H19" s="149" t="str">
        <f>IF(男子!H19="","",男子!H19)</f>
        <v/>
      </c>
      <c r="I19" s="149">
        <f>IF(男子!I19="","",男子!I19)</f>
        <v>1</v>
      </c>
      <c r="J19" s="149" t="str">
        <f>IF(男子!J19="","",男子!J19)</f>
        <v/>
      </c>
      <c r="K19" s="149"/>
      <c r="L19" s="149"/>
      <c r="M19" s="149">
        <f>IF(男子!M19="","",VLOOKUP(男子!M19,基本情報!$M$7:$N$53,2,FALSE))</f>
        <v>32</v>
      </c>
      <c r="N19" s="149"/>
      <c r="O19" s="149" t="str">
        <f>IF(男子!O19="","",VLOOKUP(男子!O19,管理者シート!$B$9:$C$44,2,FALSE))</f>
        <v/>
      </c>
      <c r="P19" s="149" t="str">
        <f>IF(男子!P19="","",男子!P19)</f>
        <v/>
      </c>
      <c r="Q19" s="149">
        <v>0</v>
      </c>
      <c r="R19" s="149">
        <v>2</v>
      </c>
      <c r="S19" s="149" t="str">
        <f>IF(男子!S19="","",VLOOKUP(男子!S19,管理者シート!$B$9:$C$44,2,FALSE))</f>
        <v/>
      </c>
      <c r="T19" s="149" t="str">
        <f>IF(男子!T19="","",男子!T19)</f>
        <v/>
      </c>
      <c r="U19" s="149">
        <v>0</v>
      </c>
      <c r="V19" s="149">
        <v>2</v>
      </c>
      <c r="W19" s="149" t="str">
        <f>IF(男子!W19="","",VLOOKUP(男子!W19,管理者シート!$B$9:$C$27,2,FALSE))</f>
        <v/>
      </c>
      <c r="X19" s="149" t="str">
        <f>IF(男子!X19="","",男子!X19)</f>
        <v/>
      </c>
      <c r="Y19" s="149">
        <v>0</v>
      </c>
      <c r="Z19" s="149">
        <v>2</v>
      </c>
      <c r="AA19" s="149" t="str">
        <f>IF(男子!AA19="","",IF(男子!AA19="小学",37,IF(男子!AA19="中学",38,39)))</f>
        <v/>
      </c>
      <c r="AB19" s="149" t="str">
        <f>IF(男子!AB19="","",男子!AB19)</f>
        <v/>
      </c>
      <c r="AC19" s="149">
        <v>0</v>
      </c>
      <c r="AD19" s="149">
        <v>2</v>
      </c>
      <c r="AE19" s="149" t="str">
        <f>IF(男子!AE19="","",40)</f>
        <v/>
      </c>
      <c r="AF19" s="149" t="str">
        <f>IF(男子!AF19="","",男子!AF19)</f>
        <v/>
      </c>
      <c r="AG19" s="149">
        <v>0</v>
      </c>
      <c r="AH19" s="149">
        <v>2</v>
      </c>
    </row>
    <row r="20" spans="1:34">
      <c r="A20" s="105"/>
      <c r="B20" s="149" t="str">
        <f>IF(男子!B20="","",男子!B20)</f>
        <v/>
      </c>
      <c r="C20" s="105"/>
      <c r="D20" s="105" t="str">
        <f>IF(男子!D20="","",男子!D20)</f>
        <v/>
      </c>
      <c r="E20" s="149" t="str">
        <f>IF(男子!E20="","",男子!E20)</f>
        <v/>
      </c>
      <c r="F20" s="149" t="str">
        <f>IF(男子!F20="","",男子!F20)</f>
        <v/>
      </c>
      <c r="G20" s="149" t="str">
        <f>IF(男子!G20="","",男子!G20)</f>
        <v/>
      </c>
      <c r="H20" s="149" t="str">
        <f>IF(男子!H20="","",男子!H20)</f>
        <v/>
      </c>
      <c r="I20" s="149">
        <f>IF(男子!I20="","",男子!I20)</f>
        <v>1</v>
      </c>
      <c r="J20" s="149" t="str">
        <f>IF(男子!J20="","",男子!J20)</f>
        <v/>
      </c>
      <c r="K20" s="149"/>
      <c r="L20" s="149"/>
      <c r="M20" s="149">
        <f>IF(男子!M20="","",VLOOKUP(男子!M20,基本情報!$M$7:$N$53,2,FALSE))</f>
        <v>32</v>
      </c>
      <c r="N20" s="149"/>
      <c r="O20" s="149" t="str">
        <f>IF(男子!O20="","",VLOOKUP(男子!O20,管理者シート!$B$9:$C$44,2,FALSE))</f>
        <v/>
      </c>
      <c r="P20" s="149" t="str">
        <f>IF(男子!P20="","",男子!P20)</f>
        <v/>
      </c>
      <c r="Q20" s="149">
        <v>0</v>
      </c>
      <c r="R20" s="149">
        <v>2</v>
      </c>
      <c r="S20" s="149" t="str">
        <f>IF(男子!S20="","",VLOOKUP(男子!S20,管理者シート!$B$9:$C$44,2,FALSE))</f>
        <v/>
      </c>
      <c r="T20" s="149" t="str">
        <f>IF(男子!T20="","",男子!T20)</f>
        <v/>
      </c>
      <c r="U20" s="149">
        <v>0</v>
      </c>
      <c r="V20" s="149">
        <v>2</v>
      </c>
      <c r="W20" s="149" t="str">
        <f>IF(男子!W20="","",VLOOKUP(男子!W20,管理者シート!$B$9:$C$27,2,FALSE))</f>
        <v/>
      </c>
      <c r="X20" s="149" t="str">
        <f>IF(男子!X20="","",男子!X20)</f>
        <v/>
      </c>
      <c r="Y20" s="149">
        <v>0</v>
      </c>
      <c r="Z20" s="149">
        <v>2</v>
      </c>
      <c r="AA20" s="149" t="str">
        <f>IF(男子!AA20="","",IF(男子!AA20="小学",37,IF(男子!AA20="中学",38,39)))</f>
        <v/>
      </c>
      <c r="AB20" s="149" t="str">
        <f>IF(男子!AB20="","",男子!AB20)</f>
        <v/>
      </c>
      <c r="AC20" s="149">
        <v>0</v>
      </c>
      <c r="AD20" s="149">
        <v>2</v>
      </c>
      <c r="AE20" s="149" t="str">
        <f>IF(男子!AE20="","",40)</f>
        <v/>
      </c>
      <c r="AF20" s="149" t="str">
        <f>IF(男子!AF20="","",男子!AF20)</f>
        <v/>
      </c>
      <c r="AG20" s="149">
        <v>0</v>
      </c>
      <c r="AH20" s="149">
        <v>2</v>
      </c>
    </row>
    <row r="21" spans="1:34">
      <c r="A21" s="105"/>
      <c r="B21" s="149" t="str">
        <f>IF(男子!B21="","",男子!B21)</f>
        <v/>
      </c>
      <c r="C21" s="105"/>
      <c r="D21" s="105" t="str">
        <f>IF(男子!D21="","",男子!D21)</f>
        <v/>
      </c>
      <c r="E21" s="149" t="str">
        <f>IF(男子!E21="","",男子!E21)</f>
        <v/>
      </c>
      <c r="F21" s="149" t="str">
        <f>IF(男子!F21="","",男子!F21)</f>
        <v/>
      </c>
      <c r="G21" s="149" t="str">
        <f>IF(男子!G21="","",男子!G21)</f>
        <v/>
      </c>
      <c r="H21" s="149" t="str">
        <f>IF(男子!H21="","",男子!H21)</f>
        <v/>
      </c>
      <c r="I21" s="149">
        <f>IF(男子!I21="","",男子!I21)</f>
        <v>1</v>
      </c>
      <c r="J21" s="149" t="str">
        <f>IF(男子!J21="","",男子!J21)</f>
        <v/>
      </c>
      <c r="K21" s="149"/>
      <c r="L21" s="149"/>
      <c r="M21" s="149">
        <f>IF(男子!M21="","",VLOOKUP(男子!M21,基本情報!$M$7:$N$53,2,FALSE))</f>
        <v>32</v>
      </c>
      <c r="N21" s="149"/>
      <c r="O21" s="149" t="str">
        <f>IF(男子!O21="","",VLOOKUP(男子!O21,管理者シート!$B$9:$C$44,2,FALSE))</f>
        <v/>
      </c>
      <c r="P21" s="149" t="str">
        <f>IF(男子!P21="","",男子!P21)</f>
        <v/>
      </c>
      <c r="Q21" s="149">
        <v>0</v>
      </c>
      <c r="R21" s="149">
        <v>2</v>
      </c>
      <c r="S21" s="149" t="str">
        <f>IF(男子!S21="","",VLOOKUP(男子!S21,管理者シート!$B$9:$C$44,2,FALSE))</f>
        <v/>
      </c>
      <c r="T21" s="149" t="str">
        <f>IF(男子!T21="","",男子!T21)</f>
        <v/>
      </c>
      <c r="U21" s="149">
        <v>0</v>
      </c>
      <c r="V21" s="149">
        <v>2</v>
      </c>
      <c r="W21" s="149" t="str">
        <f>IF(男子!W21="","",VLOOKUP(男子!W21,管理者シート!$B$9:$C$27,2,FALSE))</f>
        <v/>
      </c>
      <c r="X21" s="149" t="str">
        <f>IF(男子!X21="","",男子!X21)</f>
        <v/>
      </c>
      <c r="Y21" s="149">
        <v>0</v>
      </c>
      <c r="Z21" s="149">
        <v>2</v>
      </c>
      <c r="AA21" s="149" t="str">
        <f>IF(男子!AA21="","",IF(男子!AA21="小学",37,IF(男子!AA21="中学",38,39)))</f>
        <v/>
      </c>
      <c r="AB21" s="149" t="str">
        <f>IF(男子!AB21="","",男子!AB21)</f>
        <v/>
      </c>
      <c r="AC21" s="149">
        <v>0</v>
      </c>
      <c r="AD21" s="149">
        <v>2</v>
      </c>
      <c r="AE21" s="149" t="str">
        <f>IF(男子!AE21="","",40)</f>
        <v/>
      </c>
      <c r="AF21" s="149" t="str">
        <f>IF(男子!AF21="","",男子!AF21)</f>
        <v/>
      </c>
      <c r="AG21" s="149">
        <v>0</v>
      </c>
      <c r="AH21" s="149">
        <v>2</v>
      </c>
    </row>
    <row r="22" spans="1:34">
      <c r="A22" s="105"/>
      <c r="B22" s="149" t="str">
        <f>IF(男子!B22="","",男子!B22)</f>
        <v/>
      </c>
      <c r="C22" s="105"/>
      <c r="D22" s="105" t="str">
        <f>IF(男子!D22="","",男子!D22)</f>
        <v/>
      </c>
      <c r="E22" s="149" t="str">
        <f>IF(男子!E22="","",男子!E22)</f>
        <v/>
      </c>
      <c r="F22" s="149" t="str">
        <f>IF(男子!F22="","",男子!F22)</f>
        <v/>
      </c>
      <c r="G22" s="149" t="str">
        <f>IF(男子!G22="","",男子!G22)</f>
        <v/>
      </c>
      <c r="H22" s="149" t="str">
        <f>IF(男子!H22="","",男子!H22)</f>
        <v/>
      </c>
      <c r="I22" s="149">
        <f>IF(男子!I22="","",男子!I22)</f>
        <v>1</v>
      </c>
      <c r="J22" s="149" t="str">
        <f>IF(男子!J22="","",男子!J22)</f>
        <v/>
      </c>
      <c r="K22" s="149"/>
      <c r="L22" s="149"/>
      <c r="M22" s="149">
        <f>IF(男子!M22="","",VLOOKUP(男子!M22,基本情報!$M$7:$N$53,2,FALSE))</f>
        <v>32</v>
      </c>
      <c r="N22" s="149"/>
      <c r="O22" s="149" t="str">
        <f>IF(男子!O22="","",VLOOKUP(男子!O22,管理者シート!$B$9:$C$44,2,FALSE))</f>
        <v/>
      </c>
      <c r="P22" s="149" t="str">
        <f>IF(男子!P22="","",男子!P22)</f>
        <v/>
      </c>
      <c r="Q22" s="149">
        <v>0</v>
      </c>
      <c r="R22" s="149">
        <v>2</v>
      </c>
      <c r="S22" s="149" t="str">
        <f>IF(男子!S22="","",VLOOKUP(男子!S22,管理者シート!$B$9:$C$44,2,FALSE))</f>
        <v/>
      </c>
      <c r="T22" s="149" t="str">
        <f>IF(男子!T22="","",男子!T22)</f>
        <v/>
      </c>
      <c r="U22" s="149">
        <v>0</v>
      </c>
      <c r="V22" s="149">
        <v>2</v>
      </c>
      <c r="W22" s="149" t="str">
        <f>IF(男子!W22="","",VLOOKUP(男子!W22,管理者シート!$B$9:$C$27,2,FALSE))</f>
        <v/>
      </c>
      <c r="X22" s="149" t="str">
        <f>IF(男子!X22="","",男子!X22)</f>
        <v/>
      </c>
      <c r="Y22" s="149">
        <v>0</v>
      </c>
      <c r="Z22" s="149">
        <v>2</v>
      </c>
      <c r="AA22" s="149" t="str">
        <f>IF(男子!AA22="","",IF(男子!AA22="小学",37,IF(男子!AA22="中学",38,39)))</f>
        <v/>
      </c>
      <c r="AB22" s="149" t="str">
        <f>IF(男子!AB22="","",男子!AB22)</f>
        <v/>
      </c>
      <c r="AC22" s="149">
        <v>0</v>
      </c>
      <c r="AD22" s="149">
        <v>2</v>
      </c>
      <c r="AE22" s="149" t="str">
        <f>IF(男子!AE22="","",40)</f>
        <v/>
      </c>
      <c r="AF22" s="149" t="str">
        <f>IF(男子!AF22="","",男子!AF22)</f>
        <v/>
      </c>
      <c r="AG22" s="149">
        <v>0</v>
      </c>
      <c r="AH22" s="149">
        <v>2</v>
      </c>
    </row>
    <row r="23" spans="1:34">
      <c r="A23" s="105"/>
      <c r="B23" s="149" t="str">
        <f>IF(男子!B23="","",男子!B23)</f>
        <v/>
      </c>
      <c r="C23" s="105"/>
      <c r="D23" s="105" t="str">
        <f>IF(男子!D23="","",男子!D23)</f>
        <v/>
      </c>
      <c r="E23" s="149" t="str">
        <f>IF(男子!E23="","",男子!E23)</f>
        <v/>
      </c>
      <c r="F23" s="149" t="str">
        <f>IF(男子!F23="","",男子!F23)</f>
        <v/>
      </c>
      <c r="G23" s="149" t="str">
        <f>IF(男子!G23="","",男子!G23)</f>
        <v/>
      </c>
      <c r="H23" s="149" t="str">
        <f>IF(男子!H23="","",男子!H23)</f>
        <v/>
      </c>
      <c r="I23" s="149">
        <f>IF(男子!I23="","",男子!I23)</f>
        <v>1</v>
      </c>
      <c r="J23" s="149" t="str">
        <f>IF(男子!J23="","",男子!J23)</f>
        <v/>
      </c>
      <c r="K23" s="149"/>
      <c r="L23" s="149"/>
      <c r="M23" s="149">
        <f>IF(男子!M23="","",VLOOKUP(男子!M23,基本情報!$M$7:$N$53,2,FALSE))</f>
        <v>32</v>
      </c>
      <c r="N23" s="149"/>
      <c r="O23" s="149" t="str">
        <f>IF(男子!O23="","",VLOOKUP(男子!O23,管理者シート!$B$9:$C$44,2,FALSE))</f>
        <v/>
      </c>
      <c r="P23" s="149" t="str">
        <f>IF(男子!P23="","",男子!P23)</f>
        <v/>
      </c>
      <c r="Q23" s="149">
        <v>0</v>
      </c>
      <c r="R23" s="149">
        <v>2</v>
      </c>
      <c r="S23" s="149" t="str">
        <f>IF(男子!S23="","",VLOOKUP(男子!S23,管理者シート!$B$9:$C$44,2,FALSE))</f>
        <v/>
      </c>
      <c r="T23" s="149" t="str">
        <f>IF(男子!T23="","",男子!T23)</f>
        <v/>
      </c>
      <c r="U23" s="149">
        <v>0</v>
      </c>
      <c r="V23" s="149">
        <v>2</v>
      </c>
      <c r="W23" s="149" t="str">
        <f>IF(男子!W23="","",VLOOKUP(男子!W23,管理者シート!$B$9:$C$27,2,FALSE))</f>
        <v/>
      </c>
      <c r="X23" s="149" t="str">
        <f>IF(男子!X23="","",男子!X23)</f>
        <v/>
      </c>
      <c r="Y23" s="149">
        <v>0</v>
      </c>
      <c r="Z23" s="149">
        <v>2</v>
      </c>
      <c r="AA23" s="149" t="str">
        <f>IF(男子!AA23="","",IF(男子!AA23="小学",37,IF(男子!AA23="中学",38,39)))</f>
        <v/>
      </c>
      <c r="AB23" s="149" t="str">
        <f>IF(男子!AB23="","",男子!AB23)</f>
        <v/>
      </c>
      <c r="AC23" s="149">
        <v>0</v>
      </c>
      <c r="AD23" s="149">
        <v>2</v>
      </c>
      <c r="AE23" s="149" t="str">
        <f>IF(男子!AE23="","",40)</f>
        <v/>
      </c>
      <c r="AF23" s="149" t="str">
        <f>IF(男子!AF23="","",男子!AF23)</f>
        <v/>
      </c>
      <c r="AG23" s="149">
        <v>0</v>
      </c>
      <c r="AH23" s="149">
        <v>2</v>
      </c>
    </row>
    <row r="24" spans="1:34">
      <c r="A24" s="105"/>
      <c r="B24" s="149" t="str">
        <f>IF(男子!B24="","",男子!B24)</f>
        <v/>
      </c>
      <c r="C24" s="105"/>
      <c r="D24" s="105" t="str">
        <f>IF(男子!D24="","",男子!D24)</f>
        <v/>
      </c>
      <c r="E24" s="149" t="str">
        <f>IF(男子!E24="","",男子!E24)</f>
        <v/>
      </c>
      <c r="F24" s="149" t="str">
        <f>IF(男子!F24="","",男子!F24)</f>
        <v/>
      </c>
      <c r="G24" s="149" t="str">
        <f>IF(男子!G24="","",男子!G24)</f>
        <v/>
      </c>
      <c r="H24" s="149" t="str">
        <f>IF(男子!H24="","",男子!H24)</f>
        <v/>
      </c>
      <c r="I24" s="149">
        <f>IF(男子!I24="","",男子!I24)</f>
        <v>1</v>
      </c>
      <c r="J24" s="149" t="str">
        <f>IF(男子!J24="","",男子!J24)</f>
        <v/>
      </c>
      <c r="K24" s="149"/>
      <c r="L24" s="149"/>
      <c r="M24" s="149">
        <f>IF(男子!M24="","",VLOOKUP(男子!M24,基本情報!$M$7:$N$53,2,FALSE))</f>
        <v>32</v>
      </c>
      <c r="N24" s="149"/>
      <c r="O24" s="149" t="str">
        <f>IF(男子!O24="","",VLOOKUP(男子!O24,管理者シート!$B$9:$C$44,2,FALSE))</f>
        <v/>
      </c>
      <c r="P24" s="149" t="str">
        <f>IF(男子!P24="","",男子!P24)</f>
        <v/>
      </c>
      <c r="Q24" s="149">
        <v>0</v>
      </c>
      <c r="R24" s="149">
        <v>2</v>
      </c>
      <c r="S24" s="149" t="str">
        <f>IF(男子!S24="","",VLOOKUP(男子!S24,管理者シート!$B$9:$C$44,2,FALSE))</f>
        <v/>
      </c>
      <c r="T24" s="149" t="str">
        <f>IF(男子!T24="","",男子!T24)</f>
        <v/>
      </c>
      <c r="U24" s="149">
        <v>0</v>
      </c>
      <c r="V24" s="149">
        <v>2</v>
      </c>
      <c r="W24" s="149" t="str">
        <f>IF(男子!W24="","",VLOOKUP(男子!W24,管理者シート!$B$9:$C$27,2,FALSE))</f>
        <v/>
      </c>
      <c r="X24" s="149" t="str">
        <f>IF(男子!X24="","",男子!X24)</f>
        <v/>
      </c>
      <c r="Y24" s="149">
        <v>0</v>
      </c>
      <c r="Z24" s="149">
        <v>2</v>
      </c>
      <c r="AA24" s="149" t="str">
        <f>IF(男子!AA24="","",IF(男子!AA24="小学",37,IF(男子!AA24="中学",38,39)))</f>
        <v/>
      </c>
      <c r="AB24" s="149" t="str">
        <f>IF(男子!AB24="","",男子!AB24)</f>
        <v/>
      </c>
      <c r="AC24" s="149">
        <v>0</v>
      </c>
      <c r="AD24" s="149">
        <v>2</v>
      </c>
      <c r="AE24" s="149" t="str">
        <f>IF(男子!AE24="","",40)</f>
        <v/>
      </c>
      <c r="AF24" s="149" t="str">
        <f>IF(男子!AF24="","",男子!AF24)</f>
        <v/>
      </c>
      <c r="AG24" s="149">
        <v>0</v>
      </c>
      <c r="AH24" s="149">
        <v>2</v>
      </c>
    </row>
    <row r="25" spans="1:34">
      <c r="A25" s="105"/>
      <c r="B25" s="149" t="str">
        <f>IF(男子!B25="","",男子!B25)</f>
        <v/>
      </c>
      <c r="C25" s="105"/>
      <c r="D25" s="105" t="str">
        <f>IF(男子!D25="","",男子!D25)</f>
        <v/>
      </c>
      <c r="E25" s="149" t="str">
        <f>IF(男子!E25="","",男子!E25)</f>
        <v/>
      </c>
      <c r="F25" s="149" t="str">
        <f>IF(男子!F25="","",男子!F25)</f>
        <v/>
      </c>
      <c r="G25" s="149" t="str">
        <f>IF(男子!G25="","",男子!G25)</f>
        <v/>
      </c>
      <c r="H25" s="149" t="str">
        <f>IF(男子!H25="","",男子!H25)</f>
        <v/>
      </c>
      <c r="I25" s="149">
        <f>IF(男子!I25="","",男子!I25)</f>
        <v>1</v>
      </c>
      <c r="J25" s="149" t="str">
        <f>IF(男子!J25="","",男子!J25)</f>
        <v/>
      </c>
      <c r="K25" s="149"/>
      <c r="L25" s="149"/>
      <c r="M25" s="149">
        <f>IF(男子!M25="","",VLOOKUP(男子!M25,基本情報!$M$7:$N$53,2,FALSE))</f>
        <v>32</v>
      </c>
      <c r="N25" s="149"/>
      <c r="O25" s="149" t="str">
        <f>IF(男子!O25="","",VLOOKUP(男子!O25,管理者シート!$B$9:$C$44,2,FALSE))</f>
        <v/>
      </c>
      <c r="P25" s="149" t="str">
        <f>IF(男子!P25="","",男子!P25)</f>
        <v/>
      </c>
      <c r="Q25" s="149">
        <v>0</v>
      </c>
      <c r="R25" s="149">
        <v>2</v>
      </c>
      <c r="S25" s="149" t="str">
        <f>IF(男子!S25="","",VLOOKUP(男子!S25,管理者シート!$B$9:$C$44,2,FALSE))</f>
        <v/>
      </c>
      <c r="T25" s="149" t="str">
        <f>IF(男子!T25="","",男子!T25)</f>
        <v/>
      </c>
      <c r="U25" s="149">
        <v>0</v>
      </c>
      <c r="V25" s="149">
        <v>2</v>
      </c>
      <c r="W25" s="149" t="str">
        <f>IF(男子!W25="","",VLOOKUP(男子!W25,管理者シート!$B$9:$C$27,2,FALSE))</f>
        <v/>
      </c>
      <c r="X25" s="149" t="str">
        <f>IF(男子!X25="","",男子!X25)</f>
        <v/>
      </c>
      <c r="Y25" s="149">
        <v>0</v>
      </c>
      <c r="Z25" s="149">
        <v>2</v>
      </c>
      <c r="AA25" s="149" t="str">
        <f>IF(男子!AA25="","",IF(男子!AA25="小学",37,IF(男子!AA25="中学",38,39)))</f>
        <v/>
      </c>
      <c r="AB25" s="149" t="str">
        <f>IF(男子!AB25="","",男子!AB25)</f>
        <v/>
      </c>
      <c r="AC25" s="149">
        <v>0</v>
      </c>
      <c r="AD25" s="149">
        <v>2</v>
      </c>
      <c r="AE25" s="149" t="str">
        <f>IF(男子!AE25="","",40)</f>
        <v/>
      </c>
      <c r="AF25" s="149" t="str">
        <f>IF(男子!AF25="","",男子!AF25)</f>
        <v/>
      </c>
      <c r="AG25" s="149">
        <v>0</v>
      </c>
      <c r="AH25" s="149">
        <v>2</v>
      </c>
    </row>
    <row r="26" spans="1:34">
      <c r="A26" s="105"/>
      <c r="B26" s="149" t="str">
        <f>IF(男子!B26="","",男子!B26)</f>
        <v/>
      </c>
      <c r="C26" s="105"/>
      <c r="D26" s="105" t="str">
        <f>IF(男子!D26="","",男子!D26)</f>
        <v/>
      </c>
      <c r="E26" s="149" t="str">
        <f>IF(男子!E26="","",男子!E26)</f>
        <v/>
      </c>
      <c r="F26" s="149" t="str">
        <f>IF(男子!F26="","",男子!F26)</f>
        <v/>
      </c>
      <c r="G26" s="149" t="str">
        <f>IF(男子!G26="","",男子!G26)</f>
        <v/>
      </c>
      <c r="H26" s="149" t="str">
        <f>IF(男子!H26="","",男子!H26)</f>
        <v/>
      </c>
      <c r="I26" s="149">
        <f>IF(男子!I26="","",男子!I26)</f>
        <v>1</v>
      </c>
      <c r="J26" s="149" t="str">
        <f>IF(男子!J26="","",男子!J26)</f>
        <v/>
      </c>
      <c r="K26" s="149"/>
      <c r="L26" s="149"/>
      <c r="M26" s="149">
        <f>IF(男子!M26="","",VLOOKUP(男子!M26,基本情報!$M$7:$N$53,2,FALSE))</f>
        <v>32</v>
      </c>
      <c r="N26" s="149"/>
      <c r="O26" s="149" t="str">
        <f>IF(男子!O26="","",VLOOKUP(男子!O26,管理者シート!$B$9:$C$44,2,FALSE))</f>
        <v/>
      </c>
      <c r="P26" s="149" t="str">
        <f>IF(男子!P26="","",男子!P26)</f>
        <v/>
      </c>
      <c r="Q26" s="149">
        <v>0</v>
      </c>
      <c r="R26" s="149">
        <v>2</v>
      </c>
      <c r="S26" s="149" t="str">
        <f>IF(男子!S26="","",VLOOKUP(男子!S26,管理者シート!$B$9:$C$44,2,FALSE))</f>
        <v/>
      </c>
      <c r="T26" s="149" t="str">
        <f>IF(男子!T26="","",男子!T26)</f>
        <v/>
      </c>
      <c r="U26" s="149">
        <v>0</v>
      </c>
      <c r="V26" s="149">
        <v>2</v>
      </c>
      <c r="W26" s="149" t="str">
        <f>IF(男子!W26="","",VLOOKUP(男子!W26,管理者シート!$B$9:$C$27,2,FALSE))</f>
        <v/>
      </c>
      <c r="X26" s="149" t="str">
        <f>IF(男子!X26="","",男子!X26)</f>
        <v/>
      </c>
      <c r="Y26" s="149">
        <v>0</v>
      </c>
      <c r="Z26" s="149">
        <v>2</v>
      </c>
      <c r="AA26" s="149" t="str">
        <f>IF(男子!AA26="","",IF(男子!AA26="小学",37,IF(男子!AA26="中学",38,39)))</f>
        <v/>
      </c>
      <c r="AB26" s="149" t="str">
        <f>IF(男子!AB26="","",男子!AB26)</f>
        <v/>
      </c>
      <c r="AC26" s="149">
        <v>0</v>
      </c>
      <c r="AD26" s="149">
        <v>2</v>
      </c>
      <c r="AE26" s="149" t="str">
        <f>IF(男子!AE26="","",40)</f>
        <v/>
      </c>
      <c r="AF26" s="149" t="str">
        <f>IF(男子!AF26="","",男子!AF26)</f>
        <v/>
      </c>
      <c r="AG26" s="149">
        <v>0</v>
      </c>
      <c r="AH26" s="149">
        <v>2</v>
      </c>
    </row>
    <row r="27" spans="1:34">
      <c r="A27" s="105"/>
      <c r="B27" s="149" t="str">
        <f>IF(男子!B27="","",男子!B27)</f>
        <v/>
      </c>
      <c r="C27" s="105"/>
      <c r="D27" s="105" t="str">
        <f>IF(男子!D27="","",男子!D27)</f>
        <v/>
      </c>
      <c r="E27" s="149" t="str">
        <f>IF(男子!E27="","",男子!E27)</f>
        <v/>
      </c>
      <c r="F27" s="149" t="str">
        <f>IF(男子!F27="","",男子!F27)</f>
        <v/>
      </c>
      <c r="G27" s="149" t="str">
        <f>IF(男子!G27="","",男子!G27)</f>
        <v/>
      </c>
      <c r="H27" s="149" t="str">
        <f>IF(男子!H27="","",男子!H27)</f>
        <v/>
      </c>
      <c r="I27" s="149">
        <f>IF(男子!I27="","",男子!I27)</f>
        <v>1</v>
      </c>
      <c r="J27" s="149" t="str">
        <f>IF(男子!J27="","",男子!J27)</f>
        <v/>
      </c>
      <c r="K27" s="149"/>
      <c r="L27" s="149"/>
      <c r="M27" s="149">
        <f>IF(男子!M27="","",VLOOKUP(男子!M27,基本情報!$M$7:$N$53,2,FALSE))</f>
        <v>32</v>
      </c>
      <c r="N27" s="149"/>
      <c r="O27" s="149" t="str">
        <f>IF(男子!O27="","",VLOOKUP(男子!O27,管理者シート!$B$9:$C$44,2,FALSE))</f>
        <v/>
      </c>
      <c r="P27" s="149" t="str">
        <f>IF(男子!P27="","",男子!P27)</f>
        <v/>
      </c>
      <c r="Q27" s="149">
        <v>0</v>
      </c>
      <c r="R27" s="149">
        <v>2</v>
      </c>
      <c r="S27" s="149" t="str">
        <f>IF(男子!S27="","",VLOOKUP(男子!S27,管理者シート!$B$9:$C$44,2,FALSE))</f>
        <v/>
      </c>
      <c r="T27" s="149" t="str">
        <f>IF(男子!T27="","",男子!T27)</f>
        <v/>
      </c>
      <c r="U27" s="149">
        <v>0</v>
      </c>
      <c r="V27" s="149">
        <v>2</v>
      </c>
      <c r="W27" s="149" t="str">
        <f>IF(男子!W27="","",VLOOKUP(男子!W27,管理者シート!$B$9:$C$27,2,FALSE))</f>
        <v/>
      </c>
      <c r="X27" s="149" t="str">
        <f>IF(男子!X27="","",男子!X27)</f>
        <v/>
      </c>
      <c r="Y27" s="149">
        <v>0</v>
      </c>
      <c r="Z27" s="149">
        <v>2</v>
      </c>
      <c r="AA27" s="149" t="str">
        <f>IF(男子!AA27="","",IF(男子!AA27="小学",37,IF(男子!AA27="中学",38,39)))</f>
        <v/>
      </c>
      <c r="AB27" s="149" t="str">
        <f>IF(男子!AB27="","",男子!AB27)</f>
        <v/>
      </c>
      <c r="AC27" s="149">
        <v>0</v>
      </c>
      <c r="AD27" s="149">
        <v>2</v>
      </c>
      <c r="AE27" s="149" t="str">
        <f>IF(男子!AE27="","",40)</f>
        <v/>
      </c>
      <c r="AF27" s="149" t="str">
        <f>IF(男子!AF27="","",男子!AF27)</f>
        <v/>
      </c>
      <c r="AG27" s="149">
        <v>0</v>
      </c>
      <c r="AH27" s="149">
        <v>2</v>
      </c>
    </row>
    <row r="28" spans="1:34">
      <c r="A28" s="105"/>
      <c r="B28" s="149" t="str">
        <f>IF(男子!B28="","",男子!B28)</f>
        <v/>
      </c>
      <c r="C28" s="105"/>
      <c r="D28" s="105" t="str">
        <f>IF(男子!D28="","",男子!D28)</f>
        <v/>
      </c>
      <c r="E28" s="149" t="str">
        <f>IF(男子!E28="","",男子!E28)</f>
        <v/>
      </c>
      <c r="F28" s="149" t="str">
        <f>IF(男子!F28="","",男子!F28)</f>
        <v/>
      </c>
      <c r="G28" s="149" t="str">
        <f>IF(男子!G28="","",男子!G28)</f>
        <v/>
      </c>
      <c r="H28" s="149" t="str">
        <f>IF(男子!H28="","",男子!H28)</f>
        <v/>
      </c>
      <c r="I28" s="149">
        <f>IF(男子!I28="","",男子!I28)</f>
        <v>1</v>
      </c>
      <c r="J28" s="149" t="str">
        <f>IF(男子!J28="","",男子!J28)</f>
        <v/>
      </c>
      <c r="K28" s="149"/>
      <c r="L28" s="149"/>
      <c r="M28" s="149">
        <f>IF(男子!M28="","",VLOOKUP(男子!M28,基本情報!$M$7:$N$53,2,FALSE))</f>
        <v>32</v>
      </c>
      <c r="N28" s="149"/>
      <c r="O28" s="149" t="str">
        <f>IF(男子!O28="","",VLOOKUP(男子!O28,管理者シート!$B$9:$C$44,2,FALSE))</f>
        <v/>
      </c>
      <c r="P28" s="149" t="str">
        <f>IF(男子!P28="","",男子!P28)</f>
        <v/>
      </c>
      <c r="Q28" s="149">
        <v>0</v>
      </c>
      <c r="R28" s="149">
        <v>2</v>
      </c>
      <c r="S28" s="149" t="str">
        <f>IF(男子!S28="","",VLOOKUP(男子!S28,管理者シート!$B$9:$C$44,2,FALSE))</f>
        <v/>
      </c>
      <c r="T28" s="149" t="str">
        <f>IF(男子!T28="","",男子!T28)</f>
        <v/>
      </c>
      <c r="U28" s="149">
        <v>0</v>
      </c>
      <c r="V28" s="149">
        <v>2</v>
      </c>
      <c r="W28" s="149" t="str">
        <f>IF(男子!W28="","",VLOOKUP(男子!W28,管理者シート!$B$9:$C$27,2,FALSE))</f>
        <v/>
      </c>
      <c r="X28" s="149" t="str">
        <f>IF(男子!X28="","",男子!X28)</f>
        <v/>
      </c>
      <c r="Y28" s="149">
        <v>0</v>
      </c>
      <c r="Z28" s="149">
        <v>2</v>
      </c>
      <c r="AA28" s="149" t="str">
        <f>IF(男子!AA28="","",IF(男子!AA28="小学",37,IF(男子!AA28="中学",38,39)))</f>
        <v/>
      </c>
      <c r="AB28" s="149" t="str">
        <f>IF(男子!AB28="","",男子!AB28)</f>
        <v/>
      </c>
      <c r="AC28" s="149">
        <v>0</v>
      </c>
      <c r="AD28" s="149">
        <v>2</v>
      </c>
      <c r="AE28" s="149" t="str">
        <f>IF(男子!AE28="","",40)</f>
        <v/>
      </c>
      <c r="AF28" s="149" t="str">
        <f>IF(男子!AF28="","",男子!AF28)</f>
        <v/>
      </c>
      <c r="AG28" s="149">
        <v>0</v>
      </c>
      <c r="AH28" s="149">
        <v>2</v>
      </c>
    </row>
    <row r="29" spans="1:34">
      <c r="A29" s="105"/>
      <c r="B29" s="149" t="str">
        <f>IF(男子!B29="","",男子!B29)</f>
        <v/>
      </c>
      <c r="C29" s="105"/>
      <c r="D29" s="105" t="str">
        <f>IF(男子!D29="","",男子!D29)</f>
        <v/>
      </c>
      <c r="E29" s="149" t="str">
        <f>IF(男子!E29="","",男子!E29)</f>
        <v/>
      </c>
      <c r="F29" s="149" t="str">
        <f>IF(男子!F29="","",男子!F29)</f>
        <v/>
      </c>
      <c r="G29" s="149" t="str">
        <f>IF(男子!G29="","",男子!G29)</f>
        <v/>
      </c>
      <c r="H29" s="149" t="str">
        <f>IF(男子!H29="","",男子!H29)</f>
        <v/>
      </c>
      <c r="I29" s="149">
        <f>IF(男子!I29="","",男子!I29)</f>
        <v>1</v>
      </c>
      <c r="J29" s="149" t="str">
        <f>IF(男子!J29="","",男子!J29)</f>
        <v/>
      </c>
      <c r="K29" s="149"/>
      <c r="L29" s="149"/>
      <c r="M29" s="149">
        <f>IF(男子!M29="","",VLOOKUP(男子!M29,基本情報!$M$7:$N$53,2,FALSE))</f>
        <v>32</v>
      </c>
      <c r="N29" s="149"/>
      <c r="O29" s="149" t="str">
        <f>IF(男子!O29="","",VLOOKUP(男子!O29,管理者シート!$B$9:$C$44,2,FALSE))</f>
        <v/>
      </c>
      <c r="P29" s="149" t="str">
        <f>IF(男子!P29="","",男子!P29)</f>
        <v/>
      </c>
      <c r="Q29" s="149">
        <v>0</v>
      </c>
      <c r="R29" s="149">
        <v>2</v>
      </c>
      <c r="S29" s="149" t="str">
        <f>IF(男子!S29="","",VLOOKUP(男子!S29,管理者シート!$B$9:$C$44,2,FALSE))</f>
        <v/>
      </c>
      <c r="T29" s="149" t="str">
        <f>IF(男子!T29="","",男子!T29)</f>
        <v/>
      </c>
      <c r="U29" s="149">
        <v>0</v>
      </c>
      <c r="V29" s="149">
        <v>2</v>
      </c>
      <c r="W29" s="149" t="str">
        <f>IF(男子!W29="","",VLOOKUP(男子!W29,管理者シート!$B$9:$C$27,2,FALSE))</f>
        <v/>
      </c>
      <c r="X29" s="149" t="str">
        <f>IF(男子!X29="","",男子!X29)</f>
        <v/>
      </c>
      <c r="Y29" s="149">
        <v>0</v>
      </c>
      <c r="Z29" s="149">
        <v>2</v>
      </c>
      <c r="AA29" s="149" t="str">
        <f>IF(男子!AA29="","",IF(男子!AA29="小学",37,IF(男子!AA29="中学",38,39)))</f>
        <v/>
      </c>
      <c r="AB29" s="149" t="str">
        <f>IF(男子!AB29="","",男子!AB29)</f>
        <v/>
      </c>
      <c r="AC29" s="149">
        <v>0</v>
      </c>
      <c r="AD29" s="149">
        <v>2</v>
      </c>
      <c r="AE29" s="149" t="str">
        <f>IF(男子!AE29="","",40)</f>
        <v/>
      </c>
      <c r="AF29" s="149" t="str">
        <f>IF(男子!AF29="","",男子!AF29)</f>
        <v/>
      </c>
      <c r="AG29" s="149">
        <v>0</v>
      </c>
      <c r="AH29" s="149">
        <v>2</v>
      </c>
    </row>
    <row r="30" spans="1:34">
      <c r="A30" s="105"/>
      <c r="B30" s="149" t="str">
        <f>IF(男子!B30="","",男子!B30)</f>
        <v/>
      </c>
      <c r="C30" s="105"/>
      <c r="D30" s="105" t="str">
        <f>IF(男子!D30="","",男子!D30)</f>
        <v/>
      </c>
      <c r="E30" s="149" t="str">
        <f>IF(男子!E30="","",男子!E30)</f>
        <v/>
      </c>
      <c r="F30" s="149" t="str">
        <f>IF(男子!F30="","",男子!F30)</f>
        <v/>
      </c>
      <c r="G30" s="149" t="str">
        <f>IF(男子!G30="","",男子!G30)</f>
        <v/>
      </c>
      <c r="H30" s="149" t="str">
        <f>IF(男子!H30="","",男子!H30)</f>
        <v/>
      </c>
      <c r="I30" s="149">
        <f>IF(男子!I30="","",男子!I30)</f>
        <v>1</v>
      </c>
      <c r="J30" s="149" t="str">
        <f>IF(男子!J30="","",男子!J30)</f>
        <v/>
      </c>
      <c r="K30" s="149"/>
      <c r="L30" s="149"/>
      <c r="M30" s="149">
        <f>IF(男子!M30="","",VLOOKUP(男子!M30,基本情報!$M$7:$N$53,2,FALSE))</f>
        <v>32</v>
      </c>
      <c r="N30" s="149"/>
      <c r="O30" s="149" t="str">
        <f>IF(男子!O30="","",VLOOKUP(男子!O30,管理者シート!$B$9:$C$44,2,FALSE))</f>
        <v/>
      </c>
      <c r="P30" s="149" t="str">
        <f>IF(男子!P30="","",男子!P30)</f>
        <v/>
      </c>
      <c r="Q30" s="149">
        <v>0</v>
      </c>
      <c r="R30" s="149">
        <v>2</v>
      </c>
      <c r="S30" s="149" t="str">
        <f>IF(男子!S30="","",VLOOKUP(男子!S30,管理者シート!$B$9:$C$44,2,FALSE))</f>
        <v/>
      </c>
      <c r="T30" s="149" t="str">
        <f>IF(男子!T30="","",男子!T30)</f>
        <v/>
      </c>
      <c r="U30" s="149">
        <v>0</v>
      </c>
      <c r="V30" s="149">
        <v>2</v>
      </c>
      <c r="W30" s="149" t="str">
        <f>IF(男子!W30="","",VLOOKUP(男子!W30,管理者シート!$B$9:$C$27,2,FALSE))</f>
        <v/>
      </c>
      <c r="X30" s="149" t="str">
        <f>IF(男子!X30="","",男子!X30)</f>
        <v/>
      </c>
      <c r="Y30" s="149">
        <v>0</v>
      </c>
      <c r="Z30" s="149">
        <v>2</v>
      </c>
      <c r="AA30" s="149" t="str">
        <f>IF(男子!AA30="","",IF(男子!AA30="小学",37,IF(男子!AA30="中学",38,39)))</f>
        <v/>
      </c>
      <c r="AB30" s="149" t="str">
        <f>IF(男子!AB30="","",男子!AB30)</f>
        <v/>
      </c>
      <c r="AC30" s="149">
        <v>0</v>
      </c>
      <c r="AD30" s="149">
        <v>2</v>
      </c>
      <c r="AE30" s="149" t="str">
        <f>IF(男子!AE30="","",40)</f>
        <v/>
      </c>
      <c r="AF30" s="149" t="str">
        <f>IF(男子!AF30="","",男子!AF30)</f>
        <v/>
      </c>
      <c r="AG30" s="149">
        <v>0</v>
      </c>
      <c r="AH30" s="149">
        <v>2</v>
      </c>
    </row>
    <row r="31" spans="1:34">
      <c r="A31" s="105"/>
      <c r="B31" s="149" t="str">
        <f>IF(男子!B31="","",男子!B31)</f>
        <v/>
      </c>
      <c r="C31" s="105"/>
      <c r="D31" s="105" t="str">
        <f>IF(男子!D31="","",男子!D31)</f>
        <v/>
      </c>
      <c r="E31" s="149" t="str">
        <f>IF(男子!E31="","",男子!E31)</f>
        <v/>
      </c>
      <c r="F31" s="149" t="str">
        <f>IF(男子!F31="","",男子!F31)</f>
        <v/>
      </c>
      <c r="G31" s="149" t="str">
        <f>IF(男子!G31="","",男子!G31)</f>
        <v/>
      </c>
      <c r="H31" s="149" t="str">
        <f>IF(男子!H31="","",男子!H31)</f>
        <v/>
      </c>
      <c r="I31" s="149">
        <f>IF(男子!I31="","",男子!I31)</f>
        <v>1</v>
      </c>
      <c r="J31" s="149" t="str">
        <f>IF(男子!J31="","",男子!J31)</f>
        <v/>
      </c>
      <c r="K31" s="149"/>
      <c r="L31" s="149"/>
      <c r="M31" s="149">
        <f>IF(男子!M31="","",VLOOKUP(男子!M31,基本情報!$M$7:$N$53,2,FALSE))</f>
        <v>32</v>
      </c>
      <c r="N31" s="149"/>
      <c r="O31" s="149" t="str">
        <f>IF(男子!O31="","",VLOOKUP(男子!O31,管理者シート!$B$9:$C$44,2,FALSE))</f>
        <v/>
      </c>
      <c r="P31" s="149" t="str">
        <f>IF(男子!P31="","",男子!P31)</f>
        <v/>
      </c>
      <c r="Q31" s="149">
        <v>0</v>
      </c>
      <c r="R31" s="149">
        <v>2</v>
      </c>
      <c r="S31" s="149" t="str">
        <f>IF(男子!S31="","",VLOOKUP(男子!S31,管理者シート!$B$9:$C$44,2,FALSE))</f>
        <v/>
      </c>
      <c r="T31" s="149" t="str">
        <f>IF(男子!T31="","",男子!T31)</f>
        <v/>
      </c>
      <c r="U31" s="149">
        <v>0</v>
      </c>
      <c r="V31" s="149">
        <v>2</v>
      </c>
      <c r="W31" s="149" t="str">
        <f>IF(男子!W31="","",VLOOKUP(男子!W31,管理者シート!$B$9:$C$27,2,FALSE))</f>
        <v/>
      </c>
      <c r="X31" s="149" t="str">
        <f>IF(男子!X31="","",男子!X31)</f>
        <v/>
      </c>
      <c r="Y31" s="149">
        <v>0</v>
      </c>
      <c r="Z31" s="149">
        <v>2</v>
      </c>
      <c r="AA31" s="149" t="str">
        <f>IF(男子!AA31="","",IF(男子!AA31="小学",37,IF(男子!AA31="中学",38,39)))</f>
        <v/>
      </c>
      <c r="AB31" s="149" t="str">
        <f>IF(男子!AB31="","",男子!AB31)</f>
        <v/>
      </c>
      <c r="AC31" s="149">
        <v>0</v>
      </c>
      <c r="AD31" s="149">
        <v>2</v>
      </c>
      <c r="AE31" s="149" t="str">
        <f>IF(男子!AE31="","",40)</f>
        <v/>
      </c>
      <c r="AF31" s="149" t="str">
        <f>IF(男子!AF31="","",男子!AF31)</f>
        <v/>
      </c>
      <c r="AG31" s="149">
        <v>0</v>
      </c>
      <c r="AH31" s="149">
        <v>2</v>
      </c>
    </row>
    <row r="32" spans="1:34">
      <c r="A32" s="105"/>
      <c r="B32" s="149" t="str">
        <f>IF(男子!B32="","",男子!B32)</f>
        <v/>
      </c>
      <c r="C32" s="105"/>
      <c r="D32" s="105" t="str">
        <f>IF(男子!D32="","",男子!D32)</f>
        <v/>
      </c>
      <c r="E32" s="149" t="str">
        <f>IF(男子!E32="","",男子!E32)</f>
        <v/>
      </c>
      <c r="F32" s="149" t="str">
        <f>IF(男子!F32="","",男子!F32)</f>
        <v/>
      </c>
      <c r="G32" s="149" t="str">
        <f>IF(男子!G32="","",男子!G32)</f>
        <v/>
      </c>
      <c r="H32" s="149" t="str">
        <f>IF(男子!H32="","",男子!H32)</f>
        <v/>
      </c>
      <c r="I32" s="149">
        <f>IF(男子!I32="","",男子!I32)</f>
        <v>1</v>
      </c>
      <c r="J32" s="149" t="str">
        <f>IF(男子!J32="","",男子!J32)</f>
        <v/>
      </c>
      <c r="K32" s="149"/>
      <c r="L32" s="149"/>
      <c r="M32" s="149">
        <f>IF(男子!M32="","",VLOOKUP(男子!M32,基本情報!$M$7:$N$53,2,FALSE))</f>
        <v>32</v>
      </c>
      <c r="N32" s="149"/>
      <c r="O32" s="149" t="str">
        <f>IF(男子!O32="","",VLOOKUP(男子!O32,管理者シート!$B$9:$C$44,2,FALSE))</f>
        <v/>
      </c>
      <c r="P32" s="149" t="str">
        <f>IF(男子!P32="","",男子!P32)</f>
        <v/>
      </c>
      <c r="Q32" s="149">
        <v>0</v>
      </c>
      <c r="R32" s="149">
        <v>2</v>
      </c>
      <c r="S32" s="149" t="str">
        <f>IF(男子!S32="","",VLOOKUP(男子!S32,管理者シート!$B$9:$C$44,2,FALSE))</f>
        <v/>
      </c>
      <c r="T32" s="149" t="str">
        <f>IF(男子!T32="","",男子!T32)</f>
        <v/>
      </c>
      <c r="U32" s="149">
        <v>0</v>
      </c>
      <c r="V32" s="149">
        <v>2</v>
      </c>
      <c r="W32" s="149" t="str">
        <f>IF(男子!W32="","",VLOOKUP(男子!W32,管理者シート!$B$9:$C$27,2,FALSE))</f>
        <v/>
      </c>
      <c r="X32" s="149" t="str">
        <f>IF(男子!X32="","",男子!X32)</f>
        <v/>
      </c>
      <c r="Y32" s="149">
        <v>0</v>
      </c>
      <c r="Z32" s="149">
        <v>2</v>
      </c>
      <c r="AA32" s="149" t="str">
        <f>IF(男子!AA32="","",IF(男子!AA32="小学",37,IF(男子!AA32="中学",38,39)))</f>
        <v/>
      </c>
      <c r="AB32" s="149" t="str">
        <f>IF(男子!AB32="","",男子!AB32)</f>
        <v/>
      </c>
      <c r="AC32" s="149">
        <v>0</v>
      </c>
      <c r="AD32" s="149">
        <v>2</v>
      </c>
      <c r="AE32" s="149" t="str">
        <f>IF(男子!AE32="","",40)</f>
        <v/>
      </c>
      <c r="AF32" s="149" t="str">
        <f>IF(男子!AF32="","",男子!AF32)</f>
        <v/>
      </c>
      <c r="AG32" s="149">
        <v>0</v>
      </c>
      <c r="AH32" s="149">
        <v>2</v>
      </c>
    </row>
    <row r="33" spans="1:34">
      <c r="A33" s="105"/>
      <c r="B33" s="149" t="str">
        <f>IF(男子!B33="","",男子!B33)</f>
        <v/>
      </c>
      <c r="C33" s="105"/>
      <c r="D33" s="105" t="str">
        <f>IF(男子!D33="","",男子!D33)</f>
        <v/>
      </c>
      <c r="E33" s="149" t="str">
        <f>IF(男子!E33="","",男子!E33)</f>
        <v/>
      </c>
      <c r="F33" s="149" t="str">
        <f>IF(男子!F33="","",男子!F33)</f>
        <v/>
      </c>
      <c r="G33" s="149" t="str">
        <f>IF(男子!G33="","",男子!G33)</f>
        <v/>
      </c>
      <c r="H33" s="149" t="str">
        <f>IF(男子!H33="","",男子!H33)</f>
        <v/>
      </c>
      <c r="I33" s="149">
        <f>IF(男子!I33="","",男子!I33)</f>
        <v>1</v>
      </c>
      <c r="J33" s="149" t="str">
        <f>IF(男子!J33="","",男子!J33)</f>
        <v/>
      </c>
      <c r="K33" s="149"/>
      <c r="L33" s="149"/>
      <c r="M33" s="149">
        <f>IF(男子!M33="","",VLOOKUP(男子!M33,基本情報!$M$7:$N$53,2,FALSE))</f>
        <v>32</v>
      </c>
      <c r="N33" s="149"/>
      <c r="O33" s="149" t="str">
        <f>IF(男子!O33="","",VLOOKUP(男子!O33,管理者シート!$B$9:$C$44,2,FALSE))</f>
        <v/>
      </c>
      <c r="P33" s="149" t="str">
        <f>IF(男子!P33="","",男子!P33)</f>
        <v/>
      </c>
      <c r="Q33" s="149">
        <v>0</v>
      </c>
      <c r="R33" s="149">
        <v>2</v>
      </c>
      <c r="S33" s="149" t="str">
        <f>IF(男子!S33="","",VLOOKUP(男子!S33,管理者シート!$B$9:$C$44,2,FALSE))</f>
        <v/>
      </c>
      <c r="T33" s="149" t="str">
        <f>IF(男子!T33="","",男子!T33)</f>
        <v/>
      </c>
      <c r="U33" s="149">
        <v>0</v>
      </c>
      <c r="V33" s="149">
        <v>2</v>
      </c>
      <c r="W33" s="149" t="str">
        <f>IF(男子!W33="","",VLOOKUP(男子!W33,管理者シート!$B$9:$C$27,2,FALSE))</f>
        <v/>
      </c>
      <c r="X33" s="149" t="str">
        <f>IF(男子!X33="","",男子!X33)</f>
        <v/>
      </c>
      <c r="Y33" s="149">
        <v>0</v>
      </c>
      <c r="Z33" s="149">
        <v>2</v>
      </c>
      <c r="AA33" s="149" t="str">
        <f>IF(男子!AA33="","",IF(男子!AA33="小学",37,IF(男子!AA33="中学",38,39)))</f>
        <v/>
      </c>
      <c r="AB33" s="149" t="str">
        <f>IF(男子!AB33="","",男子!AB33)</f>
        <v/>
      </c>
      <c r="AC33" s="149">
        <v>0</v>
      </c>
      <c r="AD33" s="149">
        <v>2</v>
      </c>
      <c r="AE33" s="149" t="str">
        <f>IF(男子!AE33="","",40)</f>
        <v/>
      </c>
      <c r="AF33" s="149" t="str">
        <f>IF(男子!AF33="","",男子!AF33)</f>
        <v/>
      </c>
      <c r="AG33" s="149">
        <v>0</v>
      </c>
      <c r="AH33" s="149">
        <v>2</v>
      </c>
    </row>
    <row r="34" spans="1:34">
      <c r="A34" s="105"/>
      <c r="B34" s="149" t="str">
        <f>IF(男子!B34="","",男子!B34)</f>
        <v/>
      </c>
      <c r="C34" s="105"/>
      <c r="D34" s="105" t="str">
        <f>IF(男子!D34="","",男子!D34)</f>
        <v/>
      </c>
      <c r="E34" s="149" t="str">
        <f>IF(男子!E34="","",男子!E34)</f>
        <v/>
      </c>
      <c r="F34" s="149" t="str">
        <f>IF(男子!F34="","",男子!F34)</f>
        <v/>
      </c>
      <c r="G34" s="149" t="str">
        <f>IF(男子!G34="","",男子!G34)</f>
        <v/>
      </c>
      <c r="H34" s="149" t="str">
        <f>IF(男子!H34="","",男子!H34)</f>
        <v/>
      </c>
      <c r="I34" s="149">
        <f>IF(男子!I34="","",男子!I34)</f>
        <v>1</v>
      </c>
      <c r="J34" s="149" t="str">
        <f>IF(男子!J34="","",男子!J34)</f>
        <v/>
      </c>
      <c r="K34" s="149"/>
      <c r="L34" s="149"/>
      <c r="M34" s="149">
        <f>IF(男子!M34="","",VLOOKUP(男子!M34,基本情報!$M$7:$N$53,2,FALSE))</f>
        <v>32</v>
      </c>
      <c r="N34" s="149"/>
      <c r="O34" s="149" t="str">
        <f>IF(男子!O34="","",VLOOKUP(男子!O34,管理者シート!$B$9:$C$44,2,FALSE))</f>
        <v/>
      </c>
      <c r="P34" s="149" t="str">
        <f>IF(男子!P34="","",男子!P34)</f>
        <v/>
      </c>
      <c r="Q34" s="149">
        <v>0</v>
      </c>
      <c r="R34" s="149">
        <v>2</v>
      </c>
      <c r="S34" s="149" t="str">
        <f>IF(男子!S34="","",VLOOKUP(男子!S34,管理者シート!$B$9:$C$44,2,FALSE))</f>
        <v/>
      </c>
      <c r="T34" s="149" t="str">
        <f>IF(男子!T34="","",男子!T34)</f>
        <v/>
      </c>
      <c r="U34" s="149">
        <v>0</v>
      </c>
      <c r="V34" s="149">
        <v>2</v>
      </c>
      <c r="W34" s="149" t="str">
        <f>IF(男子!W34="","",VLOOKUP(男子!W34,管理者シート!$B$9:$C$27,2,FALSE))</f>
        <v/>
      </c>
      <c r="X34" s="149" t="str">
        <f>IF(男子!X34="","",男子!X34)</f>
        <v/>
      </c>
      <c r="Y34" s="149">
        <v>0</v>
      </c>
      <c r="Z34" s="149">
        <v>2</v>
      </c>
      <c r="AA34" s="149" t="str">
        <f>IF(男子!AA34="","",IF(男子!AA34="小学",37,IF(男子!AA34="中学",38,39)))</f>
        <v/>
      </c>
      <c r="AB34" s="149" t="str">
        <f>IF(男子!AB34="","",男子!AB34)</f>
        <v/>
      </c>
      <c r="AC34" s="149">
        <v>0</v>
      </c>
      <c r="AD34" s="149">
        <v>2</v>
      </c>
      <c r="AE34" s="149" t="str">
        <f>IF(男子!AE34="","",40)</f>
        <v/>
      </c>
      <c r="AF34" s="149" t="str">
        <f>IF(男子!AF34="","",男子!AF34)</f>
        <v/>
      </c>
      <c r="AG34" s="149">
        <v>0</v>
      </c>
      <c r="AH34" s="149">
        <v>2</v>
      </c>
    </row>
    <row r="35" spans="1:34">
      <c r="A35" s="105"/>
      <c r="B35" s="149" t="str">
        <f>IF(男子!B35="","",男子!B35)</f>
        <v/>
      </c>
      <c r="C35" s="105"/>
      <c r="D35" s="105" t="str">
        <f>IF(男子!D35="","",男子!D35)</f>
        <v/>
      </c>
      <c r="E35" s="149" t="str">
        <f>IF(男子!E35="","",男子!E35)</f>
        <v/>
      </c>
      <c r="F35" s="149" t="str">
        <f>IF(男子!F35="","",男子!F35)</f>
        <v/>
      </c>
      <c r="G35" s="149" t="str">
        <f>IF(男子!G35="","",男子!G35)</f>
        <v/>
      </c>
      <c r="H35" s="149" t="str">
        <f>IF(男子!H35="","",男子!H35)</f>
        <v/>
      </c>
      <c r="I35" s="149">
        <f>IF(男子!I35="","",男子!I35)</f>
        <v>1</v>
      </c>
      <c r="J35" s="149" t="str">
        <f>IF(男子!J35="","",男子!J35)</f>
        <v/>
      </c>
      <c r="K35" s="149"/>
      <c r="L35" s="149"/>
      <c r="M35" s="149">
        <f>IF(男子!M35="","",VLOOKUP(男子!M35,基本情報!$M$7:$N$53,2,FALSE))</f>
        <v>32</v>
      </c>
      <c r="N35" s="149"/>
      <c r="O35" s="149" t="str">
        <f>IF(男子!O35="","",VLOOKUP(男子!O35,管理者シート!$B$9:$C$44,2,FALSE))</f>
        <v/>
      </c>
      <c r="P35" s="149" t="str">
        <f>IF(男子!P35="","",男子!P35)</f>
        <v/>
      </c>
      <c r="Q35" s="149">
        <v>0</v>
      </c>
      <c r="R35" s="149">
        <v>2</v>
      </c>
      <c r="S35" s="149" t="str">
        <f>IF(男子!S35="","",VLOOKUP(男子!S35,管理者シート!$B$9:$C$44,2,FALSE))</f>
        <v/>
      </c>
      <c r="T35" s="149" t="str">
        <f>IF(男子!T35="","",男子!T35)</f>
        <v/>
      </c>
      <c r="U35" s="149">
        <v>0</v>
      </c>
      <c r="V35" s="149">
        <v>2</v>
      </c>
      <c r="W35" s="149" t="str">
        <f>IF(男子!W35="","",VLOOKUP(男子!W35,管理者シート!$B$9:$C$27,2,FALSE))</f>
        <v/>
      </c>
      <c r="X35" s="149" t="str">
        <f>IF(男子!X35="","",男子!X35)</f>
        <v/>
      </c>
      <c r="Y35" s="149">
        <v>0</v>
      </c>
      <c r="Z35" s="149">
        <v>2</v>
      </c>
      <c r="AA35" s="149" t="str">
        <f>IF(男子!AA35="","",IF(男子!AA35="小学",37,IF(男子!AA35="中学",38,39)))</f>
        <v/>
      </c>
      <c r="AB35" s="149" t="str">
        <f>IF(男子!AB35="","",男子!AB35)</f>
        <v/>
      </c>
      <c r="AC35" s="149">
        <v>0</v>
      </c>
      <c r="AD35" s="149">
        <v>2</v>
      </c>
      <c r="AE35" s="149" t="str">
        <f>IF(男子!AE35="","",40)</f>
        <v/>
      </c>
      <c r="AF35" s="149" t="str">
        <f>IF(男子!AF35="","",男子!AF35)</f>
        <v/>
      </c>
      <c r="AG35" s="149">
        <v>0</v>
      </c>
      <c r="AH35" s="149">
        <v>2</v>
      </c>
    </row>
    <row r="36" spans="1:34">
      <c r="A36" s="105"/>
      <c r="B36" s="149" t="str">
        <f>IF(男子!B36="","",男子!B36)</f>
        <v/>
      </c>
      <c r="C36" s="105"/>
      <c r="D36" s="105" t="str">
        <f>IF(男子!D36="","",男子!D36)</f>
        <v/>
      </c>
      <c r="E36" s="149" t="str">
        <f>IF(男子!E36="","",男子!E36)</f>
        <v/>
      </c>
      <c r="F36" s="149" t="str">
        <f>IF(男子!F36="","",男子!F36)</f>
        <v/>
      </c>
      <c r="G36" s="149" t="str">
        <f>IF(男子!G36="","",男子!G36)</f>
        <v/>
      </c>
      <c r="H36" s="149" t="str">
        <f>IF(男子!H36="","",男子!H36)</f>
        <v/>
      </c>
      <c r="I36" s="149">
        <f>IF(男子!I36="","",男子!I36)</f>
        <v>1</v>
      </c>
      <c r="J36" s="149" t="str">
        <f>IF(男子!J36="","",男子!J36)</f>
        <v/>
      </c>
      <c r="K36" s="149"/>
      <c r="L36" s="149"/>
      <c r="M36" s="149">
        <f>IF(男子!M36="","",VLOOKUP(男子!M36,基本情報!$M$7:$N$53,2,FALSE))</f>
        <v>32</v>
      </c>
      <c r="N36" s="149"/>
      <c r="O36" s="149" t="str">
        <f>IF(男子!O36="","",VLOOKUP(男子!O36,管理者シート!$B$9:$C$44,2,FALSE))</f>
        <v/>
      </c>
      <c r="P36" s="149" t="str">
        <f>IF(男子!P36="","",男子!P36)</f>
        <v/>
      </c>
      <c r="Q36" s="149">
        <v>0</v>
      </c>
      <c r="R36" s="149">
        <v>2</v>
      </c>
      <c r="S36" s="149" t="str">
        <f>IF(男子!S36="","",VLOOKUP(男子!S36,管理者シート!$B$9:$C$44,2,FALSE))</f>
        <v/>
      </c>
      <c r="T36" s="149" t="str">
        <f>IF(男子!T36="","",男子!T36)</f>
        <v/>
      </c>
      <c r="U36" s="149">
        <v>0</v>
      </c>
      <c r="V36" s="149">
        <v>2</v>
      </c>
      <c r="W36" s="149" t="str">
        <f>IF(男子!W36="","",VLOOKUP(男子!W36,管理者シート!$B$9:$C$27,2,FALSE))</f>
        <v/>
      </c>
      <c r="X36" s="149" t="str">
        <f>IF(男子!X36="","",男子!X36)</f>
        <v/>
      </c>
      <c r="Y36" s="149">
        <v>0</v>
      </c>
      <c r="Z36" s="149">
        <v>2</v>
      </c>
      <c r="AA36" s="149" t="str">
        <f>IF(男子!AA36="","",IF(男子!AA36="小学",37,IF(男子!AA36="中学",38,39)))</f>
        <v/>
      </c>
      <c r="AB36" s="149" t="str">
        <f>IF(男子!AB36="","",男子!AB36)</f>
        <v/>
      </c>
      <c r="AC36" s="149">
        <v>0</v>
      </c>
      <c r="AD36" s="149">
        <v>2</v>
      </c>
      <c r="AE36" s="149" t="str">
        <f>IF(男子!AE36="","",40)</f>
        <v/>
      </c>
      <c r="AF36" s="149" t="str">
        <f>IF(男子!AF36="","",男子!AF36)</f>
        <v/>
      </c>
      <c r="AG36" s="149">
        <v>0</v>
      </c>
      <c r="AH36" s="149">
        <v>2</v>
      </c>
    </row>
    <row r="37" spans="1:34">
      <c r="A37" s="105"/>
      <c r="B37" s="149" t="str">
        <f>IF(男子!B37="","",男子!B37)</f>
        <v/>
      </c>
      <c r="C37" s="105"/>
      <c r="D37" s="105" t="str">
        <f>IF(男子!D37="","",男子!D37)</f>
        <v/>
      </c>
      <c r="E37" s="149" t="str">
        <f>IF(男子!E37="","",男子!E37)</f>
        <v/>
      </c>
      <c r="F37" s="149" t="str">
        <f>IF(男子!F37="","",男子!F37)</f>
        <v/>
      </c>
      <c r="G37" s="149" t="str">
        <f>IF(男子!G37="","",男子!G37)</f>
        <v/>
      </c>
      <c r="H37" s="149" t="str">
        <f>IF(男子!H37="","",男子!H37)</f>
        <v/>
      </c>
      <c r="I37" s="149">
        <f>IF(男子!I37="","",男子!I37)</f>
        <v>1</v>
      </c>
      <c r="J37" s="149" t="str">
        <f>IF(男子!J37="","",男子!J37)</f>
        <v/>
      </c>
      <c r="K37" s="149"/>
      <c r="L37" s="149"/>
      <c r="M37" s="149">
        <f>IF(男子!M37="","",VLOOKUP(男子!M37,基本情報!$M$7:$N$53,2,FALSE))</f>
        <v>32</v>
      </c>
      <c r="N37" s="149"/>
      <c r="O37" s="149" t="str">
        <f>IF(男子!O37="","",VLOOKUP(男子!O37,管理者シート!$B$9:$C$44,2,FALSE))</f>
        <v/>
      </c>
      <c r="P37" s="149" t="str">
        <f>IF(男子!P37="","",男子!P37)</f>
        <v/>
      </c>
      <c r="Q37" s="149">
        <v>0</v>
      </c>
      <c r="R37" s="149">
        <v>2</v>
      </c>
      <c r="S37" s="149" t="str">
        <f>IF(男子!S37="","",VLOOKUP(男子!S37,管理者シート!$B$9:$C$44,2,FALSE))</f>
        <v/>
      </c>
      <c r="T37" s="149" t="str">
        <f>IF(男子!T37="","",男子!T37)</f>
        <v/>
      </c>
      <c r="U37" s="149">
        <v>0</v>
      </c>
      <c r="V37" s="149">
        <v>2</v>
      </c>
      <c r="W37" s="149" t="str">
        <f>IF(男子!W37="","",VLOOKUP(男子!W37,管理者シート!$B$9:$C$27,2,FALSE))</f>
        <v/>
      </c>
      <c r="X37" s="149" t="str">
        <f>IF(男子!X37="","",男子!X37)</f>
        <v/>
      </c>
      <c r="Y37" s="149">
        <v>0</v>
      </c>
      <c r="Z37" s="149">
        <v>2</v>
      </c>
      <c r="AA37" s="149" t="str">
        <f>IF(男子!AA37="","",IF(男子!AA37="小学",37,IF(男子!AA37="中学",38,39)))</f>
        <v/>
      </c>
      <c r="AB37" s="149" t="str">
        <f>IF(男子!AB37="","",男子!AB37)</f>
        <v/>
      </c>
      <c r="AC37" s="149">
        <v>0</v>
      </c>
      <c r="AD37" s="149">
        <v>2</v>
      </c>
      <c r="AE37" s="149" t="str">
        <f>IF(男子!AE37="","",40)</f>
        <v/>
      </c>
      <c r="AF37" s="149" t="str">
        <f>IF(男子!AF37="","",男子!AF37)</f>
        <v/>
      </c>
      <c r="AG37" s="149">
        <v>0</v>
      </c>
      <c r="AH37" s="149">
        <v>2</v>
      </c>
    </row>
    <row r="38" spans="1:34">
      <c r="A38" s="105"/>
      <c r="B38" s="149" t="str">
        <f>IF(男子!B38="","",男子!B38)</f>
        <v/>
      </c>
      <c r="C38" s="105"/>
      <c r="D38" s="105" t="str">
        <f>IF(男子!D38="","",男子!D38)</f>
        <v/>
      </c>
      <c r="E38" s="149" t="str">
        <f>IF(男子!E38="","",男子!E38)</f>
        <v/>
      </c>
      <c r="F38" s="149" t="str">
        <f>IF(男子!F38="","",男子!F38)</f>
        <v/>
      </c>
      <c r="G38" s="149" t="str">
        <f>IF(男子!G38="","",男子!G38)</f>
        <v/>
      </c>
      <c r="H38" s="149" t="str">
        <f>IF(男子!H38="","",男子!H38)</f>
        <v/>
      </c>
      <c r="I38" s="149">
        <f>IF(男子!I38="","",男子!I38)</f>
        <v>1</v>
      </c>
      <c r="J38" s="149" t="str">
        <f>IF(男子!J38="","",男子!J38)</f>
        <v/>
      </c>
      <c r="K38" s="149"/>
      <c r="L38" s="149"/>
      <c r="M38" s="149">
        <f>IF(男子!M38="","",VLOOKUP(男子!M38,基本情報!$M$7:$N$53,2,FALSE))</f>
        <v>32</v>
      </c>
      <c r="N38" s="149"/>
      <c r="O38" s="149" t="str">
        <f>IF(男子!O38="","",VLOOKUP(男子!O38,管理者シート!$B$9:$C$44,2,FALSE))</f>
        <v/>
      </c>
      <c r="P38" s="149" t="str">
        <f>IF(男子!P38="","",男子!P38)</f>
        <v/>
      </c>
      <c r="Q38" s="149">
        <v>0</v>
      </c>
      <c r="R38" s="149">
        <v>2</v>
      </c>
      <c r="S38" s="149" t="str">
        <f>IF(男子!S38="","",VLOOKUP(男子!S38,管理者シート!$B$9:$C$44,2,FALSE))</f>
        <v/>
      </c>
      <c r="T38" s="149" t="str">
        <f>IF(男子!T38="","",男子!T38)</f>
        <v/>
      </c>
      <c r="U38" s="149">
        <v>0</v>
      </c>
      <c r="V38" s="149">
        <v>2</v>
      </c>
      <c r="W38" s="149" t="str">
        <f>IF(男子!W38="","",VLOOKUP(男子!W38,管理者シート!$B$9:$C$27,2,FALSE))</f>
        <v/>
      </c>
      <c r="X38" s="149" t="str">
        <f>IF(男子!X38="","",男子!X38)</f>
        <v/>
      </c>
      <c r="Y38" s="149">
        <v>0</v>
      </c>
      <c r="Z38" s="149">
        <v>2</v>
      </c>
      <c r="AA38" s="149" t="str">
        <f>IF(男子!AA38="","",IF(男子!AA38="小学",37,IF(男子!AA38="中学",38,39)))</f>
        <v/>
      </c>
      <c r="AB38" s="149" t="str">
        <f>IF(男子!AB38="","",男子!AB38)</f>
        <v/>
      </c>
      <c r="AC38" s="149">
        <v>0</v>
      </c>
      <c r="AD38" s="149">
        <v>2</v>
      </c>
      <c r="AE38" s="149" t="str">
        <f>IF(男子!AE38="","",40)</f>
        <v/>
      </c>
      <c r="AF38" s="149" t="str">
        <f>IF(男子!AF38="","",男子!AF38)</f>
        <v/>
      </c>
      <c r="AG38" s="149">
        <v>0</v>
      </c>
      <c r="AH38" s="149">
        <v>2</v>
      </c>
    </row>
    <row r="39" spans="1:34">
      <c r="A39" s="105"/>
      <c r="B39" s="149" t="str">
        <f>IF(男子!B39="","",男子!B39)</f>
        <v/>
      </c>
      <c r="C39" s="105"/>
      <c r="D39" s="105" t="str">
        <f>IF(男子!D39="","",男子!D39)</f>
        <v/>
      </c>
      <c r="E39" s="149" t="str">
        <f>IF(男子!E39="","",男子!E39)</f>
        <v/>
      </c>
      <c r="F39" s="149" t="str">
        <f>IF(男子!F39="","",男子!F39)</f>
        <v/>
      </c>
      <c r="G39" s="149" t="str">
        <f>IF(男子!G39="","",男子!G39)</f>
        <v/>
      </c>
      <c r="H39" s="149" t="str">
        <f>IF(男子!H39="","",男子!H39)</f>
        <v/>
      </c>
      <c r="I39" s="149">
        <f>IF(男子!I39="","",男子!I39)</f>
        <v>1</v>
      </c>
      <c r="J39" s="149" t="str">
        <f>IF(男子!J39="","",男子!J39)</f>
        <v/>
      </c>
      <c r="K39" s="149"/>
      <c r="L39" s="149"/>
      <c r="M39" s="149">
        <f>IF(男子!M39="","",VLOOKUP(男子!M39,基本情報!$M$7:$N$53,2,FALSE))</f>
        <v>32</v>
      </c>
      <c r="N39" s="149"/>
      <c r="O39" s="149" t="str">
        <f>IF(男子!O39="","",VLOOKUP(男子!O39,管理者シート!$B$9:$C$44,2,FALSE))</f>
        <v/>
      </c>
      <c r="P39" s="149" t="str">
        <f>IF(男子!P39="","",男子!P39)</f>
        <v/>
      </c>
      <c r="Q39" s="149">
        <v>0</v>
      </c>
      <c r="R39" s="149">
        <v>2</v>
      </c>
      <c r="S39" s="149" t="str">
        <f>IF(男子!S39="","",VLOOKUP(男子!S39,管理者シート!$B$9:$C$44,2,FALSE))</f>
        <v/>
      </c>
      <c r="T39" s="149" t="str">
        <f>IF(男子!T39="","",男子!T39)</f>
        <v/>
      </c>
      <c r="U39" s="149">
        <v>0</v>
      </c>
      <c r="V39" s="149">
        <v>2</v>
      </c>
      <c r="W39" s="149" t="str">
        <f>IF(男子!W39="","",VLOOKUP(男子!W39,管理者シート!$B$9:$C$27,2,FALSE))</f>
        <v/>
      </c>
      <c r="X39" s="149" t="str">
        <f>IF(男子!X39="","",男子!X39)</f>
        <v/>
      </c>
      <c r="Y39" s="149">
        <v>0</v>
      </c>
      <c r="Z39" s="149">
        <v>2</v>
      </c>
      <c r="AA39" s="149" t="str">
        <f>IF(男子!AA39="","",IF(男子!AA39="小学",37,IF(男子!AA39="中学",38,39)))</f>
        <v/>
      </c>
      <c r="AB39" s="149" t="str">
        <f>IF(男子!AB39="","",男子!AB39)</f>
        <v/>
      </c>
      <c r="AC39" s="149">
        <v>0</v>
      </c>
      <c r="AD39" s="149">
        <v>2</v>
      </c>
      <c r="AE39" s="149" t="str">
        <f>IF(男子!AE39="","",40)</f>
        <v/>
      </c>
      <c r="AF39" s="149" t="str">
        <f>IF(男子!AF39="","",男子!AF39)</f>
        <v/>
      </c>
      <c r="AG39" s="149">
        <v>0</v>
      </c>
      <c r="AH39" s="149">
        <v>2</v>
      </c>
    </row>
    <row r="40" spans="1:34">
      <c r="A40" s="105"/>
      <c r="B40" s="149" t="str">
        <f>IF(男子!B40="","",男子!B40)</f>
        <v/>
      </c>
      <c r="C40" s="105"/>
      <c r="D40" s="105" t="str">
        <f>IF(男子!D40="","",男子!D40)</f>
        <v/>
      </c>
      <c r="E40" s="149" t="str">
        <f>IF(男子!E40="","",男子!E40)</f>
        <v/>
      </c>
      <c r="F40" s="149" t="str">
        <f>IF(男子!F40="","",男子!F40)</f>
        <v/>
      </c>
      <c r="G40" s="149" t="str">
        <f>IF(男子!G40="","",男子!G40)</f>
        <v/>
      </c>
      <c r="H40" s="149" t="str">
        <f>IF(男子!H40="","",男子!H40)</f>
        <v/>
      </c>
      <c r="I40" s="149">
        <f>IF(男子!I40="","",男子!I40)</f>
        <v>1</v>
      </c>
      <c r="J40" s="149" t="str">
        <f>IF(男子!J40="","",男子!J40)</f>
        <v/>
      </c>
      <c r="K40" s="149"/>
      <c r="L40" s="149"/>
      <c r="M40" s="149">
        <f>IF(男子!M40="","",VLOOKUP(男子!M40,基本情報!$M$7:$N$53,2,FALSE))</f>
        <v>32</v>
      </c>
      <c r="N40" s="149"/>
      <c r="O40" s="149" t="str">
        <f>IF(男子!O40="","",VLOOKUP(男子!O40,管理者シート!$B$9:$C$44,2,FALSE))</f>
        <v/>
      </c>
      <c r="P40" s="149" t="str">
        <f>IF(男子!P40="","",男子!P40)</f>
        <v/>
      </c>
      <c r="Q40" s="149">
        <v>0</v>
      </c>
      <c r="R40" s="149">
        <v>2</v>
      </c>
      <c r="S40" s="149" t="str">
        <f>IF(男子!S40="","",VLOOKUP(男子!S40,管理者シート!$B$9:$C$44,2,FALSE))</f>
        <v/>
      </c>
      <c r="T40" s="149" t="str">
        <f>IF(男子!T40="","",男子!T40)</f>
        <v/>
      </c>
      <c r="U40" s="149">
        <v>0</v>
      </c>
      <c r="V40" s="149">
        <v>2</v>
      </c>
      <c r="W40" s="149" t="str">
        <f>IF(男子!W40="","",VLOOKUP(男子!W40,管理者シート!$B$9:$C$27,2,FALSE))</f>
        <v/>
      </c>
      <c r="X40" s="149" t="str">
        <f>IF(男子!X40="","",男子!X40)</f>
        <v/>
      </c>
      <c r="Y40" s="149">
        <v>0</v>
      </c>
      <c r="Z40" s="149">
        <v>2</v>
      </c>
      <c r="AA40" s="149" t="str">
        <f>IF(男子!AA40="","",IF(男子!AA40="小学",37,IF(男子!AA40="中学",38,39)))</f>
        <v/>
      </c>
      <c r="AB40" s="149" t="str">
        <f>IF(男子!AB40="","",男子!AB40)</f>
        <v/>
      </c>
      <c r="AC40" s="149">
        <v>0</v>
      </c>
      <c r="AD40" s="149">
        <v>2</v>
      </c>
      <c r="AE40" s="149" t="str">
        <f>IF(男子!AE40="","",40)</f>
        <v/>
      </c>
      <c r="AF40" s="149" t="str">
        <f>IF(男子!AF40="","",男子!AF40)</f>
        <v/>
      </c>
      <c r="AG40" s="149">
        <v>0</v>
      </c>
      <c r="AH40" s="149">
        <v>2</v>
      </c>
    </row>
    <row r="41" spans="1:34">
      <c r="A41" s="105"/>
      <c r="B41" s="149" t="str">
        <f>IF(男子!B41="","",男子!B41)</f>
        <v/>
      </c>
      <c r="C41" s="105"/>
      <c r="D41" s="105" t="str">
        <f>IF(男子!D41="","",男子!D41)</f>
        <v/>
      </c>
      <c r="E41" s="149" t="str">
        <f>IF(男子!E41="","",男子!E41)</f>
        <v/>
      </c>
      <c r="F41" s="149" t="str">
        <f>IF(男子!F41="","",男子!F41)</f>
        <v/>
      </c>
      <c r="G41" s="149" t="str">
        <f>IF(男子!G41="","",男子!G41)</f>
        <v/>
      </c>
      <c r="H41" s="149" t="str">
        <f>IF(男子!H41="","",男子!H41)</f>
        <v/>
      </c>
      <c r="I41" s="149">
        <f>IF(男子!I41="","",男子!I41)</f>
        <v>1</v>
      </c>
      <c r="J41" s="149" t="str">
        <f>IF(男子!J41="","",男子!J41)</f>
        <v/>
      </c>
      <c r="K41" s="149"/>
      <c r="L41" s="149"/>
      <c r="M41" s="149">
        <f>IF(男子!M41="","",VLOOKUP(男子!M41,基本情報!$M$7:$N$53,2,FALSE))</f>
        <v>32</v>
      </c>
      <c r="N41" s="149"/>
      <c r="O41" s="149" t="str">
        <f>IF(男子!O41="","",VLOOKUP(男子!O41,管理者シート!$B$9:$C$44,2,FALSE))</f>
        <v/>
      </c>
      <c r="P41" s="149" t="str">
        <f>IF(男子!P41="","",男子!P41)</f>
        <v/>
      </c>
      <c r="Q41" s="149">
        <v>0</v>
      </c>
      <c r="R41" s="149">
        <v>2</v>
      </c>
      <c r="S41" s="149" t="str">
        <f>IF(男子!S41="","",VLOOKUP(男子!S41,管理者シート!$B$9:$C$44,2,FALSE))</f>
        <v/>
      </c>
      <c r="T41" s="149" t="str">
        <f>IF(男子!T41="","",男子!T41)</f>
        <v/>
      </c>
      <c r="U41" s="149">
        <v>0</v>
      </c>
      <c r="V41" s="149">
        <v>2</v>
      </c>
      <c r="W41" s="149" t="str">
        <f>IF(男子!W41="","",VLOOKUP(男子!W41,管理者シート!$B$9:$C$27,2,FALSE))</f>
        <v/>
      </c>
      <c r="X41" s="149" t="str">
        <f>IF(男子!X41="","",男子!X41)</f>
        <v/>
      </c>
      <c r="Y41" s="149">
        <v>0</v>
      </c>
      <c r="Z41" s="149">
        <v>2</v>
      </c>
      <c r="AA41" s="149" t="str">
        <f>IF(男子!AA41="","",IF(男子!AA41="小学",37,IF(男子!AA41="中学",38,39)))</f>
        <v/>
      </c>
      <c r="AB41" s="149" t="str">
        <f>IF(男子!AB41="","",男子!AB41)</f>
        <v/>
      </c>
      <c r="AC41" s="149">
        <v>0</v>
      </c>
      <c r="AD41" s="149">
        <v>2</v>
      </c>
      <c r="AE41" s="149" t="str">
        <f>IF(男子!AE41="","",40)</f>
        <v/>
      </c>
      <c r="AF41" s="149" t="str">
        <f>IF(男子!AF41="","",男子!AF41)</f>
        <v/>
      </c>
      <c r="AG41" s="149">
        <v>0</v>
      </c>
      <c r="AH41" s="149">
        <v>2</v>
      </c>
    </row>
    <row r="42" spans="1:34">
      <c r="A42" s="105"/>
      <c r="B42" s="149" t="str">
        <f>IF(男子!B42="","",男子!B42)</f>
        <v/>
      </c>
      <c r="C42" s="105"/>
      <c r="D42" s="105" t="str">
        <f>IF(男子!D42="","",男子!D42)</f>
        <v/>
      </c>
      <c r="E42" s="149" t="str">
        <f>IF(男子!E42="","",男子!E42)</f>
        <v/>
      </c>
      <c r="F42" s="149" t="str">
        <f>IF(男子!F42="","",男子!F42)</f>
        <v/>
      </c>
      <c r="G42" s="149" t="str">
        <f>IF(男子!G42="","",男子!G42)</f>
        <v/>
      </c>
      <c r="H42" s="149" t="str">
        <f>IF(男子!H42="","",男子!H42)</f>
        <v/>
      </c>
      <c r="I42" s="149">
        <f>IF(男子!I42="","",男子!I42)</f>
        <v>1</v>
      </c>
      <c r="J42" s="149" t="str">
        <f>IF(男子!J42="","",男子!J42)</f>
        <v/>
      </c>
      <c r="K42" s="149"/>
      <c r="L42" s="149"/>
      <c r="M42" s="149">
        <f>IF(男子!M42="","",VLOOKUP(男子!M42,基本情報!$M$7:$N$53,2,FALSE))</f>
        <v>32</v>
      </c>
      <c r="N42" s="149"/>
      <c r="O42" s="149" t="str">
        <f>IF(男子!O42="","",VLOOKUP(男子!O42,管理者シート!$B$9:$C$44,2,FALSE))</f>
        <v/>
      </c>
      <c r="P42" s="149" t="str">
        <f>IF(男子!P42="","",男子!P42)</f>
        <v/>
      </c>
      <c r="Q42" s="149">
        <v>0</v>
      </c>
      <c r="R42" s="149">
        <v>2</v>
      </c>
      <c r="S42" s="149" t="str">
        <f>IF(男子!S42="","",VLOOKUP(男子!S42,管理者シート!$B$9:$C$44,2,FALSE))</f>
        <v/>
      </c>
      <c r="T42" s="149" t="str">
        <f>IF(男子!T42="","",男子!T42)</f>
        <v/>
      </c>
      <c r="U42" s="149">
        <v>0</v>
      </c>
      <c r="V42" s="149">
        <v>2</v>
      </c>
      <c r="W42" s="149" t="str">
        <f>IF(男子!W42="","",VLOOKUP(男子!W42,管理者シート!$B$9:$C$27,2,FALSE))</f>
        <v/>
      </c>
      <c r="X42" s="149" t="str">
        <f>IF(男子!X42="","",男子!X42)</f>
        <v/>
      </c>
      <c r="Y42" s="149">
        <v>0</v>
      </c>
      <c r="Z42" s="149">
        <v>2</v>
      </c>
      <c r="AA42" s="149" t="str">
        <f>IF(男子!AA42="","",IF(男子!AA42="小学",37,IF(男子!AA42="中学",38,39)))</f>
        <v/>
      </c>
      <c r="AB42" s="149" t="str">
        <f>IF(男子!AB42="","",男子!AB42)</f>
        <v/>
      </c>
      <c r="AC42" s="149">
        <v>0</v>
      </c>
      <c r="AD42" s="149">
        <v>2</v>
      </c>
      <c r="AE42" s="149" t="str">
        <f>IF(男子!AE42="","",40)</f>
        <v/>
      </c>
      <c r="AF42" s="149" t="str">
        <f>IF(男子!AF42="","",男子!AF42)</f>
        <v/>
      </c>
      <c r="AG42" s="149">
        <v>0</v>
      </c>
      <c r="AH42" s="149">
        <v>2</v>
      </c>
    </row>
    <row r="43" spans="1:34">
      <c r="A43" s="105"/>
      <c r="B43" s="149" t="str">
        <f>IF(男子!B43="","",男子!B43)</f>
        <v/>
      </c>
      <c r="C43" s="105"/>
      <c r="D43" s="105" t="str">
        <f>IF(男子!D43="","",男子!D43)</f>
        <v/>
      </c>
      <c r="E43" s="149" t="str">
        <f>IF(男子!E43="","",男子!E43)</f>
        <v/>
      </c>
      <c r="F43" s="149" t="str">
        <f>IF(男子!F43="","",男子!F43)</f>
        <v/>
      </c>
      <c r="G43" s="149" t="str">
        <f>IF(男子!G43="","",男子!G43)</f>
        <v/>
      </c>
      <c r="H43" s="149" t="str">
        <f>IF(男子!H43="","",男子!H43)</f>
        <v/>
      </c>
      <c r="I43" s="149">
        <f>IF(男子!I43="","",男子!I43)</f>
        <v>1</v>
      </c>
      <c r="J43" s="149" t="str">
        <f>IF(男子!J43="","",男子!J43)</f>
        <v/>
      </c>
      <c r="K43" s="149"/>
      <c r="L43" s="149"/>
      <c r="M43" s="149">
        <f>IF(男子!M43="","",VLOOKUP(男子!M43,基本情報!$M$7:$N$53,2,FALSE))</f>
        <v>32</v>
      </c>
      <c r="N43" s="149"/>
      <c r="O43" s="149" t="str">
        <f>IF(男子!O43="","",VLOOKUP(男子!O43,管理者シート!$B$9:$C$44,2,FALSE))</f>
        <v/>
      </c>
      <c r="P43" s="149" t="str">
        <f>IF(男子!P43="","",男子!P43)</f>
        <v/>
      </c>
      <c r="Q43" s="149">
        <v>0</v>
      </c>
      <c r="R43" s="149">
        <v>2</v>
      </c>
      <c r="S43" s="149" t="str">
        <f>IF(男子!S43="","",VLOOKUP(男子!S43,管理者シート!$B$9:$C$44,2,FALSE))</f>
        <v/>
      </c>
      <c r="T43" s="149" t="str">
        <f>IF(男子!T43="","",男子!T43)</f>
        <v/>
      </c>
      <c r="U43" s="149">
        <v>0</v>
      </c>
      <c r="V43" s="149">
        <v>2</v>
      </c>
      <c r="W43" s="149" t="str">
        <f>IF(男子!W43="","",VLOOKUP(男子!W43,管理者シート!$B$9:$C$27,2,FALSE))</f>
        <v/>
      </c>
      <c r="X43" s="149" t="str">
        <f>IF(男子!X43="","",男子!X43)</f>
        <v/>
      </c>
      <c r="Y43" s="149">
        <v>0</v>
      </c>
      <c r="Z43" s="149">
        <v>2</v>
      </c>
      <c r="AA43" s="149" t="str">
        <f>IF(男子!AA43="","",IF(男子!AA43="小学",37,IF(男子!AA43="中学",38,39)))</f>
        <v/>
      </c>
      <c r="AB43" s="149" t="str">
        <f>IF(男子!AB43="","",男子!AB43)</f>
        <v/>
      </c>
      <c r="AC43" s="149">
        <v>0</v>
      </c>
      <c r="AD43" s="149">
        <v>2</v>
      </c>
      <c r="AE43" s="149" t="str">
        <f>IF(男子!AE43="","",40)</f>
        <v/>
      </c>
      <c r="AF43" s="149" t="str">
        <f>IF(男子!AF43="","",男子!AF43)</f>
        <v/>
      </c>
      <c r="AG43" s="149">
        <v>0</v>
      </c>
      <c r="AH43" s="149">
        <v>2</v>
      </c>
    </row>
    <row r="44" spans="1:34">
      <c r="A44" s="105"/>
      <c r="B44" s="149" t="str">
        <f>IF(男子!B44="","",男子!B44)</f>
        <v/>
      </c>
      <c r="C44" s="105"/>
      <c r="D44" s="105" t="str">
        <f>IF(男子!D44="","",男子!D44)</f>
        <v/>
      </c>
      <c r="E44" s="149" t="str">
        <f>IF(男子!E44="","",男子!E44)</f>
        <v/>
      </c>
      <c r="F44" s="149" t="str">
        <f>IF(男子!F44="","",男子!F44)</f>
        <v/>
      </c>
      <c r="G44" s="149" t="str">
        <f>IF(男子!G44="","",男子!G44)</f>
        <v/>
      </c>
      <c r="H44" s="149" t="str">
        <f>IF(男子!H44="","",男子!H44)</f>
        <v/>
      </c>
      <c r="I44" s="149">
        <f>IF(男子!I44="","",男子!I44)</f>
        <v>1</v>
      </c>
      <c r="J44" s="149" t="str">
        <f>IF(男子!J44="","",男子!J44)</f>
        <v/>
      </c>
      <c r="K44" s="149"/>
      <c r="L44" s="149"/>
      <c r="M44" s="149">
        <f>IF(男子!M44="","",VLOOKUP(男子!M44,基本情報!$M$7:$N$53,2,FALSE))</f>
        <v>32</v>
      </c>
      <c r="N44" s="149"/>
      <c r="O44" s="149" t="str">
        <f>IF(男子!O44="","",VLOOKUP(男子!O44,管理者シート!$B$9:$C$44,2,FALSE))</f>
        <v/>
      </c>
      <c r="P44" s="149" t="str">
        <f>IF(男子!P44="","",男子!P44)</f>
        <v/>
      </c>
      <c r="Q44" s="149">
        <v>0</v>
      </c>
      <c r="R44" s="149">
        <v>2</v>
      </c>
      <c r="S44" s="149" t="str">
        <f>IF(男子!S44="","",VLOOKUP(男子!S44,管理者シート!$B$9:$C$44,2,FALSE))</f>
        <v/>
      </c>
      <c r="T44" s="149" t="str">
        <f>IF(男子!T44="","",男子!T44)</f>
        <v/>
      </c>
      <c r="U44" s="149">
        <v>0</v>
      </c>
      <c r="V44" s="149">
        <v>2</v>
      </c>
      <c r="W44" s="149" t="str">
        <f>IF(男子!W44="","",VLOOKUP(男子!W44,管理者シート!$B$9:$C$27,2,FALSE))</f>
        <v/>
      </c>
      <c r="X44" s="149" t="str">
        <f>IF(男子!X44="","",男子!X44)</f>
        <v/>
      </c>
      <c r="Y44" s="149">
        <v>0</v>
      </c>
      <c r="Z44" s="149">
        <v>2</v>
      </c>
      <c r="AA44" s="149" t="str">
        <f>IF(男子!AA44="","",IF(男子!AA44="小学",37,IF(男子!AA44="中学",38,39)))</f>
        <v/>
      </c>
      <c r="AB44" s="149" t="str">
        <f>IF(男子!AB44="","",男子!AB44)</f>
        <v/>
      </c>
      <c r="AC44" s="149">
        <v>0</v>
      </c>
      <c r="AD44" s="149">
        <v>2</v>
      </c>
      <c r="AE44" s="149" t="str">
        <f>IF(男子!AE44="","",40)</f>
        <v/>
      </c>
      <c r="AF44" s="149" t="str">
        <f>IF(男子!AF44="","",男子!AF44)</f>
        <v/>
      </c>
      <c r="AG44" s="149">
        <v>0</v>
      </c>
      <c r="AH44" s="149">
        <v>2</v>
      </c>
    </row>
    <row r="45" spans="1:34">
      <c r="A45" s="105"/>
      <c r="B45" s="149" t="str">
        <f>IF(男子!B45="","",男子!B45)</f>
        <v/>
      </c>
      <c r="C45" s="105"/>
      <c r="D45" s="105" t="str">
        <f>IF(男子!D45="","",男子!D45)</f>
        <v/>
      </c>
      <c r="E45" s="149" t="str">
        <f>IF(男子!E45="","",男子!E45)</f>
        <v/>
      </c>
      <c r="F45" s="149" t="str">
        <f>IF(男子!F45="","",男子!F45)</f>
        <v/>
      </c>
      <c r="G45" s="149" t="str">
        <f>IF(男子!G45="","",男子!G45)</f>
        <v/>
      </c>
      <c r="H45" s="149" t="str">
        <f>IF(男子!H45="","",男子!H45)</f>
        <v/>
      </c>
      <c r="I45" s="149">
        <f>IF(男子!I45="","",男子!I45)</f>
        <v>1</v>
      </c>
      <c r="J45" s="149" t="str">
        <f>IF(男子!J45="","",男子!J45)</f>
        <v/>
      </c>
      <c r="K45" s="149"/>
      <c r="L45" s="149"/>
      <c r="M45" s="149">
        <f>IF(男子!M45="","",VLOOKUP(男子!M45,基本情報!$M$7:$N$53,2,FALSE))</f>
        <v>32</v>
      </c>
      <c r="N45" s="149"/>
      <c r="O45" s="149" t="str">
        <f>IF(男子!O45="","",VLOOKUP(男子!O45,管理者シート!$B$9:$C$44,2,FALSE))</f>
        <v/>
      </c>
      <c r="P45" s="149" t="str">
        <f>IF(男子!P45="","",男子!P45)</f>
        <v/>
      </c>
      <c r="Q45" s="149">
        <v>0</v>
      </c>
      <c r="R45" s="149">
        <v>2</v>
      </c>
      <c r="S45" s="149" t="str">
        <f>IF(男子!S45="","",VLOOKUP(男子!S45,管理者シート!$B$9:$C$44,2,FALSE))</f>
        <v/>
      </c>
      <c r="T45" s="149" t="str">
        <f>IF(男子!T45="","",男子!T45)</f>
        <v/>
      </c>
      <c r="U45" s="149">
        <v>0</v>
      </c>
      <c r="V45" s="149">
        <v>2</v>
      </c>
      <c r="W45" s="149" t="str">
        <f>IF(男子!W45="","",VLOOKUP(男子!W45,管理者シート!$B$9:$C$27,2,FALSE))</f>
        <v/>
      </c>
      <c r="X45" s="149" t="str">
        <f>IF(男子!X45="","",男子!X45)</f>
        <v/>
      </c>
      <c r="Y45" s="149">
        <v>0</v>
      </c>
      <c r="Z45" s="149">
        <v>2</v>
      </c>
      <c r="AA45" s="149" t="str">
        <f>IF(男子!AA45="","",IF(男子!AA45="小学",37,IF(男子!AA45="中学",38,39)))</f>
        <v/>
      </c>
      <c r="AB45" s="149" t="str">
        <f>IF(男子!AB45="","",男子!AB45)</f>
        <v/>
      </c>
      <c r="AC45" s="149">
        <v>0</v>
      </c>
      <c r="AD45" s="149">
        <v>2</v>
      </c>
      <c r="AE45" s="149" t="str">
        <f>IF(男子!AE45="","",40)</f>
        <v/>
      </c>
      <c r="AF45" s="149" t="str">
        <f>IF(男子!AF45="","",男子!AF45)</f>
        <v/>
      </c>
      <c r="AG45" s="149">
        <v>0</v>
      </c>
      <c r="AH45" s="149">
        <v>2</v>
      </c>
    </row>
    <row r="46" spans="1:34">
      <c r="A46" s="105"/>
      <c r="B46" s="149" t="str">
        <f>IF(男子!B46="","",男子!B46)</f>
        <v/>
      </c>
      <c r="C46" s="105"/>
      <c r="D46" s="105" t="str">
        <f>IF(男子!D46="","",男子!D46)</f>
        <v/>
      </c>
      <c r="E46" s="149" t="str">
        <f>IF(男子!E46="","",男子!E46)</f>
        <v/>
      </c>
      <c r="F46" s="149" t="str">
        <f>IF(男子!F46="","",男子!F46)</f>
        <v/>
      </c>
      <c r="G46" s="149" t="str">
        <f>IF(男子!G46="","",男子!G46)</f>
        <v/>
      </c>
      <c r="H46" s="149" t="str">
        <f>IF(男子!H46="","",男子!H46)</f>
        <v/>
      </c>
      <c r="I46" s="149">
        <f>IF(男子!I46="","",男子!I46)</f>
        <v>1</v>
      </c>
      <c r="J46" s="149" t="str">
        <f>IF(男子!J46="","",男子!J46)</f>
        <v/>
      </c>
      <c r="K46" s="149"/>
      <c r="L46" s="149"/>
      <c r="M46" s="149">
        <f>IF(男子!M46="","",VLOOKUP(男子!M46,基本情報!$M$7:$N$53,2,FALSE))</f>
        <v>32</v>
      </c>
      <c r="N46" s="149"/>
      <c r="O46" s="149" t="str">
        <f>IF(男子!O46="","",VLOOKUP(男子!O46,管理者シート!$B$9:$C$44,2,FALSE))</f>
        <v/>
      </c>
      <c r="P46" s="149" t="str">
        <f>IF(男子!P46="","",男子!P46)</f>
        <v/>
      </c>
      <c r="Q46" s="149">
        <v>0</v>
      </c>
      <c r="R46" s="149">
        <v>2</v>
      </c>
      <c r="S46" s="149" t="str">
        <f>IF(男子!S46="","",VLOOKUP(男子!S46,管理者シート!$B$9:$C$44,2,FALSE))</f>
        <v/>
      </c>
      <c r="T46" s="149" t="str">
        <f>IF(男子!T46="","",男子!T46)</f>
        <v/>
      </c>
      <c r="U46" s="149">
        <v>0</v>
      </c>
      <c r="V46" s="149">
        <v>2</v>
      </c>
      <c r="W46" s="149" t="str">
        <f>IF(男子!W46="","",VLOOKUP(男子!W46,管理者シート!$B$9:$C$27,2,FALSE))</f>
        <v/>
      </c>
      <c r="X46" s="149" t="str">
        <f>IF(男子!X46="","",男子!X46)</f>
        <v/>
      </c>
      <c r="Y46" s="149">
        <v>0</v>
      </c>
      <c r="Z46" s="149">
        <v>2</v>
      </c>
      <c r="AA46" s="149" t="str">
        <f>IF(男子!AA46="","",IF(男子!AA46="小学",37,IF(男子!AA46="中学",38,39)))</f>
        <v/>
      </c>
      <c r="AB46" s="149" t="str">
        <f>IF(男子!AB46="","",男子!AB46)</f>
        <v/>
      </c>
      <c r="AC46" s="149">
        <v>0</v>
      </c>
      <c r="AD46" s="149">
        <v>2</v>
      </c>
      <c r="AE46" s="149" t="str">
        <f>IF(男子!AE46="","",40)</f>
        <v/>
      </c>
      <c r="AF46" s="149" t="str">
        <f>IF(男子!AF46="","",男子!AF46)</f>
        <v/>
      </c>
      <c r="AG46" s="149">
        <v>0</v>
      </c>
      <c r="AH46" s="149">
        <v>2</v>
      </c>
    </row>
    <row r="47" spans="1:34">
      <c r="A47" s="105"/>
      <c r="B47" s="149" t="str">
        <f>IF(男子!B47="","",男子!B47)</f>
        <v/>
      </c>
      <c r="C47" s="105"/>
      <c r="D47" s="105" t="str">
        <f>IF(男子!D47="","",男子!D47)</f>
        <v/>
      </c>
      <c r="E47" s="149" t="str">
        <f>IF(男子!E47="","",男子!E47)</f>
        <v/>
      </c>
      <c r="F47" s="149" t="str">
        <f>IF(男子!F47="","",男子!F47)</f>
        <v/>
      </c>
      <c r="G47" s="149" t="str">
        <f>IF(男子!G47="","",男子!G47)</f>
        <v/>
      </c>
      <c r="H47" s="149" t="str">
        <f>IF(男子!H47="","",男子!H47)</f>
        <v/>
      </c>
      <c r="I47" s="149">
        <f>IF(男子!I47="","",男子!I47)</f>
        <v>1</v>
      </c>
      <c r="J47" s="149" t="str">
        <f>IF(男子!J47="","",男子!J47)</f>
        <v/>
      </c>
      <c r="K47" s="149"/>
      <c r="L47" s="149"/>
      <c r="M47" s="149">
        <f>IF(男子!M47="","",VLOOKUP(男子!M47,基本情報!$M$7:$N$53,2,FALSE))</f>
        <v>32</v>
      </c>
      <c r="N47" s="149"/>
      <c r="O47" s="149" t="str">
        <f>IF(男子!O47="","",VLOOKUP(男子!O47,管理者シート!$B$9:$C$44,2,FALSE))</f>
        <v/>
      </c>
      <c r="P47" s="149" t="str">
        <f>IF(男子!P47="","",男子!P47)</f>
        <v/>
      </c>
      <c r="Q47" s="149">
        <v>0</v>
      </c>
      <c r="R47" s="149">
        <v>2</v>
      </c>
      <c r="S47" s="149" t="str">
        <f>IF(男子!S47="","",VLOOKUP(男子!S47,管理者シート!$B$9:$C$44,2,FALSE))</f>
        <v/>
      </c>
      <c r="T47" s="149" t="str">
        <f>IF(男子!T47="","",男子!T47)</f>
        <v/>
      </c>
      <c r="U47" s="149">
        <v>0</v>
      </c>
      <c r="V47" s="149">
        <v>2</v>
      </c>
      <c r="W47" s="149" t="str">
        <f>IF(男子!W47="","",VLOOKUP(男子!W47,管理者シート!$B$9:$C$27,2,FALSE))</f>
        <v/>
      </c>
      <c r="X47" s="149" t="str">
        <f>IF(男子!X47="","",男子!X47)</f>
        <v/>
      </c>
      <c r="Y47" s="149">
        <v>0</v>
      </c>
      <c r="Z47" s="149">
        <v>2</v>
      </c>
      <c r="AA47" s="149" t="str">
        <f>IF(男子!AA47="","",IF(男子!AA47="小学",37,IF(男子!AA47="中学",38,39)))</f>
        <v/>
      </c>
      <c r="AB47" s="149" t="str">
        <f>IF(男子!AB47="","",男子!AB47)</f>
        <v/>
      </c>
      <c r="AC47" s="149">
        <v>0</v>
      </c>
      <c r="AD47" s="149">
        <v>2</v>
      </c>
      <c r="AE47" s="149" t="str">
        <f>IF(男子!AE47="","",40)</f>
        <v/>
      </c>
      <c r="AF47" s="149" t="str">
        <f>IF(男子!AF47="","",男子!AF47)</f>
        <v/>
      </c>
      <c r="AG47" s="149">
        <v>0</v>
      </c>
      <c r="AH47" s="149">
        <v>2</v>
      </c>
    </row>
    <row r="48" spans="1:34">
      <c r="A48" s="105"/>
      <c r="B48" s="149" t="str">
        <f>IF(男子!B48="","",男子!B48)</f>
        <v/>
      </c>
      <c r="C48" s="105"/>
      <c r="D48" s="105" t="str">
        <f>IF(男子!D48="","",男子!D48)</f>
        <v/>
      </c>
      <c r="E48" s="149" t="str">
        <f>IF(男子!E48="","",男子!E48)</f>
        <v/>
      </c>
      <c r="F48" s="149" t="str">
        <f>IF(男子!F48="","",男子!F48)</f>
        <v/>
      </c>
      <c r="G48" s="149" t="str">
        <f>IF(男子!G48="","",男子!G48)</f>
        <v/>
      </c>
      <c r="H48" s="149" t="str">
        <f>IF(男子!H48="","",男子!H48)</f>
        <v/>
      </c>
      <c r="I48" s="149">
        <f>IF(男子!I48="","",男子!I48)</f>
        <v>1</v>
      </c>
      <c r="J48" s="149" t="str">
        <f>IF(男子!J48="","",男子!J48)</f>
        <v/>
      </c>
      <c r="K48" s="149"/>
      <c r="L48" s="149"/>
      <c r="M48" s="149">
        <f>IF(男子!M48="","",VLOOKUP(男子!M48,基本情報!$M$7:$N$53,2,FALSE))</f>
        <v>32</v>
      </c>
      <c r="N48" s="149"/>
      <c r="O48" s="149" t="str">
        <f>IF(男子!O48="","",VLOOKUP(男子!O48,管理者シート!$B$9:$C$44,2,FALSE))</f>
        <v/>
      </c>
      <c r="P48" s="149" t="str">
        <f>IF(男子!P48="","",男子!P48)</f>
        <v/>
      </c>
      <c r="Q48" s="149">
        <v>0</v>
      </c>
      <c r="R48" s="149">
        <v>2</v>
      </c>
      <c r="S48" s="149" t="str">
        <f>IF(男子!S48="","",VLOOKUP(男子!S48,管理者シート!$B$9:$C$44,2,FALSE))</f>
        <v/>
      </c>
      <c r="T48" s="149" t="str">
        <f>IF(男子!T48="","",男子!T48)</f>
        <v/>
      </c>
      <c r="U48" s="149">
        <v>0</v>
      </c>
      <c r="V48" s="149">
        <v>2</v>
      </c>
      <c r="W48" s="149" t="str">
        <f>IF(男子!W48="","",VLOOKUP(男子!W48,管理者シート!$B$9:$C$27,2,FALSE))</f>
        <v/>
      </c>
      <c r="X48" s="149" t="str">
        <f>IF(男子!X48="","",男子!X48)</f>
        <v/>
      </c>
      <c r="Y48" s="149">
        <v>0</v>
      </c>
      <c r="Z48" s="149">
        <v>2</v>
      </c>
      <c r="AA48" s="149" t="str">
        <f>IF(男子!AA48="","",IF(男子!AA48="小学",37,IF(男子!AA48="中学",38,39)))</f>
        <v/>
      </c>
      <c r="AB48" s="149" t="str">
        <f>IF(男子!AB48="","",男子!AB48)</f>
        <v/>
      </c>
      <c r="AC48" s="149">
        <v>0</v>
      </c>
      <c r="AD48" s="149">
        <v>2</v>
      </c>
      <c r="AE48" s="149" t="str">
        <f>IF(男子!AE48="","",40)</f>
        <v/>
      </c>
      <c r="AF48" s="149" t="str">
        <f>IF(男子!AF48="","",男子!AF48)</f>
        <v/>
      </c>
      <c r="AG48" s="149">
        <v>0</v>
      </c>
      <c r="AH48" s="149">
        <v>2</v>
      </c>
    </row>
    <row r="49" spans="1:34">
      <c r="A49" s="105"/>
      <c r="B49" s="149" t="str">
        <f>IF(男子!B49="","",男子!B49)</f>
        <v/>
      </c>
      <c r="C49" s="105"/>
      <c r="D49" s="105" t="str">
        <f>IF(男子!D49="","",男子!D49)</f>
        <v/>
      </c>
      <c r="E49" s="149" t="str">
        <f>IF(男子!E49="","",男子!E49)</f>
        <v/>
      </c>
      <c r="F49" s="149" t="str">
        <f>IF(男子!F49="","",男子!F49)</f>
        <v/>
      </c>
      <c r="G49" s="149" t="str">
        <f>IF(男子!G49="","",男子!G49)</f>
        <v/>
      </c>
      <c r="H49" s="149" t="str">
        <f>IF(男子!H49="","",男子!H49)</f>
        <v/>
      </c>
      <c r="I49" s="149">
        <f>IF(男子!I49="","",男子!I49)</f>
        <v>1</v>
      </c>
      <c r="J49" s="149" t="str">
        <f>IF(男子!J49="","",男子!J49)</f>
        <v/>
      </c>
      <c r="K49" s="149"/>
      <c r="L49" s="149"/>
      <c r="M49" s="149">
        <f>IF(男子!M49="","",VLOOKUP(男子!M49,基本情報!$M$7:$N$53,2,FALSE))</f>
        <v>32</v>
      </c>
      <c r="N49" s="149"/>
      <c r="O49" s="149" t="str">
        <f>IF(男子!O49="","",VLOOKUP(男子!O49,管理者シート!$B$9:$C$44,2,FALSE))</f>
        <v/>
      </c>
      <c r="P49" s="149" t="str">
        <f>IF(男子!P49="","",男子!P49)</f>
        <v/>
      </c>
      <c r="Q49" s="149">
        <v>0</v>
      </c>
      <c r="R49" s="149">
        <v>2</v>
      </c>
      <c r="S49" s="149" t="str">
        <f>IF(男子!S49="","",VLOOKUP(男子!S49,管理者シート!$B$9:$C$44,2,FALSE))</f>
        <v/>
      </c>
      <c r="T49" s="149" t="str">
        <f>IF(男子!T49="","",男子!T49)</f>
        <v/>
      </c>
      <c r="U49" s="149">
        <v>0</v>
      </c>
      <c r="V49" s="149">
        <v>2</v>
      </c>
      <c r="W49" s="149" t="str">
        <f>IF(男子!W49="","",VLOOKUP(男子!W49,管理者シート!$B$9:$C$27,2,FALSE))</f>
        <v/>
      </c>
      <c r="X49" s="149" t="str">
        <f>IF(男子!X49="","",男子!X49)</f>
        <v/>
      </c>
      <c r="Y49" s="149">
        <v>0</v>
      </c>
      <c r="Z49" s="149">
        <v>2</v>
      </c>
      <c r="AA49" s="149" t="str">
        <f>IF(男子!AA49="","",IF(男子!AA49="小学",37,IF(男子!AA49="中学",38,39)))</f>
        <v/>
      </c>
      <c r="AB49" s="149" t="str">
        <f>IF(男子!AB49="","",男子!AB49)</f>
        <v/>
      </c>
      <c r="AC49" s="149">
        <v>0</v>
      </c>
      <c r="AD49" s="149">
        <v>2</v>
      </c>
      <c r="AE49" s="149" t="str">
        <f>IF(男子!AE49="","",40)</f>
        <v/>
      </c>
      <c r="AF49" s="149" t="str">
        <f>IF(男子!AF49="","",男子!AF49)</f>
        <v/>
      </c>
      <c r="AG49" s="149">
        <v>0</v>
      </c>
      <c r="AH49" s="149">
        <v>2</v>
      </c>
    </row>
    <row r="50" spans="1:34">
      <c r="A50" s="105"/>
      <c r="B50" s="149" t="str">
        <f>IF(男子!B50="","",男子!B50)</f>
        <v/>
      </c>
      <c r="C50" s="105"/>
      <c r="D50" s="105" t="str">
        <f>IF(男子!D50="","",男子!D50)</f>
        <v/>
      </c>
      <c r="E50" s="149" t="str">
        <f>IF(男子!E50="","",男子!E50)</f>
        <v/>
      </c>
      <c r="F50" s="149" t="str">
        <f>IF(男子!F50="","",男子!F50)</f>
        <v/>
      </c>
      <c r="G50" s="149" t="str">
        <f>IF(男子!G50="","",男子!G50)</f>
        <v/>
      </c>
      <c r="H50" s="149" t="str">
        <f>IF(男子!H50="","",男子!H50)</f>
        <v/>
      </c>
      <c r="I50" s="149">
        <f>IF(男子!I50="","",男子!I50)</f>
        <v>1</v>
      </c>
      <c r="J50" s="149" t="str">
        <f>IF(男子!J50="","",男子!J50)</f>
        <v/>
      </c>
      <c r="K50" s="149"/>
      <c r="L50" s="149"/>
      <c r="M50" s="149">
        <f>IF(男子!M50="","",VLOOKUP(男子!M50,基本情報!$M$7:$N$53,2,FALSE))</f>
        <v>32</v>
      </c>
      <c r="N50" s="149"/>
      <c r="O50" s="149" t="str">
        <f>IF(男子!O50="","",VLOOKUP(男子!O50,管理者シート!$B$9:$C$44,2,FALSE))</f>
        <v/>
      </c>
      <c r="P50" s="149" t="str">
        <f>IF(男子!P50="","",男子!P50)</f>
        <v/>
      </c>
      <c r="Q50" s="149">
        <v>0</v>
      </c>
      <c r="R50" s="149">
        <v>2</v>
      </c>
      <c r="S50" s="149" t="str">
        <f>IF(男子!S50="","",VLOOKUP(男子!S50,管理者シート!$B$9:$C$44,2,FALSE))</f>
        <v/>
      </c>
      <c r="T50" s="149" t="str">
        <f>IF(男子!T50="","",男子!T50)</f>
        <v/>
      </c>
      <c r="U50" s="149">
        <v>0</v>
      </c>
      <c r="V50" s="149">
        <v>2</v>
      </c>
      <c r="W50" s="149" t="str">
        <f>IF(男子!W50="","",VLOOKUP(男子!W50,管理者シート!$B$9:$C$27,2,FALSE))</f>
        <v/>
      </c>
      <c r="X50" s="149" t="str">
        <f>IF(男子!X50="","",男子!X50)</f>
        <v/>
      </c>
      <c r="Y50" s="149">
        <v>0</v>
      </c>
      <c r="Z50" s="149">
        <v>2</v>
      </c>
      <c r="AA50" s="149" t="str">
        <f>IF(男子!AA50="","",IF(男子!AA50="小学",37,IF(男子!AA50="中学",38,39)))</f>
        <v/>
      </c>
      <c r="AB50" s="149" t="str">
        <f>IF(男子!AB50="","",男子!AB50)</f>
        <v/>
      </c>
      <c r="AC50" s="149">
        <v>0</v>
      </c>
      <c r="AD50" s="149">
        <v>2</v>
      </c>
      <c r="AE50" s="149" t="str">
        <f>IF(男子!AE50="","",40)</f>
        <v/>
      </c>
      <c r="AF50" s="149" t="str">
        <f>IF(男子!AF50="","",男子!AF50)</f>
        <v/>
      </c>
      <c r="AG50" s="149">
        <v>0</v>
      </c>
      <c r="AH50" s="149">
        <v>2</v>
      </c>
    </row>
    <row r="51" spans="1:34">
      <c r="A51" s="105"/>
      <c r="B51" s="149" t="str">
        <f>IF(男子!B51="","",男子!B51)</f>
        <v/>
      </c>
      <c r="C51" s="105"/>
      <c r="D51" s="105" t="str">
        <f>IF(男子!D51="","",男子!D51)</f>
        <v/>
      </c>
      <c r="E51" s="149" t="str">
        <f>IF(男子!E51="","",男子!E51)</f>
        <v/>
      </c>
      <c r="F51" s="149" t="str">
        <f>IF(男子!F51="","",男子!F51)</f>
        <v/>
      </c>
      <c r="G51" s="149" t="str">
        <f>IF(男子!G51="","",男子!G51)</f>
        <v/>
      </c>
      <c r="H51" s="149" t="str">
        <f>IF(男子!H51="","",男子!H51)</f>
        <v/>
      </c>
      <c r="I51" s="149">
        <f>IF(男子!I51="","",男子!I51)</f>
        <v>1</v>
      </c>
      <c r="J51" s="149" t="str">
        <f>IF(男子!J51="","",男子!J51)</f>
        <v/>
      </c>
      <c r="K51" s="149"/>
      <c r="L51" s="149"/>
      <c r="M51" s="149">
        <f>IF(男子!M51="","",VLOOKUP(男子!M51,基本情報!$M$7:$N$53,2,FALSE))</f>
        <v>32</v>
      </c>
      <c r="N51" s="149"/>
      <c r="O51" s="149" t="str">
        <f>IF(男子!O51="","",VLOOKUP(男子!O51,管理者シート!$B$9:$C$44,2,FALSE))</f>
        <v/>
      </c>
      <c r="P51" s="149" t="str">
        <f>IF(男子!P51="","",男子!P51)</f>
        <v/>
      </c>
      <c r="Q51" s="149">
        <v>0</v>
      </c>
      <c r="R51" s="149">
        <v>2</v>
      </c>
      <c r="S51" s="149" t="str">
        <f>IF(男子!S51="","",VLOOKUP(男子!S51,管理者シート!$B$9:$C$44,2,FALSE))</f>
        <v/>
      </c>
      <c r="T51" s="149" t="str">
        <f>IF(男子!T51="","",男子!T51)</f>
        <v/>
      </c>
      <c r="U51" s="149">
        <v>0</v>
      </c>
      <c r="V51" s="149">
        <v>2</v>
      </c>
      <c r="W51" s="149" t="str">
        <f>IF(男子!W51="","",VLOOKUP(男子!W51,管理者シート!$B$9:$C$27,2,FALSE))</f>
        <v/>
      </c>
      <c r="X51" s="149" t="str">
        <f>IF(男子!X51="","",男子!X51)</f>
        <v/>
      </c>
      <c r="Y51" s="149">
        <v>0</v>
      </c>
      <c r="Z51" s="149">
        <v>2</v>
      </c>
      <c r="AA51" s="149" t="str">
        <f>IF(男子!AA51="","",IF(男子!AA51="小学",37,IF(男子!AA51="中学",38,39)))</f>
        <v/>
      </c>
      <c r="AB51" s="149" t="str">
        <f>IF(男子!AB51="","",男子!AB51)</f>
        <v/>
      </c>
      <c r="AC51" s="149">
        <v>0</v>
      </c>
      <c r="AD51" s="149">
        <v>2</v>
      </c>
      <c r="AE51" s="149" t="str">
        <f>IF(男子!AE51="","",40)</f>
        <v/>
      </c>
      <c r="AF51" s="149" t="str">
        <f>IF(男子!AF51="","",男子!AF51)</f>
        <v/>
      </c>
      <c r="AG51" s="149">
        <v>0</v>
      </c>
      <c r="AH51" s="149">
        <v>2</v>
      </c>
    </row>
    <row r="52" spans="1:34">
      <c r="A52" s="105"/>
      <c r="B52" s="149" t="str">
        <f>IF(男子!B52="","",男子!B52)</f>
        <v/>
      </c>
      <c r="C52" s="105"/>
      <c r="D52" s="105" t="str">
        <f>IF(男子!D52="","",男子!D52)</f>
        <v/>
      </c>
      <c r="E52" s="149" t="str">
        <f>IF(男子!E52="","",男子!E52)</f>
        <v/>
      </c>
      <c r="F52" s="149" t="str">
        <f>IF(男子!F52="","",男子!F52)</f>
        <v/>
      </c>
      <c r="G52" s="149" t="str">
        <f>IF(男子!G52="","",男子!G52)</f>
        <v/>
      </c>
      <c r="H52" s="149" t="str">
        <f>IF(男子!H52="","",男子!H52)</f>
        <v/>
      </c>
      <c r="I52" s="149">
        <f>IF(男子!I52="","",男子!I52)</f>
        <v>1</v>
      </c>
      <c r="J52" s="149" t="str">
        <f>IF(男子!J52="","",男子!J52)</f>
        <v/>
      </c>
      <c r="K52" s="149"/>
      <c r="L52" s="149"/>
      <c r="M52" s="149">
        <f>IF(男子!M52="","",VLOOKUP(男子!M52,基本情報!$M$7:$N$53,2,FALSE))</f>
        <v>32</v>
      </c>
      <c r="N52" s="149"/>
      <c r="O52" s="149" t="str">
        <f>IF(男子!O52="","",VLOOKUP(男子!O52,管理者シート!$B$9:$C$44,2,FALSE))</f>
        <v/>
      </c>
      <c r="P52" s="149" t="str">
        <f>IF(男子!P52="","",男子!P52)</f>
        <v/>
      </c>
      <c r="Q52" s="149">
        <v>0</v>
      </c>
      <c r="R52" s="149">
        <v>2</v>
      </c>
      <c r="S52" s="149" t="str">
        <f>IF(男子!S52="","",VLOOKUP(男子!S52,管理者シート!$B$9:$C$44,2,FALSE))</f>
        <v/>
      </c>
      <c r="T52" s="149" t="str">
        <f>IF(男子!T52="","",男子!T52)</f>
        <v/>
      </c>
      <c r="U52" s="149">
        <v>0</v>
      </c>
      <c r="V52" s="149">
        <v>2</v>
      </c>
      <c r="W52" s="149" t="str">
        <f>IF(男子!W52="","",VLOOKUP(男子!W52,管理者シート!$B$9:$C$27,2,FALSE))</f>
        <v/>
      </c>
      <c r="X52" s="149" t="str">
        <f>IF(男子!X52="","",男子!X52)</f>
        <v/>
      </c>
      <c r="Y52" s="149">
        <v>0</v>
      </c>
      <c r="Z52" s="149">
        <v>2</v>
      </c>
      <c r="AA52" s="149" t="str">
        <f>IF(男子!AA52="","",IF(男子!AA52="小学",37,IF(男子!AA52="中学",38,39)))</f>
        <v/>
      </c>
      <c r="AB52" s="149" t="str">
        <f>IF(男子!AB52="","",男子!AB52)</f>
        <v/>
      </c>
      <c r="AC52" s="149">
        <v>0</v>
      </c>
      <c r="AD52" s="149">
        <v>2</v>
      </c>
      <c r="AE52" s="149" t="str">
        <f>IF(男子!AE52="","",40)</f>
        <v/>
      </c>
      <c r="AF52" s="149" t="str">
        <f>IF(男子!AF52="","",男子!AF52)</f>
        <v/>
      </c>
      <c r="AG52" s="149">
        <v>0</v>
      </c>
      <c r="AH52" s="149">
        <v>2</v>
      </c>
    </row>
    <row r="53" spans="1:34">
      <c r="A53" s="105"/>
      <c r="B53" s="149" t="str">
        <f>IF(男子!B53="","",男子!B53)</f>
        <v/>
      </c>
      <c r="C53" s="105"/>
      <c r="D53" s="105" t="str">
        <f>IF(男子!D53="","",男子!D53)</f>
        <v/>
      </c>
      <c r="E53" s="149" t="str">
        <f>IF(男子!E53="","",男子!E53)</f>
        <v/>
      </c>
      <c r="F53" s="149" t="str">
        <f>IF(男子!F53="","",男子!F53)</f>
        <v/>
      </c>
      <c r="G53" s="149" t="str">
        <f>IF(男子!G53="","",男子!G53)</f>
        <v/>
      </c>
      <c r="H53" s="149" t="str">
        <f>IF(男子!H53="","",男子!H53)</f>
        <v/>
      </c>
      <c r="I53" s="149">
        <f>IF(男子!I53="","",男子!I53)</f>
        <v>1</v>
      </c>
      <c r="J53" s="149" t="str">
        <f>IF(男子!J53="","",男子!J53)</f>
        <v/>
      </c>
      <c r="K53" s="149"/>
      <c r="L53" s="149"/>
      <c r="M53" s="149">
        <f>IF(男子!M53="","",VLOOKUP(男子!M53,基本情報!$M$7:$N$53,2,FALSE))</f>
        <v>32</v>
      </c>
      <c r="N53" s="149"/>
      <c r="O53" s="149" t="str">
        <f>IF(男子!O53="","",VLOOKUP(男子!O53,管理者シート!$B$9:$C$44,2,FALSE))</f>
        <v/>
      </c>
      <c r="P53" s="149" t="str">
        <f>IF(男子!P53="","",男子!P53)</f>
        <v/>
      </c>
      <c r="Q53" s="149">
        <v>0</v>
      </c>
      <c r="R53" s="149">
        <v>2</v>
      </c>
      <c r="S53" s="149" t="str">
        <f>IF(男子!S53="","",VLOOKUP(男子!S53,管理者シート!$B$9:$C$44,2,FALSE))</f>
        <v/>
      </c>
      <c r="T53" s="149" t="str">
        <f>IF(男子!T53="","",男子!T53)</f>
        <v/>
      </c>
      <c r="U53" s="149">
        <v>0</v>
      </c>
      <c r="V53" s="149">
        <v>2</v>
      </c>
      <c r="W53" s="149" t="str">
        <f>IF(男子!W53="","",VLOOKUP(男子!W53,管理者シート!$B$9:$C$27,2,FALSE))</f>
        <v/>
      </c>
      <c r="X53" s="149" t="str">
        <f>IF(男子!X53="","",男子!X53)</f>
        <v/>
      </c>
      <c r="Y53" s="149">
        <v>0</v>
      </c>
      <c r="Z53" s="149">
        <v>2</v>
      </c>
      <c r="AA53" s="149" t="str">
        <f>IF(男子!AA53="","",IF(男子!AA53="小学",37,IF(男子!AA53="中学",38,39)))</f>
        <v/>
      </c>
      <c r="AB53" s="149" t="str">
        <f>IF(男子!AB53="","",男子!AB53)</f>
        <v/>
      </c>
      <c r="AC53" s="149">
        <v>0</v>
      </c>
      <c r="AD53" s="149">
        <v>2</v>
      </c>
      <c r="AE53" s="149" t="str">
        <f>IF(男子!AE53="","",40)</f>
        <v/>
      </c>
      <c r="AF53" s="149" t="str">
        <f>IF(男子!AF53="","",男子!AF53)</f>
        <v/>
      </c>
      <c r="AG53" s="149">
        <v>0</v>
      </c>
      <c r="AH53" s="149">
        <v>2</v>
      </c>
    </row>
    <row r="54" spans="1:34">
      <c r="A54" s="105"/>
      <c r="B54" s="149" t="str">
        <f>IF(男子!B54="","",男子!B54)</f>
        <v/>
      </c>
      <c r="C54" s="105"/>
      <c r="D54" s="105" t="str">
        <f>IF(男子!D54="","",男子!D54)</f>
        <v/>
      </c>
      <c r="E54" s="149" t="str">
        <f>IF(男子!E54="","",男子!E54)</f>
        <v/>
      </c>
      <c r="F54" s="149" t="str">
        <f>IF(男子!F54="","",男子!F54)</f>
        <v/>
      </c>
      <c r="G54" s="149" t="str">
        <f>IF(男子!G54="","",男子!G54)</f>
        <v/>
      </c>
      <c r="H54" s="149" t="str">
        <f>IF(男子!H54="","",男子!H54)</f>
        <v/>
      </c>
      <c r="I54" s="149">
        <f>IF(男子!I54="","",男子!I54)</f>
        <v>1</v>
      </c>
      <c r="J54" s="149" t="str">
        <f>IF(男子!J54="","",男子!J54)</f>
        <v/>
      </c>
      <c r="K54" s="149"/>
      <c r="L54" s="149"/>
      <c r="M54" s="149">
        <f>IF(男子!M54="","",VLOOKUP(男子!M54,基本情報!$M$7:$N$53,2,FALSE))</f>
        <v>32</v>
      </c>
      <c r="N54" s="149"/>
      <c r="O54" s="149" t="str">
        <f>IF(男子!O54="","",VLOOKUP(男子!O54,管理者シート!$B$9:$C$44,2,FALSE))</f>
        <v/>
      </c>
      <c r="P54" s="149" t="str">
        <f>IF(男子!P54="","",男子!P54)</f>
        <v/>
      </c>
      <c r="Q54" s="149">
        <v>0</v>
      </c>
      <c r="R54" s="149">
        <v>2</v>
      </c>
      <c r="S54" s="149" t="str">
        <f>IF(男子!S54="","",VLOOKUP(男子!S54,管理者シート!$B$9:$C$44,2,FALSE))</f>
        <v/>
      </c>
      <c r="T54" s="149" t="str">
        <f>IF(男子!T54="","",男子!T54)</f>
        <v/>
      </c>
      <c r="U54" s="149">
        <v>0</v>
      </c>
      <c r="V54" s="149">
        <v>2</v>
      </c>
      <c r="W54" s="149" t="str">
        <f>IF(男子!W54="","",VLOOKUP(男子!W54,管理者シート!$B$9:$C$27,2,FALSE))</f>
        <v/>
      </c>
      <c r="X54" s="149" t="str">
        <f>IF(男子!X54="","",男子!X54)</f>
        <v/>
      </c>
      <c r="Y54" s="149">
        <v>0</v>
      </c>
      <c r="Z54" s="149">
        <v>2</v>
      </c>
      <c r="AA54" s="149" t="str">
        <f>IF(男子!AA54="","",IF(男子!AA54="小学",37,IF(男子!AA54="中学",38,39)))</f>
        <v/>
      </c>
      <c r="AB54" s="149" t="str">
        <f>IF(男子!AB54="","",男子!AB54)</f>
        <v/>
      </c>
      <c r="AC54" s="149">
        <v>0</v>
      </c>
      <c r="AD54" s="149">
        <v>2</v>
      </c>
      <c r="AE54" s="149" t="str">
        <f>IF(男子!AE54="","",40)</f>
        <v/>
      </c>
      <c r="AF54" s="149" t="str">
        <f>IF(男子!AF54="","",男子!AF54)</f>
        <v/>
      </c>
      <c r="AG54" s="149">
        <v>0</v>
      </c>
      <c r="AH54" s="149">
        <v>2</v>
      </c>
    </row>
    <row r="55" spans="1:34">
      <c r="A55" s="105"/>
      <c r="B55" s="149" t="str">
        <f>IF(男子!B55="","",男子!B55)</f>
        <v/>
      </c>
      <c r="C55" s="105"/>
      <c r="D55" s="105" t="str">
        <f>IF(男子!D55="","",男子!D55)</f>
        <v/>
      </c>
      <c r="E55" s="149" t="str">
        <f>IF(男子!E55="","",男子!E55)</f>
        <v/>
      </c>
      <c r="F55" s="149" t="str">
        <f>IF(男子!F55="","",男子!F55)</f>
        <v/>
      </c>
      <c r="G55" s="149" t="str">
        <f>IF(男子!G55="","",男子!G55)</f>
        <v/>
      </c>
      <c r="H55" s="149" t="str">
        <f>IF(男子!H55="","",男子!H55)</f>
        <v/>
      </c>
      <c r="I55" s="149">
        <f>IF(男子!I55="","",男子!I55)</f>
        <v>1</v>
      </c>
      <c r="J55" s="149" t="str">
        <f>IF(男子!J55="","",男子!J55)</f>
        <v/>
      </c>
      <c r="K55" s="149"/>
      <c r="L55" s="149"/>
      <c r="M55" s="149">
        <f>IF(男子!M55="","",VLOOKUP(男子!M55,基本情報!$M$7:$N$53,2,FALSE))</f>
        <v>32</v>
      </c>
      <c r="N55" s="149"/>
      <c r="O55" s="149" t="str">
        <f>IF(男子!O55="","",VLOOKUP(男子!O55,管理者シート!$B$9:$C$44,2,FALSE))</f>
        <v/>
      </c>
      <c r="P55" s="149" t="str">
        <f>IF(男子!P55="","",男子!P55)</f>
        <v/>
      </c>
      <c r="Q55" s="149">
        <v>0</v>
      </c>
      <c r="R55" s="149">
        <v>2</v>
      </c>
      <c r="S55" s="149" t="str">
        <f>IF(男子!S55="","",VLOOKUP(男子!S55,管理者シート!$B$9:$C$44,2,FALSE))</f>
        <v/>
      </c>
      <c r="T55" s="149" t="str">
        <f>IF(男子!T55="","",男子!T55)</f>
        <v/>
      </c>
      <c r="U55" s="149">
        <v>0</v>
      </c>
      <c r="V55" s="149">
        <v>2</v>
      </c>
      <c r="W55" s="149" t="str">
        <f>IF(男子!W55="","",VLOOKUP(男子!W55,管理者シート!$B$9:$C$27,2,FALSE))</f>
        <v/>
      </c>
      <c r="X55" s="149" t="str">
        <f>IF(男子!X55="","",男子!X55)</f>
        <v/>
      </c>
      <c r="Y55" s="149">
        <v>0</v>
      </c>
      <c r="Z55" s="149">
        <v>2</v>
      </c>
      <c r="AA55" s="149" t="str">
        <f>IF(男子!AA55="","",IF(男子!AA55="小学",37,IF(男子!AA55="中学",38,39)))</f>
        <v/>
      </c>
      <c r="AB55" s="149" t="str">
        <f>IF(男子!AB55="","",男子!AB55)</f>
        <v/>
      </c>
      <c r="AC55" s="149">
        <v>0</v>
      </c>
      <c r="AD55" s="149">
        <v>2</v>
      </c>
      <c r="AE55" s="149" t="str">
        <f>IF(男子!AE55="","",40)</f>
        <v/>
      </c>
      <c r="AF55" s="149" t="str">
        <f>IF(男子!AF55="","",男子!AF55)</f>
        <v/>
      </c>
      <c r="AG55" s="149">
        <v>0</v>
      </c>
      <c r="AH55" s="149">
        <v>2</v>
      </c>
    </row>
    <row r="56" spans="1:34">
      <c r="A56" s="105"/>
      <c r="B56" s="149" t="str">
        <f>IF(男子!B56="","",男子!B56)</f>
        <v/>
      </c>
      <c r="C56" s="105"/>
      <c r="D56" s="105" t="str">
        <f>IF(男子!D56="","",男子!D56)</f>
        <v/>
      </c>
      <c r="E56" s="149" t="str">
        <f>IF(男子!E56="","",男子!E56)</f>
        <v/>
      </c>
      <c r="F56" s="149" t="str">
        <f>IF(男子!F56="","",男子!F56)</f>
        <v/>
      </c>
      <c r="G56" s="149" t="str">
        <f>IF(男子!G56="","",男子!G56)</f>
        <v/>
      </c>
      <c r="H56" s="149" t="str">
        <f>IF(男子!H56="","",男子!H56)</f>
        <v/>
      </c>
      <c r="I56" s="149">
        <f>IF(男子!I56="","",男子!I56)</f>
        <v>1</v>
      </c>
      <c r="J56" s="149" t="str">
        <f>IF(男子!J56="","",男子!J56)</f>
        <v/>
      </c>
      <c r="K56" s="149"/>
      <c r="L56" s="149"/>
      <c r="M56" s="149">
        <f>IF(男子!M56="","",VLOOKUP(男子!M56,基本情報!$M$7:$N$53,2,FALSE))</f>
        <v>32</v>
      </c>
      <c r="N56" s="149"/>
      <c r="O56" s="149" t="str">
        <f>IF(男子!O56="","",VLOOKUP(男子!O56,管理者シート!$B$9:$C$44,2,FALSE))</f>
        <v/>
      </c>
      <c r="P56" s="149" t="str">
        <f>IF(男子!P56="","",男子!P56)</f>
        <v/>
      </c>
      <c r="Q56" s="149">
        <v>0</v>
      </c>
      <c r="R56" s="149">
        <v>2</v>
      </c>
      <c r="S56" s="149" t="str">
        <f>IF(男子!S56="","",VLOOKUP(男子!S56,管理者シート!$B$9:$C$44,2,FALSE))</f>
        <v/>
      </c>
      <c r="T56" s="149" t="str">
        <f>IF(男子!T56="","",男子!T56)</f>
        <v/>
      </c>
      <c r="U56" s="149">
        <v>0</v>
      </c>
      <c r="V56" s="149">
        <v>2</v>
      </c>
      <c r="W56" s="149" t="str">
        <f>IF(男子!W56="","",VLOOKUP(男子!W56,管理者シート!$B$9:$C$27,2,FALSE))</f>
        <v/>
      </c>
      <c r="X56" s="149" t="str">
        <f>IF(男子!X56="","",男子!X56)</f>
        <v/>
      </c>
      <c r="Y56" s="149">
        <v>0</v>
      </c>
      <c r="Z56" s="149">
        <v>2</v>
      </c>
      <c r="AA56" s="149" t="str">
        <f>IF(男子!AA56="","",IF(男子!AA56="小学",37,IF(男子!AA56="中学",38,39)))</f>
        <v/>
      </c>
      <c r="AB56" s="149" t="str">
        <f>IF(男子!AB56="","",男子!AB56)</f>
        <v/>
      </c>
      <c r="AC56" s="149">
        <v>0</v>
      </c>
      <c r="AD56" s="149">
        <v>2</v>
      </c>
      <c r="AE56" s="149" t="str">
        <f>IF(男子!AE56="","",40)</f>
        <v/>
      </c>
      <c r="AF56" s="149" t="str">
        <f>IF(男子!AF56="","",男子!AF56)</f>
        <v/>
      </c>
      <c r="AG56" s="149">
        <v>0</v>
      </c>
      <c r="AH56" s="149">
        <v>2</v>
      </c>
    </row>
    <row r="57" spans="1:34">
      <c r="A57" s="105"/>
      <c r="B57" s="149" t="str">
        <f>IF(男子!B57="","",男子!B57)</f>
        <v/>
      </c>
      <c r="C57" s="105"/>
      <c r="D57" s="105" t="str">
        <f>IF(男子!D57="","",男子!D57)</f>
        <v/>
      </c>
      <c r="E57" s="149" t="str">
        <f>IF(男子!E57="","",男子!E57)</f>
        <v/>
      </c>
      <c r="F57" s="149" t="str">
        <f>IF(男子!F57="","",男子!F57)</f>
        <v/>
      </c>
      <c r="G57" s="149" t="str">
        <f>IF(男子!G57="","",男子!G57)</f>
        <v/>
      </c>
      <c r="H57" s="149" t="str">
        <f>IF(男子!H57="","",男子!H57)</f>
        <v/>
      </c>
      <c r="I57" s="149">
        <f>IF(男子!I57="","",男子!I57)</f>
        <v>1</v>
      </c>
      <c r="J57" s="149" t="str">
        <f>IF(男子!J57="","",男子!J57)</f>
        <v/>
      </c>
      <c r="K57" s="149"/>
      <c r="L57" s="149"/>
      <c r="M57" s="149">
        <f>IF(男子!M57="","",VLOOKUP(男子!M57,基本情報!$M$7:$N$53,2,FALSE))</f>
        <v>32</v>
      </c>
      <c r="N57" s="149"/>
      <c r="O57" s="149" t="str">
        <f>IF(男子!O57="","",VLOOKUP(男子!O57,管理者シート!$B$9:$C$44,2,FALSE))</f>
        <v/>
      </c>
      <c r="P57" s="149" t="str">
        <f>IF(男子!P57="","",男子!P57)</f>
        <v/>
      </c>
      <c r="Q57" s="149">
        <v>0</v>
      </c>
      <c r="R57" s="149">
        <v>2</v>
      </c>
      <c r="S57" s="149" t="str">
        <f>IF(男子!S57="","",VLOOKUP(男子!S57,管理者シート!$B$9:$C$44,2,FALSE))</f>
        <v/>
      </c>
      <c r="T57" s="149" t="str">
        <f>IF(男子!T57="","",男子!T57)</f>
        <v/>
      </c>
      <c r="U57" s="149">
        <v>0</v>
      </c>
      <c r="V57" s="149">
        <v>2</v>
      </c>
      <c r="W57" s="149" t="str">
        <f>IF(男子!W57="","",VLOOKUP(男子!W57,管理者シート!$B$9:$C$27,2,FALSE))</f>
        <v/>
      </c>
      <c r="X57" s="149" t="str">
        <f>IF(男子!X57="","",男子!X57)</f>
        <v/>
      </c>
      <c r="Y57" s="149">
        <v>0</v>
      </c>
      <c r="Z57" s="149">
        <v>2</v>
      </c>
      <c r="AA57" s="149" t="str">
        <f>IF(男子!AA57="","",IF(男子!AA57="小学",37,IF(男子!AA57="中学",38,39)))</f>
        <v/>
      </c>
      <c r="AB57" s="149" t="str">
        <f>IF(男子!AB57="","",男子!AB57)</f>
        <v/>
      </c>
      <c r="AC57" s="149">
        <v>0</v>
      </c>
      <c r="AD57" s="149">
        <v>2</v>
      </c>
      <c r="AE57" s="149" t="str">
        <f>IF(男子!AE57="","",40)</f>
        <v/>
      </c>
      <c r="AF57" s="149" t="str">
        <f>IF(男子!AF57="","",男子!AF57)</f>
        <v/>
      </c>
      <c r="AG57" s="149">
        <v>0</v>
      </c>
      <c r="AH57" s="149">
        <v>2</v>
      </c>
    </row>
    <row r="58" spans="1:34">
      <c r="A58" s="105"/>
      <c r="B58" s="149" t="str">
        <f>IF(男子!B58="","",男子!B58)</f>
        <v/>
      </c>
      <c r="C58" s="105"/>
      <c r="D58" s="105" t="str">
        <f>IF(男子!D58="","",男子!D58)</f>
        <v/>
      </c>
      <c r="E58" s="149" t="str">
        <f>IF(男子!E58="","",男子!E58)</f>
        <v/>
      </c>
      <c r="F58" s="149" t="str">
        <f>IF(男子!F58="","",男子!F58)</f>
        <v/>
      </c>
      <c r="G58" s="149" t="str">
        <f>IF(男子!G58="","",男子!G58)</f>
        <v/>
      </c>
      <c r="H58" s="149" t="str">
        <f>IF(男子!H58="","",男子!H58)</f>
        <v/>
      </c>
      <c r="I58" s="149">
        <f>IF(男子!I58="","",男子!I58)</f>
        <v>1</v>
      </c>
      <c r="J58" s="149" t="str">
        <f>IF(男子!J58="","",男子!J58)</f>
        <v/>
      </c>
      <c r="K58" s="149"/>
      <c r="L58" s="149"/>
      <c r="M58" s="149">
        <f>IF(男子!M58="","",VLOOKUP(男子!M58,基本情報!$M$7:$N$53,2,FALSE))</f>
        <v>32</v>
      </c>
      <c r="N58" s="149"/>
      <c r="O58" s="149" t="str">
        <f>IF(男子!O58="","",VLOOKUP(男子!O58,管理者シート!$B$9:$C$44,2,FALSE))</f>
        <v/>
      </c>
      <c r="P58" s="149" t="str">
        <f>IF(男子!P58="","",男子!P58)</f>
        <v/>
      </c>
      <c r="Q58" s="149">
        <v>0</v>
      </c>
      <c r="R58" s="149">
        <v>2</v>
      </c>
      <c r="S58" s="149" t="str">
        <f>IF(男子!S58="","",VLOOKUP(男子!S58,管理者シート!$B$9:$C$44,2,FALSE))</f>
        <v/>
      </c>
      <c r="T58" s="149" t="str">
        <f>IF(男子!T58="","",男子!T58)</f>
        <v/>
      </c>
      <c r="U58" s="149">
        <v>0</v>
      </c>
      <c r="V58" s="149">
        <v>2</v>
      </c>
      <c r="W58" s="149" t="str">
        <f>IF(男子!W58="","",VLOOKUP(男子!W58,管理者シート!$B$9:$C$27,2,FALSE))</f>
        <v/>
      </c>
      <c r="X58" s="149" t="str">
        <f>IF(男子!X58="","",男子!X58)</f>
        <v/>
      </c>
      <c r="Y58" s="149">
        <v>0</v>
      </c>
      <c r="Z58" s="149">
        <v>2</v>
      </c>
      <c r="AA58" s="149" t="str">
        <f>IF(男子!AA58="","",IF(男子!AA58="小学",37,IF(男子!AA58="中学",38,39)))</f>
        <v/>
      </c>
      <c r="AB58" s="149" t="str">
        <f>IF(男子!AB58="","",男子!AB58)</f>
        <v/>
      </c>
      <c r="AC58" s="149">
        <v>0</v>
      </c>
      <c r="AD58" s="149">
        <v>2</v>
      </c>
      <c r="AE58" s="149" t="str">
        <f>IF(男子!AE58="","",40)</f>
        <v/>
      </c>
      <c r="AF58" s="149" t="str">
        <f>IF(男子!AF58="","",男子!AF58)</f>
        <v/>
      </c>
      <c r="AG58" s="149">
        <v>0</v>
      </c>
      <c r="AH58" s="149">
        <v>2</v>
      </c>
    </row>
    <row r="59" spans="1:34">
      <c r="A59" s="105"/>
      <c r="B59" s="149" t="str">
        <f>IF(男子!B59="","",男子!B59)</f>
        <v/>
      </c>
      <c r="C59" s="105"/>
      <c r="D59" s="105" t="str">
        <f>IF(男子!D59="","",男子!D59)</f>
        <v/>
      </c>
      <c r="E59" s="149" t="str">
        <f>IF(男子!E59="","",男子!E59)</f>
        <v/>
      </c>
      <c r="F59" s="149" t="str">
        <f>IF(男子!F59="","",男子!F59)</f>
        <v/>
      </c>
      <c r="G59" s="149" t="str">
        <f>IF(男子!G59="","",男子!G59)</f>
        <v/>
      </c>
      <c r="H59" s="149" t="str">
        <f>IF(男子!H59="","",男子!H59)</f>
        <v/>
      </c>
      <c r="I59" s="149">
        <f>IF(男子!I59="","",男子!I59)</f>
        <v>1</v>
      </c>
      <c r="J59" s="149" t="str">
        <f>IF(男子!J59="","",男子!J59)</f>
        <v/>
      </c>
      <c r="K59" s="149"/>
      <c r="L59" s="149"/>
      <c r="M59" s="149">
        <f>IF(男子!M59="","",VLOOKUP(男子!M59,基本情報!$M$7:$N$53,2,FALSE))</f>
        <v>32</v>
      </c>
      <c r="N59" s="149"/>
      <c r="O59" s="149" t="str">
        <f>IF(男子!O59="","",VLOOKUP(男子!O59,管理者シート!$B$9:$C$44,2,FALSE))</f>
        <v/>
      </c>
      <c r="P59" s="149" t="str">
        <f>IF(男子!P59="","",男子!P59)</f>
        <v/>
      </c>
      <c r="Q59" s="149">
        <v>0</v>
      </c>
      <c r="R59" s="149">
        <v>2</v>
      </c>
      <c r="S59" s="149" t="str">
        <f>IF(男子!S59="","",VLOOKUP(男子!S59,管理者シート!$B$9:$C$44,2,FALSE))</f>
        <v/>
      </c>
      <c r="T59" s="149" t="str">
        <f>IF(男子!T59="","",男子!T59)</f>
        <v/>
      </c>
      <c r="U59" s="149">
        <v>0</v>
      </c>
      <c r="V59" s="149">
        <v>2</v>
      </c>
      <c r="W59" s="149" t="str">
        <f>IF(男子!W59="","",VLOOKUP(男子!W59,管理者シート!$B$9:$C$27,2,FALSE))</f>
        <v/>
      </c>
      <c r="X59" s="149" t="str">
        <f>IF(男子!X59="","",男子!X59)</f>
        <v/>
      </c>
      <c r="Y59" s="149">
        <v>0</v>
      </c>
      <c r="Z59" s="149">
        <v>2</v>
      </c>
      <c r="AA59" s="149" t="str">
        <f>IF(男子!AA59="","",IF(男子!AA59="小学",37,IF(男子!AA59="中学",38,39)))</f>
        <v/>
      </c>
      <c r="AB59" s="149" t="str">
        <f>IF(男子!AB59="","",男子!AB59)</f>
        <v/>
      </c>
      <c r="AC59" s="149">
        <v>0</v>
      </c>
      <c r="AD59" s="149">
        <v>2</v>
      </c>
      <c r="AE59" s="149" t="str">
        <f>IF(男子!AE59="","",40)</f>
        <v/>
      </c>
      <c r="AF59" s="149" t="str">
        <f>IF(男子!AF59="","",男子!AF59)</f>
        <v/>
      </c>
      <c r="AG59" s="149">
        <v>0</v>
      </c>
      <c r="AH59" s="149">
        <v>2</v>
      </c>
    </row>
    <row r="60" spans="1:34">
      <c r="A60" s="105"/>
      <c r="B60" s="149" t="str">
        <f>IF(男子!B60="","",男子!B60)</f>
        <v/>
      </c>
      <c r="C60" s="105"/>
      <c r="D60" s="105" t="str">
        <f>IF(男子!D60="","",男子!D60)</f>
        <v/>
      </c>
      <c r="E60" s="149" t="str">
        <f>IF(男子!E60="","",男子!E60)</f>
        <v/>
      </c>
      <c r="F60" s="149" t="str">
        <f>IF(男子!F60="","",男子!F60)</f>
        <v/>
      </c>
      <c r="G60" s="149" t="str">
        <f>IF(男子!G60="","",男子!G60)</f>
        <v/>
      </c>
      <c r="H60" s="149" t="str">
        <f>IF(男子!H60="","",男子!H60)</f>
        <v/>
      </c>
      <c r="I60" s="149">
        <f>IF(男子!I60="","",男子!I60)</f>
        <v>1</v>
      </c>
      <c r="J60" s="149" t="str">
        <f>IF(男子!J60="","",男子!J60)</f>
        <v/>
      </c>
      <c r="K60" s="149"/>
      <c r="L60" s="149"/>
      <c r="M60" s="149">
        <f>IF(男子!M60="","",VLOOKUP(男子!M60,基本情報!$M$7:$N$53,2,FALSE))</f>
        <v>32</v>
      </c>
      <c r="N60" s="149"/>
      <c r="O60" s="149" t="str">
        <f>IF(男子!O60="","",VLOOKUP(男子!O60,管理者シート!$B$9:$C$44,2,FALSE))</f>
        <v/>
      </c>
      <c r="P60" s="149" t="str">
        <f>IF(男子!P60="","",男子!P60)</f>
        <v/>
      </c>
      <c r="Q60" s="149">
        <v>0</v>
      </c>
      <c r="R60" s="149">
        <v>2</v>
      </c>
      <c r="S60" s="149" t="str">
        <f>IF(男子!S60="","",VLOOKUP(男子!S60,管理者シート!$B$9:$C$44,2,FALSE))</f>
        <v/>
      </c>
      <c r="T60" s="149" t="str">
        <f>IF(男子!T60="","",男子!T60)</f>
        <v/>
      </c>
      <c r="U60" s="149">
        <v>0</v>
      </c>
      <c r="V60" s="149">
        <v>2</v>
      </c>
      <c r="W60" s="149" t="str">
        <f>IF(男子!W60="","",VLOOKUP(男子!W60,管理者シート!$B$9:$C$27,2,FALSE))</f>
        <v/>
      </c>
      <c r="X60" s="149" t="str">
        <f>IF(男子!X60="","",男子!X60)</f>
        <v/>
      </c>
      <c r="Y60" s="149">
        <v>0</v>
      </c>
      <c r="Z60" s="149">
        <v>2</v>
      </c>
      <c r="AA60" s="149" t="str">
        <f>IF(男子!AA60="","",IF(男子!AA60="小学",37,IF(男子!AA60="中学",38,39)))</f>
        <v/>
      </c>
      <c r="AB60" s="149" t="str">
        <f>IF(男子!AB60="","",男子!AB60)</f>
        <v/>
      </c>
      <c r="AC60" s="149">
        <v>0</v>
      </c>
      <c r="AD60" s="149">
        <v>2</v>
      </c>
      <c r="AE60" s="149" t="str">
        <f>IF(男子!AE60="","",40)</f>
        <v/>
      </c>
      <c r="AF60" s="149" t="str">
        <f>IF(男子!AF60="","",男子!AF60)</f>
        <v/>
      </c>
      <c r="AG60" s="149">
        <v>0</v>
      </c>
      <c r="AH60" s="149">
        <v>2</v>
      </c>
    </row>
    <row r="61" spans="1:34">
      <c r="A61" s="105"/>
      <c r="B61" s="149" t="str">
        <f>IF(男子!B61="","",男子!B61)</f>
        <v/>
      </c>
      <c r="C61" s="105"/>
      <c r="D61" s="105" t="str">
        <f>IF(男子!D61="","",男子!D61)</f>
        <v/>
      </c>
      <c r="E61" s="149" t="str">
        <f>IF(男子!E61="","",男子!E61)</f>
        <v/>
      </c>
      <c r="F61" s="149" t="str">
        <f>IF(男子!F61="","",男子!F61)</f>
        <v/>
      </c>
      <c r="G61" s="149" t="str">
        <f>IF(男子!G61="","",男子!G61)</f>
        <v/>
      </c>
      <c r="H61" s="149" t="str">
        <f>IF(男子!H61="","",男子!H61)</f>
        <v/>
      </c>
      <c r="I61" s="149">
        <f>IF(男子!I61="","",男子!I61)</f>
        <v>1</v>
      </c>
      <c r="J61" s="149" t="str">
        <f>IF(男子!J61="","",男子!J61)</f>
        <v/>
      </c>
      <c r="K61" s="149"/>
      <c r="L61" s="149"/>
      <c r="M61" s="149">
        <f>IF(男子!M61="","",VLOOKUP(男子!M61,基本情報!$M$7:$N$53,2,FALSE))</f>
        <v>32</v>
      </c>
      <c r="N61" s="149"/>
      <c r="O61" s="149" t="str">
        <f>IF(男子!O61="","",VLOOKUP(男子!O61,管理者シート!$B$9:$C$44,2,FALSE))</f>
        <v/>
      </c>
      <c r="P61" s="149" t="str">
        <f>IF(男子!P61="","",男子!P61)</f>
        <v/>
      </c>
      <c r="Q61" s="149">
        <v>0</v>
      </c>
      <c r="R61" s="149">
        <v>2</v>
      </c>
      <c r="S61" s="149" t="str">
        <f>IF(男子!S61="","",VLOOKUP(男子!S61,管理者シート!$B$9:$C$44,2,FALSE))</f>
        <v/>
      </c>
      <c r="T61" s="149" t="str">
        <f>IF(男子!T61="","",男子!T61)</f>
        <v/>
      </c>
      <c r="U61" s="149">
        <v>0</v>
      </c>
      <c r="V61" s="149">
        <v>2</v>
      </c>
      <c r="W61" s="149" t="str">
        <f>IF(男子!W61="","",VLOOKUP(男子!W61,管理者シート!$B$9:$C$27,2,FALSE))</f>
        <v/>
      </c>
      <c r="X61" s="149" t="str">
        <f>IF(男子!X61="","",男子!X61)</f>
        <v/>
      </c>
      <c r="Y61" s="149">
        <v>0</v>
      </c>
      <c r="Z61" s="149">
        <v>2</v>
      </c>
      <c r="AA61" s="149" t="str">
        <f>IF(男子!AA61="","",IF(男子!AA61="小学",37,IF(男子!AA61="中学",38,39)))</f>
        <v/>
      </c>
      <c r="AB61" s="149" t="str">
        <f>IF(男子!AB61="","",男子!AB61)</f>
        <v/>
      </c>
      <c r="AC61" s="149">
        <v>0</v>
      </c>
      <c r="AD61" s="149">
        <v>2</v>
      </c>
      <c r="AE61" s="149" t="str">
        <f>IF(男子!AE61="","",40)</f>
        <v/>
      </c>
      <c r="AF61" s="149" t="str">
        <f>IF(男子!AF61="","",男子!AF61)</f>
        <v/>
      </c>
      <c r="AG61" s="149">
        <v>0</v>
      </c>
      <c r="AH61" s="149">
        <v>2</v>
      </c>
    </row>
    <row r="62" spans="1:34">
      <c r="A62" s="105"/>
      <c r="B62" s="149" t="str">
        <f>IF(男子!B62="","",男子!B62)</f>
        <v/>
      </c>
      <c r="C62" s="105"/>
      <c r="D62" s="105" t="str">
        <f>IF(男子!D62="","",男子!D62)</f>
        <v/>
      </c>
      <c r="E62" s="149" t="str">
        <f>IF(男子!E62="","",男子!E62)</f>
        <v/>
      </c>
      <c r="F62" s="149" t="str">
        <f>IF(男子!F62="","",男子!F62)</f>
        <v/>
      </c>
      <c r="G62" s="149" t="str">
        <f>IF(男子!G62="","",男子!G62)</f>
        <v/>
      </c>
      <c r="H62" s="149" t="str">
        <f>IF(男子!H62="","",男子!H62)</f>
        <v/>
      </c>
      <c r="I62" s="149">
        <f>IF(男子!I62="","",男子!I62)</f>
        <v>1</v>
      </c>
      <c r="J62" s="149" t="str">
        <f>IF(男子!J62="","",男子!J62)</f>
        <v/>
      </c>
      <c r="K62" s="149"/>
      <c r="L62" s="149"/>
      <c r="M62" s="149">
        <f>IF(男子!M62="","",VLOOKUP(男子!M62,基本情報!$M$7:$N$53,2,FALSE))</f>
        <v>32</v>
      </c>
      <c r="N62" s="149"/>
      <c r="O62" s="149" t="str">
        <f>IF(男子!O62="","",VLOOKUP(男子!O62,管理者シート!$B$9:$C$44,2,FALSE))</f>
        <v/>
      </c>
      <c r="P62" s="149" t="str">
        <f>IF(男子!P62="","",男子!P62)</f>
        <v/>
      </c>
      <c r="Q62" s="149">
        <v>0</v>
      </c>
      <c r="R62" s="149">
        <v>2</v>
      </c>
      <c r="S62" s="149" t="str">
        <f>IF(男子!S62="","",VLOOKUP(男子!S62,管理者シート!$B$9:$C$44,2,FALSE))</f>
        <v/>
      </c>
      <c r="T62" s="149" t="str">
        <f>IF(男子!T62="","",男子!T62)</f>
        <v/>
      </c>
      <c r="U62" s="149">
        <v>0</v>
      </c>
      <c r="V62" s="149">
        <v>2</v>
      </c>
      <c r="W62" s="149" t="str">
        <f>IF(男子!W62="","",VLOOKUP(男子!W62,管理者シート!$B$9:$C$27,2,FALSE))</f>
        <v/>
      </c>
      <c r="X62" s="149" t="str">
        <f>IF(男子!X62="","",男子!X62)</f>
        <v/>
      </c>
      <c r="Y62" s="149">
        <v>0</v>
      </c>
      <c r="Z62" s="149">
        <v>2</v>
      </c>
      <c r="AA62" s="149" t="str">
        <f>IF(男子!AA62="","",IF(男子!AA62="小学",37,IF(男子!AA62="中学",38,39)))</f>
        <v/>
      </c>
      <c r="AB62" s="149" t="str">
        <f>IF(男子!AB62="","",男子!AB62)</f>
        <v/>
      </c>
      <c r="AC62" s="149">
        <v>0</v>
      </c>
      <c r="AD62" s="149">
        <v>2</v>
      </c>
      <c r="AE62" s="149" t="str">
        <f>IF(男子!AE62="","",40)</f>
        <v/>
      </c>
      <c r="AF62" s="149" t="str">
        <f>IF(男子!AF62="","",男子!AF62)</f>
        <v/>
      </c>
      <c r="AG62" s="149">
        <v>0</v>
      </c>
      <c r="AH62" s="149">
        <v>2</v>
      </c>
    </row>
    <row r="63" spans="1:34">
      <c r="A63" s="105"/>
      <c r="B63" s="149" t="str">
        <f>IF(男子!B63="","",男子!B63)</f>
        <v/>
      </c>
      <c r="C63" s="105"/>
      <c r="D63" s="105" t="str">
        <f>IF(男子!D63="","",男子!D63)</f>
        <v/>
      </c>
      <c r="E63" s="149" t="str">
        <f>IF(男子!E63="","",男子!E63)</f>
        <v/>
      </c>
      <c r="F63" s="149" t="str">
        <f>IF(男子!F63="","",男子!F63)</f>
        <v/>
      </c>
      <c r="G63" s="149" t="str">
        <f>IF(男子!G63="","",男子!G63)</f>
        <v/>
      </c>
      <c r="H63" s="149" t="str">
        <f>IF(男子!H63="","",男子!H63)</f>
        <v/>
      </c>
      <c r="I63" s="149">
        <f>IF(男子!I63="","",男子!I63)</f>
        <v>1</v>
      </c>
      <c r="J63" s="149" t="str">
        <f>IF(男子!J63="","",男子!J63)</f>
        <v/>
      </c>
      <c r="K63" s="149"/>
      <c r="L63" s="149"/>
      <c r="M63" s="149">
        <f>IF(男子!M63="","",VLOOKUP(男子!M63,基本情報!$M$7:$N$53,2,FALSE))</f>
        <v>32</v>
      </c>
      <c r="N63" s="149"/>
      <c r="O63" s="149" t="str">
        <f>IF(男子!O63="","",VLOOKUP(男子!O63,管理者シート!$B$9:$C$44,2,FALSE))</f>
        <v/>
      </c>
      <c r="P63" s="149" t="str">
        <f>IF(男子!P63="","",男子!P63)</f>
        <v/>
      </c>
      <c r="Q63" s="149">
        <v>0</v>
      </c>
      <c r="R63" s="149">
        <v>2</v>
      </c>
      <c r="S63" s="149" t="str">
        <f>IF(男子!S63="","",VLOOKUP(男子!S63,管理者シート!$B$9:$C$44,2,FALSE))</f>
        <v/>
      </c>
      <c r="T63" s="149" t="str">
        <f>IF(男子!T63="","",男子!T63)</f>
        <v/>
      </c>
      <c r="U63" s="149">
        <v>0</v>
      </c>
      <c r="V63" s="149">
        <v>2</v>
      </c>
      <c r="W63" s="149" t="str">
        <f>IF(男子!W63="","",VLOOKUP(男子!W63,管理者シート!$B$9:$C$27,2,FALSE))</f>
        <v/>
      </c>
      <c r="X63" s="149" t="str">
        <f>IF(男子!X63="","",男子!X63)</f>
        <v/>
      </c>
      <c r="Y63" s="149">
        <v>0</v>
      </c>
      <c r="Z63" s="149">
        <v>2</v>
      </c>
      <c r="AA63" s="149" t="str">
        <f>IF(男子!AA63="","",IF(男子!AA63="小学",37,IF(男子!AA63="中学",38,39)))</f>
        <v/>
      </c>
      <c r="AB63" s="149" t="str">
        <f>IF(男子!AB63="","",男子!AB63)</f>
        <v/>
      </c>
      <c r="AC63" s="149">
        <v>0</v>
      </c>
      <c r="AD63" s="149">
        <v>2</v>
      </c>
      <c r="AE63" s="149" t="str">
        <f>IF(男子!AE63="","",40)</f>
        <v/>
      </c>
      <c r="AF63" s="149" t="str">
        <f>IF(男子!AF63="","",男子!AF63)</f>
        <v/>
      </c>
      <c r="AG63" s="149">
        <v>0</v>
      </c>
      <c r="AH63" s="149">
        <v>2</v>
      </c>
    </row>
    <row r="64" spans="1:34">
      <c r="A64" s="105"/>
      <c r="B64" s="149" t="str">
        <f>IF(男子!B64="","",男子!B64)</f>
        <v/>
      </c>
      <c r="C64" s="105"/>
      <c r="D64" s="105" t="str">
        <f>IF(男子!D64="","",男子!D64)</f>
        <v/>
      </c>
      <c r="E64" s="149" t="str">
        <f>IF(男子!E64="","",男子!E64)</f>
        <v/>
      </c>
      <c r="F64" s="149" t="str">
        <f>IF(男子!F64="","",男子!F64)</f>
        <v/>
      </c>
      <c r="G64" s="149" t="str">
        <f>IF(男子!G64="","",男子!G64)</f>
        <v/>
      </c>
      <c r="H64" s="149" t="str">
        <f>IF(男子!H64="","",男子!H64)</f>
        <v/>
      </c>
      <c r="I64" s="149">
        <f>IF(男子!I64="","",男子!I64)</f>
        <v>1</v>
      </c>
      <c r="J64" s="149" t="str">
        <f>IF(男子!J64="","",男子!J64)</f>
        <v/>
      </c>
      <c r="K64" s="149"/>
      <c r="L64" s="149"/>
      <c r="M64" s="149">
        <f>IF(男子!M64="","",VLOOKUP(男子!M64,基本情報!$M$7:$N$53,2,FALSE))</f>
        <v>32</v>
      </c>
      <c r="N64" s="149"/>
      <c r="O64" s="149" t="str">
        <f>IF(男子!O64="","",VLOOKUP(男子!O64,管理者シート!$B$9:$C$44,2,FALSE))</f>
        <v/>
      </c>
      <c r="P64" s="149" t="str">
        <f>IF(男子!P64="","",男子!P64)</f>
        <v/>
      </c>
      <c r="Q64" s="149">
        <v>0</v>
      </c>
      <c r="R64" s="149">
        <v>2</v>
      </c>
      <c r="S64" s="149" t="str">
        <f>IF(男子!S64="","",VLOOKUP(男子!S64,管理者シート!$B$9:$C$44,2,FALSE))</f>
        <v/>
      </c>
      <c r="T64" s="149" t="str">
        <f>IF(男子!T64="","",男子!T64)</f>
        <v/>
      </c>
      <c r="U64" s="149">
        <v>0</v>
      </c>
      <c r="V64" s="149">
        <v>2</v>
      </c>
      <c r="W64" s="149" t="str">
        <f>IF(男子!W64="","",VLOOKUP(男子!W64,管理者シート!$B$9:$C$27,2,FALSE))</f>
        <v/>
      </c>
      <c r="X64" s="149" t="str">
        <f>IF(男子!X64="","",男子!X64)</f>
        <v/>
      </c>
      <c r="Y64" s="149">
        <v>0</v>
      </c>
      <c r="Z64" s="149">
        <v>2</v>
      </c>
      <c r="AA64" s="149" t="str">
        <f>IF(男子!AA64="","",IF(男子!AA64="小学",37,IF(男子!AA64="中学",38,39)))</f>
        <v/>
      </c>
      <c r="AB64" s="149" t="str">
        <f>IF(男子!AB64="","",男子!AB64)</f>
        <v/>
      </c>
      <c r="AC64" s="149">
        <v>0</v>
      </c>
      <c r="AD64" s="149">
        <v>2</v>
      </c>
      <c r="AE64" s="149" t="str">
        <f>IF(男子!AE64="","",40)</f>
        <v/>
      </c>
      <c r="AF64" s="149" t="str">
        <f>IF(男子!AF64="","",男子!AF64)</f>
        <v/>
      </c>
      <c r="AG64" s="149">
        <v>0</v>
      </c>
      <c r="AH64" s="149">
        <v>2</v>
      </c>
    </row>
    <row r="65" spans="1:34">
      <c r="A65" s="105"/>
      <c r="B65" s="149" t="str">
        <f>IF(男子!B65="","",男子!B65)</f>
        <v/>
      </c>
      <c r="C65" s="105"/>
      <c r="D65" s="105" t="str">
        <f>IF(男子!D65="","",男子!D65)</f>
        <v/>
      </c>
      <c r="E65" s="149" t="str">
        <f>IF(男子!E65="","",男子!E65)</f>
        <v/>
      </c>
      <c r="F65" s="149" t="str">
        <f>IF(男子!F65="","",男子!F65)</f>
        <v/>
      </c>
      <c r="G65" s="149" t="str">
        <f>IF(男子!G65="","",男子!G65)</f>
        <v/>
      </c>
      <c r="H65" s="149" t="str">
        <f>IF(男子!H65="","",男子!H65)</f>
        <v/>
      </c>
      <c r="I65" s="149">
        <f>IF(男子!I65="","",男子!I65)</f>
        <v>1</v>
      </c>
      <c r="J65" s="149" t="str">
        <f>IF(男子!J65="","",男子!J65)</f>
        <v/>
      </c>
      <c r="K65" s="149"/>
      <c r="L65" s="149"/>
      <c r="M65" s="149">
        <f>IF(男子!M65="","",VLOOKUP(男子!M65,基本情報!$M$7:$N$53,2,FALSE))</f>
        <v>32</v>
      </c>
      <c r="N65" s="149"/>
      <c r="O65" s="149" t="str">
        <f>IF(男子!O65="","",VLOOKUP(男子!O65,管理者シート!$B$9:$C$44,2,FALSE))</f>
        <v/>
      </c>
      <c r="P65" s="149" t="str">
        <f>IF(男子!P65="","",男子!P65)</f>
        <v/>
      </c>
      <c r="Q65" s="149">
        <v>0</v>
      </c>
      <c r="R65" s="149">
        <v>2</v>
      </c>
      <c r="S65" s="149" t="str">
        <f>IF(男子!S65="","",VLOOKUP(男子!S65,管理者シート!$B$9:$C$44,2,FALSE))</f>
        <v/>
      </c>
      <c r="T65" s="149" t="str">
        <f>IF(男子!T65="","",男子!T65)</f>
        <v/>
      </c>
      <c r="U65" s="149">
        <v>0</v>
      </c>
      <c r="V65" s="149">
        <v>2</v>
      </c>
      <c r="W65" s="149" t="str">
        <f>IF(男子!W65="","",VLOOKUP(男子!W65,管理者シート!$B$9:$C$27,2,FALSE))</f>
        <v/>
      </c>
      <c r="X65" s="149" t="str">
        <f>IF(男子!X65="","",男子!X65)</f>
        <v/>
      </c>
      <c r="Y65" s="149">
        <v>0</v>
      </c>
      <c r="Z65" s="149">
        <v>2</v>
      </c>
      <c r="AA65" s="149" t="str">
        <f>IF(男子!AA65="","",IF(男子!AA65="小学",37,IF(男子!AA65="中学",38,39)))</f>
        <v/>
      </c>
      <c r="AB65" s="149" t="str">
        <f>IF(男子!AB65="","",男子!AB65)</f>
        <v/>
      </c>
      <c r="AC65" s="149">
        <v>0</v>
      </c>
      <c r="AD65" s="149">
        <v>2</v>
      </c>
      <c r="AE65" s="149" t="str">
        <f>IF(男子!AE65="","",40)</f>
        <v/>
      </c>
      <c r="AF65" s="149" t="str">
        <f>IF(男子!AF65="","",男子!AF65)</f>
        <v/>
      </c>
      <c r="AG65" s="149">
        <v>0</v>
      </c>
      <c r="AH65" s="149">
        <v>2</v>
      </c>
    </row>
    <row r="66" spans="1:34">
      <c r="A66" s="105"/>
      <c r="B66" s="149" t="str">
        <f>IF(男子!B66="","",男子!B66)</f>
        <v/>
      </c>
      <c r="C66" s="105"/>
      <c r="D66" s="105" t="str">
        <f>IF(男子!D66="","",男子!D66)</f>
        <v/>
      </c>
      <c r="E66" s="149" t="str">
        <f>IF(男子!E66="","",男子!E66)</f>
        <v/>
      </c>
      <c r="F66" s="149" t="str">
        <f>IF(男子!F66="","",男子!F66)</f>
        <v/>
      </c>
      <c r="G66" s="149" t="str">
        <f>IF(男子!G66="","",男子!G66)</f>
        <v/>
      </c>
      <c r="H66" s="149" t="str">
        <f>IF(男子!H66="","",男子!H66)</f>
        <v/>
      </c>
      <c r="I66" s="149">
        <f>IF(男子!I66="","",男子!I66)</f>
        <v>1</v>
      </c>
      <c r="J66" s="149" t="str">
        <f>IF(男子!J66="","",男子!J66)</f>
        <v/>
      </c>
      <c r="K66" s="149"/>
      <c r="L66" s="149"/>
      <c r="M66" s="149">
        <f>IF(男子!M66="","",VLOOKUP(男子!M66,基本情報!$M$7:$N$53,2,FALSE))</f>
        <v>32</v>
      </c>
      <c r="N66" s="149"/>
      <c r="O66" s="149" t="str">
        <f>IF(男子!O66="","",VLOOKUP(男子!O66,管理者シート!$B$9:$C$44,2,FALSE))</f>
        <v/>
      </c>
      <c r="P66" s="149" t="str">
        <f>IF(男子!P66="","",男子!P66)</f>
        <v/>
      </c>
      <c r="Q66" s="149">
        <v>0</v>
      </c>
      <c r="R66" s="149">
        <v>2</v>
      </c>
      <c r="S66" s="149" t="str">
        <f>IF(男子!S66="","",VLOOKUP(男子!S66,管理者シート!$B$9:$C$44,2,FALSE))</f>
        <v/>
      </c>
      <c r="T66" s="149" t="str">
        <f>IF(男子!T66="","",男子!T66)</f>
        <v/>
      </c>
      <c r="U66" s="149">
        <v>0</v>
      </c>
      <c r="V66" s="149">
        <v>2</v>
      </c>
      <c r="W66" s="149" t="str">
        <f>IF(男子!W66="","",VLOOKUP(男子!W66,管理者シート!$B$9:$C$27,2,FALSE))</f>
        <v/>
      </c>
      <c r="X66" s="149" t="str">
        <f>IF(男子!X66="","",男子!X66)</f>
        <v/>
      </c>
      <c r="Y66" s="149">
        <v>0</v>
      </c>
      <c r="Z66" s="149">
        <v>2</v>
      </c>
      <c r="AA66" s="149" t="str">
        <f>IF(男子!AA66="","",IF(男子!AA66="小学",37,IF(男子!AA66="中学",38,39)))</f>
        <v/>
      </c>
      <c r="AB66" s="149" t="str">
        <f>IF(男子!AB66="","",男子!AB66)</f>
        <v/>
      </c>
      <c r="AC66" s="149">
        <v>0</v>
      </c>
      <c r="AD66" s="149">
        <v>2</v>
      </c>
      <c r="AE66" s="149" t="str">
        <f>IF(男子!AE66="","",40)</f>
        <v/>
      </c>
      <c r="AF66" s="149" t="str">
        <f>IF(男子!AF66="","",男子!AF66)</f>
        <v/>
      </c>
      <c r="AG66" s="149">
        <v>0</v>
      </c>
      <c r="AH66" s="149">
        <v>2</v>
      </c>
    </row>
    <row r="67" spans="1:34">
      <c r="A67" s="105"/>
      <c r="B67" s="149" t="str">
        <f>IF(男子!B67="","",男子!B67)</f>
        <v/>
      </c>
      <c r="C67" s="105"/>
      <c r="D67" s="105" t="str">
        <f>IF(男子!D67="","",男子!D67)</f>
        <v/>
      </c>
      <c r="E67" s="149" t="str">
        <f>IF(男子!E67="","",男子!E67)</f>
        <v/>
      </c>
      <c r="F67" s="149" t="str">
        <f>IF(男子!F67="","",男子!F67)</f>
        <v/>
      </c>
      <c r="G67" s="149" t="str">
        <f>IF(男子!G67="","",男子!G67)</f>
        <v/>
      </c>
      <c r="H67" s="149" t="str">
        <f>IF(男子!H67="","",男子!H67)</f>
        <v/>
      </c>
      <c r="I67" s="149">
        <f>IF(男子!I67="","",男子!I67)</f>
        <v>1</v>
      </c>
      <c r="J67" s="149" t="str">
        <f>IF(男子!J67="","",男子!J67)</f>
        <v/>
      </c>
      <c r="K67" s="149"/>
      <c r="L67" s="149"/>
      <c r="M67" s="149">
        <f>IF(男子!M67="","",VLOOKUP(男子!M67,基本情報!$M$7:$N$53,2,FALSE))</f>
        <v>32</v>
      </c>
      <c r="N67" s="149"/>
      <c r="O67" s="149" t="str">
        <f>IF(男子!O67="","",VLOOKUP(男子!O67,管理者シート!$B$9:$C$44,2,FALSE))</f>
        <v/>
      </c>
      <c r="P67" s="149" t="str">
        <f>IF(男子!P67="","",男子!P67)</f>
        <v/>
      </c>
      <c r="Q67" s="149">
        <v>0</v>
      </c>
      <c r="R67" s="149">
        <v>2</v>
      </c>
      <c r="S67" s="149" t="str">
        <f>IF(男子!S67="","",VLOOKUP(男子!S67,管理者シート!$B$9:$C$44,2,FALSE))</f>
        <v/>
      </c>
      <c r="T67" s="149" t="str">
        <f>IF(男子!T67="","",男子!T67)</f>
        <v/>
      </c>
      <c r="U67" s="149">
        <v>0</v>
      </c>
      <c r="V67" s="149">
        <v>2</v>
      </c>
      <c r="W67" s="149" t="str">
        <f>IF(男子!W67="","",VLOOKUP(男子!W67,管理者シート!$B$9:$C$27,2,FALSE))</f>
        <v/>
      </c>
      <c r="X67" s="149" t="str">
        <f>IF(男子!X67="","",男子!X67)</f>
        <v/>
      </c>
      <c r="Y67" s="149">
        <v>0</v>
      </c>
      <c r="Z67" s="149">
        <v>2</v>
      </c>
      <c r="AA67" s="149" t="str">
        <f>IF(男子!AA67="","",IF(男子!AA67="小学",37,IF(男子!AA67="中学",38,39)))</f>
        <v/>
      </c>
      <c r="AB67" s="149" t="str">
        <f>IF(男子!AB67="","",男子!AB67)</f>
        <v/>
      </c>
      <c r="AC67" s="149">
        <v>0</v>
      </c>
      <c r="AD67" s="149">
        <v>2</v>
      </c>
      <c r="AE67" s="149" t="str">
        <f>IF(男子!AE67="","",40)</f>
        <v/>
      </c>
      <c r="AF67" s="149" t="str">
        <f>IF(男子!AF67="","",男子!AF67)</f>
        <v/>
      </c>
      <c r="AG67" s="149">
        <v>0</v>
      </c>
      <c r="AH67" s="149">
        <v>2</v>
      </c>
    </row>
    <row r="68" spans="1:34">
      <c r="A68" s="105"/>
      <c r="B68" s="149" t="str">
        <f>IF(男子!B68="","",男子!B68)</f>
        <v/>
      </c>
      <c r="C68" s="105"/>
      <c r="D68" s="105" t="str">
        <f>IF(男子!D68="","",男子!D68)</f>
        <v/>
      </c>
      <c r="E68" s="149" t="str">
        <f>IF(男子!E68="","",男子!E68)</f>
        <v/>
      </c>
      <c r="F68" s="149" t="str">
        <f>IF(男子!F68="","",男子!F68)</f>
        <v/>
      </c>
      <c r="G68" s="149" t="str">
        <f>IF(男子!G68="","",男子!G68)</f>
        <v/>
      </c>
      <c r="H68" s="149" t="str">
        <f>IF(男子!H68="","",男子!H68)</f>
        <v/>
      </c>
      <c r="I68" s="149">
        <f>IF(男子!I68="","",男子!I68)</f>
        <v>1</v>
      </c>
      <c r="J68" s="149" t="str">
        <f>IF(男子!J68="","",男子!J68)</f>
        <v/>
      </c>
      <c r="K68" s="149"/>
      <c r="L68" s="149"/>
      <c r="M68" s="149">
        <f>IF(男子!M68="","",VLOOKUP(男子!M68,基本情報!$M$7:$N$53,2,FALSE))</f>
        <v>32</v>
      </c>
      <c r="N68" s="149"/>
      <c r="O68" s="149" t="str">
        <f>IF(男子!O68="","",VLOOKUP(男子!O68,管理者シート!$B$9:$C$44,2,FALSE))</f>
        <v/>
      </c>
      <c r="P68" s="149" t="str">
        <f>IF(男子!P68="","",男子!P68)</f>
        <v/>
      </c>
      <c r="Q68" s="149">
        <v>0</v>
      </c>
      <c r="R68" s="149">
        <v>2</v>
      </c>
      <c r="S68" s="149" t="str">
        <f>IF(男子!S68="","",VLOOKUP(男子!S68,管理者シート!$B$9:$C$44,2,FALSE))</f>
        <v/>
      </c>
      <c r="T68" s="149" t="str">
        <f>IF(男子!T68="","",男子!T68)</f>
        <v/>
      </c>
      <c r="U68" s="149">
        <v>0</v>
      </c>
      <c r="V68" s="149">
        <v>2</v>
      </c>
      <c r="W68" s="149" t="str">
        <f>IF(男子!W68="","",VLOOKUP(男子!W68,管理者シート!$B$9:$C$27,2,FALSE))</f>
        <v/>
      </c>
      <c r="X68" s="149" t="str">
        <f>IF(男子!X68="","",男子!X68)</f>
        <v/>
      </c>
      <c r="Y68" s="149">
        <v>0</v>
      </c>
      <c r="Z68" s="149">
        <v>2</v>
      </c>
      <c r="AA68" s="149" t="str">
        <f>IF(男子!AA68="","",IF(男子!AA68="小学",37,IF(男子!AA68="中学",38,39)))</f>
        <v/>
      </c>
      <c r="AB68" s="149" t="str">
        <f>IF(男子!AB68="","",男子!AB68)</f>
        <v/>
      </c>
      <c r="AC68" s="149">
        <v>0</v>
      </c>
      <c r="AD68" s="149">
        <v>2</v>
      </c>
      <c r="AE68" s="149" t="str">
        <f>IF(男子!AE68="","",40)</f>
        <v/>
      </c>
      <c r="AF68" s="149" t="str">
        <f>IF(男子!AF68="","",男子!AF68)</f>
        <v/>
      </c>
      <c r="AG68" s="149">
        <v>0</v>
      </c>
      <c r="AH68" s="149">
        <v>2</v>
      </c>
    </row>
    <row r="69" spans="1:34">
      <c r="A69" s="105"/>
      <c r="B69" s="149" t="str">
        <f>IF(男子!B69="","",男子!B69)</f>
        <v/>
      </c>
      <c r="C69" s="105"/>
      <c r="D69" s="105" t="str">
        <f>IF(男子!D69="","",男子!D69)</f>
        <v/>
      </c>
      <c r="E69" s="149" t="str">
        <f>IF(男子!E69="","",男子!E69)</f>
        <v/>
      </c>
      <c r="F69" s="149" t="str">
        <f>IF(男子!F69="","",男子!F69)</f>
        <v/>
      </c>
      <c r="G69" s="149" t="str">
        <f>IF(男子!G69="","",男子!G69)</f>
        <v/>
      </c>
      <c r="H69" s="149" t="str">
        <f>IF(男子!H69="","",男子!H69)</f>
        <v/>
      </c>
      <c r="I69" s="149">
        <f>IF(男子!I69="","",男子!I69)</f>
        <v>1</v>
      </c>
      <c r="J69" s="149" t="str">
        <f>IF(男子!J69="","",男子!J69)</f>
        <v/>
      </c>
      <c r="K69" s="149"/>
      <c r="L69" s="149"/>
      <c r="M69" s="149">
        <f>IF(男子!M69="","",VLOOKUP(男子!M69,基本情報!$M$7:$N$53,2,FALSE))</f>
        <v>32</v>
      </c>
      <c r="N69" s="149"/>
      <c r="O69" s="149" t="str">
        <f>IF(男子!O69="","",VLOOKUP(男子!O69,管理者シート!$B$9:$C$44,2,FALSE))</f>
        <v/>
      </c>
      <c r="P69" s="149" t="str">
        <f>IF(男子!P69="","",男子!P69)</f>
        <v/>
      </c>
      <c r="Q69" s="149">
        <v>0</v>
      </c>
      <c r="R69" s="149">
        <v>2</v>
      </c>
      <c r="S69" s="149" t="str">
        <f>IF(男子!S69="","",VLOOKUP(男子!S69,管理者シート!$B$9:$C$44,2,FALSE))</f>
        <v/>
      </c>
      <c r="T69" s="149" t="str">
        <f>IF(男子!T69="","",男子!T69)</f>
        <v/>
      </c>
      <c r="U69" s="149">
        <v>0</v>
      </c>
      <c r="V69" s="149">
        <v>2</v>
      </c>
      <c r="W69" s="149" t="str">
        <f>IF(男子!W69="","",VLOOKUP(男子!W69,管理者シート!$B$9:$C$27,2,FALSE))</f>
        <v/>
      </c>
      <c r="X69" s="149" t="str">
        <f>IF(男子!X69="","",男子!X69)</f>
        <v/>
      </c>
      <c r="Y69" s="149">
        <v>0</v>
      </c>
      <c r="Z69" s="149">
        <v>2</v>
      </c>
      <c r="AA69" s="149" t="str">
        <f>IF(男子!AA69="","",IF(男子!AA69="小学",37,IF(男子!AA69="中学",38,39)))</f>
        <v/>
      </c>
      <c r="AB69" s="149" t="str">
        <f>IF(男子!AB69="","",男子!AB69)</f>
        <v/>
      </c>
      <c r="AC69" s="149">
        <v>0</v>
      </c>
      <c r="AD69" s="149">
        <v>2</v>
      </c>
      <c r="AE69" s="149" t="str">
        <f>IF(男子!AE69="","",40)</f>
        <v/>
      </c>
      <c r="AF69" s="149" t="str">
        <f>IF(男子!AF69="","",男子!AF69)</f>
        <v/>
      </c>
      <c r="AG69" s="149">
        <v>0</v>
      </c>
      <c r="AH69" s="149">
        <v>2</v>
      </c>
    </row>
    <row r="70" spans="1:34">
      <c r="A70" s="105"/>
      <c r="B70" s="149" t="str">
        <f>IF(男子!B70="","",男子!B70)</f>
        <v/>
      </c>
      <c r="C70" s="105"/>
      <c r="D70" s="105" t="str">
        <f>IF(男子!D70="","",男子!D70)</f>
        <v/>
      </c>
      <c r="E70" s="149" t="str">
        <f>IF(男子!E70="","",男子!E70)</f>
        <v/>
      </c>
      <c r="F70" s="149" t="str">
        <f>IF(男子!F70="","",男子!F70)</f>
        <v/>
      </c>
      <c r="G70" s="149" t="str">
        <f>IF(男子!G70="","",男子!G70)</f>
        <v/>
      </c>
      <c r="H70" s="149" t="str">
        <f>IF(男子!H70="","",男子!H70)</f>
        <v/>
      </c>
      <c r="I70" s="149">
        <f>IF(男子!I70="","",男子!I70)</f>
        <v>1</v>
      </c>
      <c r="J70" s="149" t="str">
        <f>IF(男子!J70="","",男子!J70)</f>
        <v/>
      </c>
      <c r="K70" s="149"/>
      <c r="L70" s="149"/>
      <c r="M70" s="149">
        <f>IF(男子!M70="","",VLOOKUP(男子!M70,基本情報!$M$7:$N$53,2,FALSE))</f>
        <v>32</v>
      </c>
      <c r="N70" s="149"/>
      <c r="O70" s="149" t="str">
        <f>IF(男子!O70="","",VLOOKUP(男子!O70,管理者シート!$B$9:$C$44,2,FALSE))</f>
        <v/>
      </c>
      <c r="P70" s="149" t="str">
        <f>IF(男子!P70="","",男子!P70)</f>
        <v/>
      </c>
      <c r="Q70" s="149">
        <v>0</v>
      </c>
      <c r="R70" s="149">
        <v>2</v>
      </c>
      <c r="S70" s="149" t="str">
        <f>IF(男子!S70="","",VLOOKUP(男子!S70,管理者シート!$B$9:$C$44,2,FALSE))</f>
        <v/>
      </c>
      <c r="T70" s="149" t="str">
        <f>IF(男子!T70="","",男子!T70)</f>
        <v/>
      </c>
      <c r="U70" s="149">
        <v>0</v>
      </c>
      <c r="V70" s="149">
        <v>2</v>
      </c>
      <c r="W70" s="149" t="str">
        <f>IF(男子!W70="","",VLOOKUP(男子!W70,管理者シート!$B$9:$C$27,2,FALSE))</f>
        <v/>
      </c>
      <c r="X70" s="149" t="str">
        <f>IF(男子!X70="","",男子!X70)</f>
        <v/>
      </c>
      <c r="Y70" s="149">
        <v>0</v>
      </c>
      <c r="Z70" s="149">
        <v>2</v>
      </c>
      <c r="AA70" s="149" t="str">
        <f>IF(男子!AA70="","",IF(男子!AA70="小学",37,IF(男子!AA70="中学",38,39)))</f>
        <v/>
      </c>
      <c r="AB70" s="149" t="str">
        <f>IF(男子!AB70="","",男子!AB70)</f>
        <v/>
      </c>
      <c r="AC70" s="149">
        <v>0</v>
      </c>
      <c r="AD70" s="149">
        <v>2</v>
      </c>
      <c r="AE70" s="149" t="str">
        <f>IF(男子!AE70="","",40)</f>
        <v/>
      </c>
      <c r="AF70" s="149" t="str">
        <f>IF(男子!AF70="","",男子!AF70)</f>
        <v/>
      </c>
      <c r="AG70" s="149">
        <v>0</v>
      </c>
      <c r="AH70" s="149">
        <v>2</v>
      </c>
    </row>
    <row r="71" spans="1:34">
      <c r="A71" s="105"/>
      <c r="B71" s="149" t="str">
        <f>IF(男子!B71="","",男子!B71)</f>
        <v/>
      </c>
      <c r="C71" s="105"/>
      <c r="D71" s="105" t="str">
        <f>IF(男子!D71="","",男子!D71)</f>
        <v/>
      </c>
      <c r="E71" s="149" t="str">
        <f>IF(男子!E71="","",男子!E71)</f>
        <v/>
      </c>
      <c r="F71" s="149" t="str">
        <f>IF(男子!F71="","",男子!F71)</f>
        <v/>
      </c>
      <c r="G71" s="149" t="str">
        <f>IF(男子!G71="","",男子!G71)</f>
        <v/>
      </c>
      <c r="H71" s="149" t="str">
        <f>IF(男子!H71="","",男子!H71)</f>
        <v/>
      </c>
      <c r="I71" s="149">
        <f>IF(男子!I71="","",男子!I71)</f>
        <v>1</v>
      </c>
      <c r="J71" s="149" t="str">
        <f>IF(男子!J71="","",男子!J71)</f>
        <v/>
      </c>
      <c r="K71" s="149"/>
      <c r="L71" s="149"/>
      <c r="M71" s="149">
        <f>IF(男子!M71="","",VLOOKUP(男子!M71,基本情報!$M$7:$N$53,2,FALSE))</f>
        <v>32</v>
      </c>
      <c r="N71" s="149"/>
      <c r="O71" s="149" t="str">
        <f>IF(男子!O71="","",VLOOKUP(男子!O71,管理者シート!$B$9:$C$44,2,FALSE))</f>
        <v/>
      </c>
      <c r="P71" s="149" t="str">
        <f>IF(男子!P71="","",男子!P71)</f>
        <v/>
      </c>
      <c r="Q71" s="149">
        <v>0</v>
      </c>
      <c r="R71" s="149">
        <v>2</v>
      </c>
      <c r="S71" s="149" t="str">
        <f>IF(男子!S71="","",VLOOKUP(男子!S71,管理者シート!$B$9:$C$44,2,FALSE))</f>
        <v/>
      </c>
      <c r="T71" s="149" t="str">
        <f>IF(男子!T71="","",男子!T71)</f>
        <v/>
      </c>
      <c r="U71" s="149">
        <v>0</v>
      </c>
      <c r="V71" s="149">
        <v>2</v>
      </c>
      <c r="W71" s="149" t="str">
        <f>IF(男子!W71="","",VLOOKUP(男子!W71,管理者シート!$B$9:$C$27,2,FALSE))</f>
        <v/>
      </c>
      <c r="X71" s="149" t="str">
        <f>IF(男子!X71="","",男子!X71)</f>
        <v/>
      </c>
      <c r="Y71" s="149">
        <v>0</v>
      </c>
      <c r="Z71" s="149">
        <v>2</v>
      </c>
      <c r="AA71" s="149" t="str">
        <f>IF(男子!AA71="","",IF(男子!AA71="小学",37,IF(男子!AA71="中学",38,39)))</f>
        <v/>
      </c>
      <c r="AB71" s="149" t="str">
        <f>IF(男子!AB71="","",男子!AB71)</f>
        <v/>
      </c>
      <c r="AC71" s="149">
        <v>0</v>
      </c>
      <c r="AD71" s="149">
        <v>2</v>
      </c>
      <c r="AE71" s="149" t="str">
        <f>IF(男子!AE71="","",40)</f>
        <v/>
      </c>
      <c r="AF71" s="149" t="str">
        <f>IF(男子!AF71="","",男子!AF71)</f>
        <v/>
      </c>
      <c r="AG71" s="149">
        <v>0</v>
      </c>
      <c r="AH71" s="149">
        <v>2</v>
      </c>
    </row>
    <row r="72" spans="1:34">
      <c r="A72" s="105"/>
      <c r="B72" s="149" t="str">
        <f>IF(男子!B72="","",男子!B72)</f>
        <v/>
      </c>
      <c r="C72" s="105"/>
      <c r="D72" s="105" t="str">
        <f>IF(男子!D72="","",男子!D72)</f>
        <v/>
      </c>
      <c r="E72" s="149" t="str">
        <f>IF(男子!E72="","",男子!E72)</f>
        <v/>
      </c>
      <c r="F72" s="149" t="str">
        <f>IF(男子!F72="","",男子!F72)</f>
        <v/>
      </c>
      <c r="G72" s="149" t="str">
        <f>IF(男子!G72="","",男子!G72)</f>
        <v/>
      </c>
      <c r="H72" s="149" t="str">
        <f>IF(男子!H72="","",男子!H72)</f>
        <v/>
      </c>
      <c r="I72" s="149">
        <f>IF(男子!I72="","",男子!I72)</f>
        <v>1</v>
      </c>
      <c r="J72" s="149" t="str">
        <f>IF(男子!J72="","",男子!J72)</f>
        <v/>
      </c>
      <c r="K72" s="149"/>
      <c r="L72" s="149"/>
      <c r="M72" s="149">
        <f>IF(男子!M72="","",VLOOKUP(男子!M72,基本情報!$M$7:$N$53,2,FALSE))</f>
        <v>32</v>
      </c>
      <c r="N72" s="149"/>
      <c r="O72" s="149" t="str">
        <f>IF(男子!O72="","",VLOOKUP(男子!O72,管理者シート!$B$9:$C$44,2,FALSE))</f>
        <v/>
      </c>
      <c r="P72" s="149" t="str">
        <f>IF(男子!P72="","",男子!P72)</f>
        <v/>
      </c>
      <c r="Q72" s="149">
        <v>0</v>
      </c>
      <c r="R72" s="149">
        <v>2</v>
      </c>
      <c r="S72" s="149" t="str">
        <f>IF(男子!S72="","",VLOOKUP(男子!S72,管理者シート!$B$9:$C$44,2,FALSE))</f>
        <v/>
      </c>
      <c r="T72" s="149" t="str">
        <f>IF(男子!T72="","",男子!T72)</f>
        <v/>
      </c>
      <c r="U72" s="149">
        <v>0</v>
      </c>
      <c r="V72" s="149">
        <v>2</v>
      </c>
      <c r="W72" s="149" t="str">
        <f>IF(男子!W72="","",VLOOKUP(男子!W72,管理者シート!$B$9:$C$27,2,FALSE))</f>
        <v/>
      </c>
      <c r="X72" s="149" t="str">
        <f>IF(男子!X72="","",男子!X72)</f>
        <v/>
      </c>
      <c r="Y72" s="149">
        <v>0</v>
      </c>
      <c r="Z72" s="149">
        <v>2</v>
      </c>
      <c r="AA72" s="149" t="str">
        <f>IF(男子!AA72="","",IF(男子!AA72="小学",37,IF(男子!AA72="中学",38,39)))</f>
        <v/>
      </c>
      <c r="AB72" s="149" t="str">
        <f>IF(男子!AB72="","",男子!AB72)</f>
        <v/>
      </c>
      <c r="AC72" s="149">
        <v>0</v>
      </c>
      <c r="AD72" s="149">
        <v>2</v>
      </c>
      <c r="AE72" s="149" t="str">
        <f>IF(男子!AE72="","",40)</f>
        <v/>
      </c>
      <c r="AF72" s="149" t="str">
        <f>IF(男子!AF72="","",男子!AF72)</f>
        <v/>
      </c>
      <c r="AG72" s="149">
        <v>0</v>
      </c>
      <c r="AH72" s="149">
        <v>2</v>
      </c>
    </row>
    <row r="73" spans="1:34">
      <c r="A73" s="105"/>
      <c r="B73" s="149" t="str">
        <f>IF(男子!B73="","",男子!B73)</f>
        <v/>
      </c>
      <c r="C73" s="105"/>
      <c r="D73" s="105" t="str">
        <f>IF(男子!D73="","",男子!D73)</f>
        <v/>
      </c>
      <c r="E73" s="149" t="str">
        <f>IF(男子!E73="","",男子!E73)</f>
        <v/>
      </c>
      <c r="F73" s="149" t="str">
        <f>IF(男子!F73="","",男子!F73)</f>
        <v/>
      </c>
      <c r="G73" s="149" t="str">
        <f>IF(男子!G73="","",男子!G73)</f>
        <v/>
      </c>
      <c r="H73" s="149" t="str">
        <f>IF(男子!H73="","",男子!H73)</f>
        <v/>
      </c>
      <c r="I73" s="149">
        <f>IF(男子!I73="","",男子!I73)</f>
        <v>1</v>
      </c>
      <c r="J73" s="149" t="str">
        <f>IF(男子!J73="","",男子!J73)</f>
        <v/>
      </c>
      <c r="K73" s="149"/>
      <c r="L73" s="149"/>
      <c r="M73" s="149">
        <f>IF(男子!M73="","",VLOOKUP(男子!M73,基本情報!$M$7:$N$53,2,FALSE))</f>
        <v>32</v>
      </c>
      <c r="N73" s="149"/>
      <c r="O73" s="149" t="str">
        <f>IF(男子!O73="","",VLOOKUP(男子!O73,管理者シート!$B$9:$C$44,2,FALSE))</f>
        <v/>
      </c>
      <c r="P73" s="149" t="str">
        <f>IF(男子!P73="","",男子!P73)</f>
        <v/>
      </c>
      <c r="Q73" s="149">
        <v>0</v>
      </c>
      <c r="R73" s="149">
        <v>2</v>
      </c>
      <c r="S73" s="149" t="str">
        <f>IF(男子!S73="","",VLOOKUP(男子!S73,管理者シート!$B$9:$C$44,2,FALSE))</f>
        <v/>
      </c>
      <c r="T73" s="149" t="str">
        <f>IF(男子!T73="","",男子!T73)</f>
        <v/>
      </c>
      <c r="U73" s="149">
        <v>0</v>
      </c>
      <c r="V73" s="149">
        <v>2</v>
      </c>
      <c r="W73" s="149" t="str">
        <f>IF(男子!W73="","",VLOOKUP(男子!W73,管理者シート!$B$9:$C$27,2,FALSE))</f>
        <v/>
      </c>
      <c r="X73" s="149" t="str">
        <f>IF(男子!X73="","",男子!X73)</f>
        <v/>
      </c>
      <c r="Y73" s="149">
        <v>0</v>
      </c>
      <c r="Z73" s="149">
        <v>2</v>
      </c>
      <c r="AA73" s="149" t="str">
        <f>IF(男子!AA73="","",IF(男子!AA73="小学",37,IF(男子!AA73="中学",38,39)))</f>
        <v/>
      </c>
      <c r="AB73" s="149" t="str">
        <f>IF(男子!AB73="","",男子!AB73)</f>
        <v/>
      </c>
      <c r="AC73" s="149">
        <v>0</v>
      </c>
      <c r="AD73" s="149">
        <v>2</v>
      </c>
      <c r="AE73" s="149" t="str">
        <f>IF(男子!AE73="","",40)</f>
        <v/>
      </c>
      <c r="AF73" s="149" t="str">
        <f>IF(男子!AF73="","",男子!AF73)</f>
        <v/>
      </c>
      <c r="AG73" s="149">
        <v>0</v>
      </c>
      <c r="AH73" s="149">
        <v>2</v>
      </c>
    </row>
    <row r="74" spans="1:34">
      <c r="A74" s="105"/>
      <c r="B74" s="149" t="str">
        <f>IF(男子!B74="","",男子!B74)</f>
        <v/>
      </c>
      <c r="C74" s="105"/>
      <c r="D74" s="105" t="str">
        <f>IF(男子!D74="","",男子!D74)</f>
        <v/>
      </c>
      <c r="E74" s="149" t="str">
        <f>IF(男子!E74="","",男子!E74)</f>
        <v/>
      </c>
      <c r="F74" s="149" t="str">
        <f>IF(男子!F74="","",男子!F74)</f>
        <v/>
      </c>
      <c r="G74" s="149" t="str">
        <f>IF(男子!G74="","",男子!G74)</f>
        <v/>
      </c>
      <c r="H74" s="149" t="str">
        <f>IF(男子!H74="","",男子!H74)</f>
        <v/>
      </c>
      <c r="I74" s="149">
        <f>IF(男子!I74="","",男子!I74)</f>
        <v>1</v>
      </c>
      <c r="J74" s="149" t="str">
        <f>IF(男子!J74="","",男子!J74)</f>
        <v/>
      </c>
      <c r="K74" s="149"/>
      <c r="L74" s="149"/>
      <c r="M74" s="149">
        <f>IF(男子!M74="","",VLOOKUP(男子!M74,基本情報!$M$7:$N$53,2,FALSE))</f>
        <v>32</v>
      </c>
      <c r="N74" s="149"/>
      <c r="O74" s="149" t="str">
        <f>IF(男子!O74="","",VLOOKUP(男子!O74,管理者シート!$B$9:$C$44,2,FALSE))</f>
        <v/>
      </c>
      <c r="P74" s="149" t="str">
        <f>IF(男子!P74="","",男子!P74)</f>
        <v/>
      </c>
      <c r="Q74" s="149">
        <v>0</v>
      </c>
      <c r="R74" s="149">
        <v>2</v>
      </c>
      <c r="S74" s="149" t="str">
        <f>IF(男子!S74="","",VLOOKUP(男子!S74,管理者シート!$B$9:$C$44,2,FALSE))</f>
        <v/>
      </c>
      <c r="T74" s="149" t="str">
        <f>IF(男子!T74="","",男子!T74)</f>
        <v/>
      </c>
      <c r="U74" s="149">
        <v>0</v>
      </c>
      <c r="V74" s="149">
        <v>2</v>
      </c>
      <c r="W74" s="149" t="str">
        <f>IF(男子!W74="","",VLOOKUP(男子!W74,管理者シート!$B$9:$C$27,2,FALSE))</f>
        <v/>
      </c>
      <c r="X74" s="149" t="str">
        <f>IF(男子!X74="","",男子!X74)</f>
        <v/>
      </c>
      <c r="Y74" s="149">
        <v>0</v>
      </c>
      <c r="Z74" s="149">
        <v>2</v>
      </c>
      <c r="AA74" s="149" t="str">
        <f>IF(男子!AA74="","",IF(男子!AA74="小学",37,IF(男子!AA74="中学",38,39)))</f>
        <v/>
      </c>
      <c r="AB74" s="149" t="str">
        <f>IF(男子!AB74="","",男子!AB74)</f>
        <v/>
      </c>
      <c r="AC74" s="149">
        <v>0</v>
      </c>
      <c r="AD74" s="149">
        <v>2</v>
      </c>
      <c r="AE74" s="149" t="str">
        <f>IF(男子!AE74="","",40)</f>
        <v/>
      </c>
      <c r="AF74" s="149" t="str">
        <f>IF(男子!AF74="","",男子!AF74)</f>
        <v/>
      </c>
      <c r="AG74" s="149">
        <v>0</v>
      </c>
      <c r="AH74" s="149">
        <v>2</v>
      </c>
    </row>
    <row r="75" spans="1:34">
      <c r="A75" s="105"/>
      <c r="B75" s="149" t="str">
        <f>IF(男子!B75="","",男子!B75)</f>
        <v/>
      </c>
      <c r="C75" s="105"/>
      <c r="D75" s="105" t="str">
        <f>IF(男子!D75="","",男子!D75)</f>
        <v/>
      </c>
      <c r="E75" s="149" t="str">
        <f>IF(男子!E75="","",男子!E75)</f>
        <v/>
      </c>
      <c r="F75" s="149" t="str">
        <f>IF(男子!F75="","",男子!F75)</f>
        <v/>
      </c>
      <c r="G75" s="149" t="str">
        <f>IF(男子!G75="","",男子!G75)</f>
        <v/>
      </c>
      <c r="H75" s="149" t="str">
        <f>IF(男子!H75="","",男子!H75)</f>
        <v/>
      </c>
      <c r="I75" s="149">
        <f>IF(男子!I75="","",男子!I75)</f>
        <v>1</v>
      </c>
      <c r="J75" s="149" t="str">
        <f>IF(男子!J75="","",男子!J75)</f>
        <v/>
      </c>
      <c r="K75" s="149"/>
      <c r="L75" s="149"/>
      <c r="M75" s="149">
        <f>IF(男子!M75="","",VLOOKUP(男子!M75,基本情報!$M$7:$N$53,2,FALSE))</f>
        <v>32</v>
      </c>
      <c r="N75" s="149"/>
      <c r="O75" s="149" t="str">
        <f>IF(男子!O75="","",VLOOKUP(男子!O75,管理者シート!$B$9:$C$44,2,FALSE))</f>
        <v/>
      </c>
      <c r="P75" s="149" t="str">
        <f>IF(男子!P75="","",男子!P75)</f>
        <v/>
      </c>
      <c r="Q75" s="149">
        <v>0</v>
      </c>
      <c r="R75" s="149">
        <v>2</v>
      </c>
      <c r="S75" s="149" t="str">
        <f>IF(男子!S75="","",VLOOKUP(男子!S75,管理者シート!$B$9:$C$44,2,FALSE))</f>
        <v/>
      </c>
      <c r="T75" s="149" t="str">
        <f>IF(男子!T75="","",男子!T75)</f>
        <v/>
      </c>
      <c r="U75" s="149">
        <v>0</v>
      </c>
      <c r="V75" s="149">
        <v>2</v>
      </c>
      <c r="W75" s="149" t="str">
        <f>IF(男子!W75="","",VLOOKUP(男子!W75,管理者シート!$B$9:$C$27,2,FALSE))</f>
        <v/>
      </c>
      <c r="X75" s="149" t="str">
        <f>IF(男子!X75="","",男子!X75)</f>
        <v/>
      </c>
      <c r="Y75" s="149">
        <v>0</v>
      </c>
      <c r="Z75" s="149">
        <v>2</v>
      </c>
      <c r="AA75" s="149" t="str">
        <f>IF(男子!AA75="","",IF(男子!AA75="小学",37,IF(男子!AA75="中学",38,39)))</f>
        <v/>
      </c>
      <c r="AB75" s="149" t="str">
        <f>IF(男子!AB75="","",男子!AB75)</f>
        <v/>
      </c>
      <c r="AC75" s="149">
        <v>0</v>
      </c>
      <c r="AD75" s="149">
        <v>2</v>
      </c>
      <c r="AE75" s="149" t="str">
        <f>IF(男子!AE75="","",40)</f>
        <v/>
      </c>
      <c r="AF75" s="149" t="str">
        <f>IF(男子!AF75="","",男子!AF75)</f>
        <v/>
      </c>
      <c r="AG75" s="149">
        <v>0</v>
      </c>
      <c r="AH75" s="149">
        <v>2</v>
      </c>
    </row>
    <row r="76" spans="1:34">
      <c r="A76" s="105"/>
      <c r="B76" s="149" t="str">
        <f>IF(男子!B76="","",男子!B76)</f>
        <v/>
      </c>
      <c r="C76" s="105"/>
      <c r="D76" s="105" t="str">
        <f>IF(男子!D76="","",男子!D76)</f>
        <v/>
      </c>
      <c r="E76" s="149" t="str">
        <f>IF(男子!E76="","",男子!E76)</f>
        <v/>
      </c>
      <c r="F76" s="149" t="str">
        <f>IF(男子!F76="","",男子!F76)</f>
        <v/>
      </c>
      <c r="G76" s="149" t="str">
        <f>IF(男子!G76="","",男子!G76)</f>
        <v/>
      </c>
      <c r="H76" s="149" t="str">
        <f>IF(男子!H76="","",男子!H76)</f>
        <v/>
      </c>
      <c r="I76" s="149">
        <f>IF(男子!I76="","",男子!I76)</f>
        <v>1</v>
      </c>
      <c r="J76" s="149" t="str">
        <f>IF(男子!J76="","",男子!J76)</f>
        <v/>
      </c>
      <c r="K76" s="149"/>
      <c r="L76" s="149"/>
      <c r="M76" s="149">
        <f>IF(男子!M76="","",VLOOKUP(男子!M76,基本情報!$M$7:$N$53,2,FALSE))</f>
        <v>32</v>
      </c>
      <c r="N76" s="149"/>
      <c r="O76" s="149" t="str">
        <f>IF(男子!O76="","",VLOOKUP(男子!O76,管理者シート!$B$9:$C$44,2,FALSE))</f>
        <v/>
      </c>
      <c r="P76" s="149" t="str">
        <f>IF(男子!P76="","",男子!P76)</f>
        <v/>
      </c>
      <c r="Q76" s="149">
        <v>0</v>
      </c>
      <c r="R76" s="149">
        <v>2</v>
      </c>
      <c r="S76" s="149" t="str">
        <f>IF(男子!S76="","",VLOOKUP(男子!S76,管理者シート!$B$9:$C$44,2,FALSE))</f>
        <v/>
      </c>
      <c r="T76" s="149" t="str">
        <f>IF(男子!T76="","",男子!T76)</f>
        <v/>
      </c>
      <c r="U76" s="149">
        <v>0</v>
      </c>
      <c r="V76" s="149">
        <v>2</v>
      </c>
      <c r="W76" s="149" t="str">
        <f>IF(男子!W76="","",VLOOKUP(男子!W76,管理者シート!$B$9:$C$27,2,FALSE))</f>
        <v/>
      </c>
      <c r="X76" s="149" t="str">
        <f>IF(男子!X76="","",男子!X76)</f>
        <v/>
      </c>
      <c r="Y76" s="149">
        <v>0</v>
      </c>
      <c r="Z76" s="149">
        <v>2</v>
      </c>
      <c r="AA76" s="149" t="str">
        <f>IF(男子!AA76="","",IF(男子!AA76="小学",37,IF(男子!AA76="中学",38,39)))</f>
        <v/>
      </c>
      <c r="AB76" s="149" t="str">
        <f>IF(男子!AB76="","",男子!AB76)</f>
        <v/>
      </c>
      <c r="AC76" s="149">
        <v>0</v>
      </c>
      <c r="AD76" s="149">
        <v>2</v>
      </c>
      <c r="AE76" s="149" t="str">
        <f>IF(男子!AE76="","",40)</f>
        <v/>
      </c>
      <c r="AF76" s="149" t="str">
        <f>IF(男子!AF76="","",男子!AF76)</f>
        <v/>
      </c>
      <c r="AG76" s="149">
        <v>0</v>
      </c>
      <c r="AH76" s="149">
        <v>2</v>
      </c>
    </row>
    <row r="77" spans="1:34">
      <c r="A77" s="105"/>
      <c r="B77" s="149"/>
      <c r="C77" s="105"/>
      <c r="D77" s="105"/>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row>
    <row r="78" spans="1:34">
      <c r="A78" s="105"/>
      <c r="B78" s="149"/>
      <c r="C78" s="105"/>
      <c r="D78" s="105"/>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row>
    <row r="79" spans="1:34">
      <c r="A79" s="105"/>
      <c r="B79" s="149"/>
      <c r="C79" s="105"/>
      <c r="D79" s="105"/>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row>
    <row r="80" spans="1:34">
      <c r="A80" s="105" t="s">
        <v>227</v>
      </c>
      <c r="B80" s="149"/>
      <c r="C80" s="105"/>
      <c r="D80" s="105"/>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row>
    <row r="81" spans="1:34">
      <c r="A81" s="105" t="s">
        <v>0</v>
      </c>
      <c r="B81" s="149" t="s">
        <v>1</v>
      </c>
      <c r="C81" s="105" t="s">
        <v>2</v>
      </c>
      <c r="D81" s="105" t="s">
        <v>3</v>
      </c>
      <c r="E81" s="149" t="s">
        <v>4</v>
      </c>
      <c r="F81" s="149" t="s">
        <v>5</v>
      </c>
      <c r="G81" s="149" t="s">
        <v>6</v>
      </c>
      <c r="H81" s="149" t="s">
        <v>7</v>
      </c>
      <c r="I81" s="149" t="s">
        <v>8</v>
      </c>
      <c r="J81" s="149" t="s">
        <v>9</v>
      </c>
      <c r="K81" s="149" t="s">
        <v>10</v>
      </c>
      <c r="L81" s="149" t="s">
        <v>11</v>
      </c>
      <c r="M81" s="149" t="s">
        <v>12</v>
      </c>
      <c r="N81" s="149" t="s">
        <v>13</v>
      </c>
      <c r="O81" s="149" t="s">
        <v>14</v>
      </c>
      <c r="P81" s="149" t="s">
        <v>15</v>
      </c>
      <c r="Q81" s="149" t="s">
        <v>16</v>
      </c>
      <c r="R81" s="149" t="s">
        <v>17</v>
      </c>
      <c r="S81" s="149" t="s">
        <v>18</v>
      </c>
      <c r="T81" s="149" t="s">
        <v>19</v>
      </c>
      <c r="U81" s="149" t="s">
        <v>20</v>
      </c>
      <c r="V81" s="149" t="s">
        <v>21</v>
      </c>
      <c r="W81" s="149" t="s">
        <v>22</v>
      </c>
      <c r="X81" s="149" t="s">
        <v>23</v>
      </c>
      <c r="Y81" s="149" t="s">
        <v>24</v>
      </c>
      <c r="Z81" s="149" t="s">
        <v>25</v>
      </c>
      <c r="AA81" s="149" t="s">
        <v>26</v>
      </c>
      <c r="AB81" s="149" t="s">
        <v>27</v>
      </c>
      <c r="AC81" s="149" t="s">
        <v>28</v>
      </c>
      <c r="AD81" s="149" t="s">
        <v>29</v>
      </c>
      <c r="AE81" s="149" t="s">
        <v>30</v>
      </c>
      <c r="AF81" s="149" t="s">
        <v>31</v>
      </c>
      <c r="AG81" s="149" t="s">
        <v>32</v>
      </c>
      <c r="AH81" s="149" t="s">
        <v>33</v>
      </c>
    </row>
    <row r="82" spans="1:34">
      <c r="A82" s="105"/>
      <c r="B82" s="149" t="str">
        <f>IF(女子!B7="","",女子!B7)</f>
        <v/>
      </c>
      <c r="C82" s="105"/>
      <c r="D82" s="105" t="str">
        <f>IF(女子!D7="","",女子!D7)</f>
        <v/>
      </c>
      <c r="E82" s="149" t="str">
        <f>IF(女子!E7="","",女子!E7)</f>
        <v/>
      </c>
      <c r="F82" s="149" t="str">
        <f>IF(女子!F7="","",女子!F7)</f>
        <v/>
      </c>
      <c r="G82" s="149" t="str">
        <f>IF(女子!G7="","",女子!G7)</f>
        <v/>
      </c>
      <c r="H82" s="149" t="str">
        <f>IF(女子!H7="","",女子!H7)</f>
        <v/>
      </c>
      <c r="I82" s="149">
        <f>IF(女子!I7="","",女子!I7)</f>
        <v>2</v>
      </c>
      <c r="J82" s="149" t="str">
        <f>IF(女子!J7="","",女子!J7)</f>
        <v/>
      </c>
      <c r="K82" s="149"/>
      <c r="L82" s="149"/>
      <c r="M82" s="149">
        <f>IF(女子!M7="","",VLOOKUP(女子!M7,基本情報!$M$7:$N$53,2,FALSE))</f>
        <v>32</v>
      </c>
      <c r="N82" s="149"/>
      <c r="O82" s="149" t="str">
        <f>IF(女子!O7="","",VLOOKUP(女子!O7,管理者シート!$G$9:$H$38,2,FALSE))</f>
        <v/>
      </c>
      <c r="P82" s="149" t="str">
        <f>IF(女子!P7="","",女子!P7)</f>
        <v/>
      </c>
      <c r="Q82" s="149">
        <v>0</v>
      </c>
      <c r="R82" s="149">
        <v>2</v>
      </c>
      <c r="S82" s="149" t="str">
        <f>IF(女子!S7="","",VLOOKUP(女子!S7,管理者シート!$G$9:$H$38,2,FALSE))</f>
        <v/>
      </c>
      <c r="T82" s="149" t="str">
        <f>IF(女子!T7="","",女子!T7)</f>
        <v/>
      </c>
      <c r="U82" s="149">
        <v>0</v>
      </c>
      <c r="V82" s="149">
        <v>2</v>
      </c>
      <c r="W82" s="149" t="str">
        <f>IF(女子!W7="","",VLOOKUP(女子!W7,管理者シート!$G$9:$H$23,2,FALSE))</f>
        <v/>
      </c>
      <c r="X82" s="149" t="str">
        <f>IF(女子!X7="","",女子!X7)</f>
        <v/>
      </c>
      <c r="Y82" s="149">
        <v>0</v>
      </c>
      <c r="Z82" s="149">
        <v>2</v>
      </c>
      <c r="AA82" s="149" t="str">
        <f>IF(女子!AA7="","",IF(女子!AA7="小学",67,IF(女子!AA7="中学",68,69)))</f>
        <v/>
      </c>
      <c r="AB82" s="149" t="str">
        <f>IF(女子!AB7="","",女子!AB7)</f>
        <v/>
      </c>
      <c r="AC82" s="149">
        <v>0</v>
      </c>
      <c r="AD82" s="149">
        <v>2</v>
      </c>
      <c r="AE82" s="149" t="str">
        <f>IF(女子!AE7="","",70)</f>
        <v/>
      </c>
      <c r="AF82" s="149" t="str">
        <f>IF(女子!AF7="","",女子!AF7)</f>
        <v/>
      </c>
      <c r="AG82" s="149">
        <v>0</v>
      </c>
      <c r="AH82" s="149">
        <v>2</v>
      </c>
    </row>
    <row r="83" spans="1:34">
      <c r="A83" s="105"/>
      <c r="B83" s="149" t="str">
        <f>IF(女子!B8="","",女子!B8)</f>
        <v/>
      </c>
      <c r="C83" s="105"/>
      <c r="D83" s="105" t="str">
        <f>IF(女子!D8="","",女子!D8)</f>
        <v/>
      </c>
      <c r="E83" s="149" t="str">
        <f>IF(女子!E8="","",女子!E8)</f>
        <v/>
      </c>
      <c r="F83" s="149" t="str">
        <f>IF(女子!F8="","",女子!F8)</f>
        <v/>
      </c>
      <c r="G83" s="149" t="str">
        <f>IF(女子!G8="","",女子!G8)</f>
        <v/>
      </c>
      <c r="H83" s="149" t="str">
        <f>IF(女子!H8="","",女子!H8)</f>
        <v/>
      </c>
      <c r="I83" s="149">
        <f>IF(女子!I8="","",女子!I8)</f>
        <v>2</v>
      </c>
      <c r="J83" s="149" t="str">
        <f>IF(女子!J8="","",女子!J8)</f>
        <v/>
      </c>
      <c r="K83" s="149"/>
      <c r="L83" s="149"/>
      <c r="M83" s="149">
        <f>IF(女子!M8="","",VLOOKUP(女子!M8,基本情報!$M$7:$N$53,2,FALSE))</f>
        <v>32</v>
      </c>
      <c r="N83" s="149"/>
      <c r="O83" s="149" t="str">
        <f>IF(女子!O8="","",VLOOKUP(女子!O8,管理者シート!$G$9:$H$38,2,FALSE))</f>
        <v/>
      </c>
      <c r="P83" s="149" t="str">
        <f>IF(女子!P8="","",女子!P8)</f>
        <v/>
      </c>
      <c r="Q83" s="149">
        <v>0</v>
      </c>
      <c r="R83" s="149">
        <v>2</v>
      </c>
      <c r="S83" s="149" t="str">
        <f>IF(女子!S8="","",VLOOKUP(女子!S8,管理者シート!$G$9:$H$38,2,FALSE))</f>
        <v/>
      </c>
      <c r="T83" s="149" t="str">
        <f>IF(女子!T8="","",女子!T8)</f>
        <v/>
      </c>
      <c r="U83" s="149">
        <v>0</v>
      </c>
      <c r="V83" s="149">
        <v>2</v>
      </c>
      <c r="W83" s="149" t="str">
        <f>IF(女子!W8="","",VLOOKUP(女子!W8,管理者シート!$G$9:$H$23,2,FALSE))</f>
        <v/>
      </c>
      <c r="X83" s="149" t="str">
        <f>IF(女子!X8="","",女子!X8)</f>
        <v/>
      </c>
      <c r="Y83" s="149">
        <v>0</v>
      </c>
      <c r="Z83" s="149">
        <v>2</v>
      </c>
      <c r="AA83" s="149" t="str">
        <f>IF(女子!AA8="","",IF(女子!AA8="小学",67,IF(女子!AA8="中学",68,69)))</f>
        <v/>
      </c>
      <c r="AB83" s="149" t="str">
        <f>IF(女子!AB8="","",女子!AB8)</f>
        <v/>
      </c>
      <c r="AC83" s="149">
        <v>0</v>
      </c>
      <c r="AD83" s="149">
        <v>2</v>
      </c>
      <c r="AE83" s="149" t="str">
        <f>IF(女子!AE8="","",70)</f>
        <v/>
      </c>
      <c r="AF83" s="149" t="str">
        <f>IF(女子!AF8="","",女子!AF8)</f>
        <v/>
      </c>
      <c r="AG83" s="149">
        <v>0</v>
      </c>
      <c r="AH83" s="149">
        <v>2</v>
      </c>
    </row>
    <row r="84" spans="1:34">
      <c r="A84" s="105"/>
      <c r="B84" s="149" t="str">
        <f>IF(女子!B9="","",女子!B9)</f>
        <v/>
      </c>
      <c r="C84" s="105"/>
      <c r="D84" s="105" t="str">
        <f>IF(女子!D9="","",女子!D9)</f>
        <v/>
      </c>
      <c r="E84" s="149" t="str">
        <f>IF(女子!E9="","",女子!E9)</f>
        <v/>
      </c>
      <c r="F84" s="149" t="str">
        <f>IF(女子!F9="","",女子!F9)</f>
        <v/>
      </c>
      <c r="G84" s="149" t="str">
        <f>IF(女子!G9="","",女子!G9)</f>
        <v/>
      </c>
      <c r="H84" s="149" t="str">
        <f>IF(女子!H9="","",女子!H9)</f>
        <v/>
      </c>
      <c r="I84" s="149">
        <f>IF(女子!I9="","",女子!I9)</f>
        <v>2</v>
      </c>
      <c r="J84" s="149" t="str">
        <f>IF(女子!J9="","",女子!J9)</f>
        <v/>
      </c>
      <c r="K84" s="149"/>
      <c r="L84" s="149"/>
      <c r="M84" s="149">
        <f>IF(女子!M9="","",VLOOKUP(女子!M9,基本情報!$M$7:$N$53,2,FALSE))</f>
        <v>32</v>
      </c>
      <c r="N84" s="149"/>
      <c r="O84" s="149" t="str">
        <f>IF(女子!O9="","",VLOOKUP(女子!O9,管理者シート!$G$9:$H$38,2,FALSE))</f>
        <v/>
      </c>
      <c r="P84" s="149" t="str">
        <f>IF(女子!P9="","",女子!P9)</f>
        <v/>
      </c>
      <c r="Q84" s="149">
        <v>0</v>
      </c>
      <c r="R84" s="149">
        <v>2</v>
      </c>
      <c r="S84" s="149" t="str">
        <f>IF(女子!S9="","",VLOOKUP(女子!S9,管理者シート!$G$9:$H$38,2,FALSE))</f>
        <v/>
      </c>
      <c r="T84" s="149" t="str">
        <f>IF(女子!T9="","",女子!T9)</f>
        <v/>
      </c>
      <c r="U84" s="149">
        <v>0</v>
      </c>
      <c r="V84" s="149">
        <v>2</v>
      </c>
      <c r="W84" s="149" t="str">
        <f>IF(女子!W9="","",VLOOKUP(女子!W9,管理者シート!$G$9:$H$23,2,FALSE))</f>
        <v/>
      </c>
      <c r="X84" s="149" t="str">
        <f>IF(女子!X9="","",女子!X9)</f>
        <v/>
      </c>
      <c r="Y84" s="149">
        <v>0</v>
      </c>
      <c r="Z84" s="149">
        <v>2</v>
      </c>
      <c r="AA84" s="149" t="str">
        <f>IF(女子!AA9="","",IF(女子!AA9="小学",67,IF(女子!AA9="中学",68,69)))</f>
        <v/>
      </c>
      <c r="AB84" s="149" t="str">
        <f>IF(女子!AB9="","",女子!AB9)</f>
        <v/>
      </c>
      <c r="AC84" s="149">
        <v>0</v>
      </c>
      <c r="AD84" s="149">
        <v>2</v>
      </c>
      <c r="AE84" s="149" t="str">
        <f>IF(女子!AE9="","",70)</f>
        <v/>
      </c>
      <c r="AF84" s="149" t="str">
        <f>IF(女子!AF9="","",女子!AF9)</f>
        <v/>
      </c>
      <c r="AG84" s="149">
        <v>0</v>
      </c>
      <c r="AH84" s="149">
        <v>2</v>
      </c>
    </row>
    <row r="85" spans="1:34">
      <c r="A85" s="105"/>
      <c r="B85" s="149" t="str">
        <f>IF(女子!B10="","",女子!B10)</f>
        <v/>
      </c>
      <c r="C85" s="105"/>
      <c r="D85" s="105" t="str">
        <f>IF(女子!D10="","",女子!D10)</f>
        <v/>
      </c>
      <c r="E85" s="149" t="str">
        <f>IF(女子!E10="","",女子!E10)</f>
        <v/>
      </c>
      <c r="F85" s="149" t="str">
        <f>IF(女子!F10="","",女子!F10)</f>
        <v/>
      </c>
      <c r="G85" s="149" t="str">
        <f>IF(女子!G10="","",女子!G10)</f>
        <v/>
      </c>
      <c r="H85" s="149" t="str">
        <f>IF(女子!H10="","",女子!H10)</f>
        <v/>
      </c>
      <c r="I85" s="149">
        <f>IF(女子!I10="","",女子!I10)</f>
        <v>2</v>
      </c>
      <c r="J85" s="149" t="str">
        <f>IF(女子!J10="","",女子!J10)</f>
        <v/>
      </c>
      <c r="K85" s="149"/>
      <c r="L85" s="149"/>
      <c r="M85" s="149">
        <f>IF(女子!M10="","",VLOOKUP(女子!M10,基本情報!$M$7:$N$53,2,FALSE))</f>
        <v>32</v>
      </c>
      <c r="N85" s="149"/>
      <c r="O85" s="149" t="str">
        <f>IF(女子!O10="","",VLOOKUP(女子!O10,管理者シート!$G$9:$H$38,2,FALSE))</f>
        <v/>
      </c>
      <c r="P85" s="149" t="str">
        <f>IF(女子!P10="","",女子!P10)</f>
        <v/>
      </c>
      <c r="Q85" s="149">
        <v>0</v>
      </c>
      <c r="R85" s="149">
        <v>2</v>
      </c>
      <c r="S85" s="149" t="str">
        <f>IF(女子!S10="","",VLOOKUP(女子!S10,管理者シート!$G$9:$H$38,2,FALSE))</f>
        <v/>
      </c>
      <c r="T85" s="149" t="str">
        <f>IF(女子!T10="","",女子!T10)</f>
        <v/>
      </c>
      <c r="U85" s="149">
        <v>0</v>
      </c>
      <c r="V85" s="149">
        <v>2</v>
      </c>
      <c r="W85" s="149" t="str">
        <f>IF(女子!W10="","",VLOOKUP(女子!W10,管理者シート!$G$9:$H$23,2,FALSE))</f>
        <v/>
      </c>
      <c r="X85" s="149" t="str">
        <f>IF(女子!X10="","",女子!X10)</f>
        <v/>
      </c>
      <c r="Y85" s="149">
        <v>0</v>
      </c>
      <c r="Z85" s="149">
        <v>2</v>
      </c>
      <c r="AA85" s="149" t="str">
        <f>IF(女子!AA10="","",IF(女子!AA10="小学",67,IF(女子!AA10="中学",68,69)))</f>
        <v/>
      </c>
      <c r="AB85" s="149" t="str">
        <f>IF(女子!AB10="","",女子!AB10)</f>
        <v/>
      </c>
      <c r="AC85" s="149">
        <v>0</v>
      </c>
      <c r="AD85" s="149">
        <v>2</v>
      </c>
      <c r="AE85" s="149" t="str">
        <f>IF(女子!AE10="","",70)</f>
        <v/>
      </c>
      <c r="AF85" s="149" t="str">
        <f>IF(女子!AF10="","",女子!AF10)</f>
        <v/>
      </c>
      <c r="AG85" s="149">
        <v>0</v>
      </c>
      <c r="AH85" s="149">
        <v>2</v>
      </c>
    </row>
    <row r="86" spans="1:34">
      <c r="A86" s="105"/>
      <c r="B86" s="149" t="str">
        <f>IF(女子!B11="","",女子!B11)</f>
        <v/>
      </c>
      <c r="C86" s="105"/>
      <c r="D86" s="105" t="str">
        <f>IF(女子!D11="","",女子!D11)</f>
        <v/>
      </c>
      <c r="E86" s="149" t="str">
        <f>IF(女子!E11="","",女子!E11)</f>
        <v/>
      </c>
      <c r="F86" s="149" t="str">
        <f>IF(女子!F11="","",女子!F11)</f>
        <v/>
      </c>
      <c r="G86" s="149" t="str">
        <f>IF(女子!G11="","",女子!G11)</f>
        <v/>
      </c>
      <c r="H86" s="149" t="str">
        <f>IF(女子!H11="","",女子!H11)</f>
        <v/>
      </c>
      <c r="I86" s="149">
        <f>IF(女子!I11="","",女子!I11)</f>
        <v>2</v>
      </c>
      <c r="J86" s="149" t="str">
        <f>IF(女子!J11="","",女子!J11)</f>
        <v/>
      </c>
      <c r="K86" s="149"/>
      <c r="L86" s="149"/>
      <c r="M86" s="149">
        <f>IF(女子!M11="","",VLOOKUP(女子!M11,基本情報!$M$7:$N$53,2,FALSE))</f>
        <v>32</v>
      </c>
      <c r="N86" s="149"/>
      <c r="O86" s="149" t="str">
        <f>IF(女子!O11="","",VLOOKUP(女子!O11,管理者シート!$G$9:$H$38,2,FALSE))</f>
        <v/>
      </c>
      <c r="P86" s="149" t="str">
        <f>IF(女子!P11="","",女子!P11)</f>
        <v/>
      </c>
      <c r="Q86" s="149">
        <v>0</v>
      </c>
      <c r="R86" s="149">
        <v>2</v>
      </c>
      <c r="S86" s="149" t="str">
        <f>IF(女子!S11="","",VLOOKUP(女子!S11,管理者シート!$G$9:$H$38,2,FALSE))</f>
        <v/>
      </c>
      <c r="T86" s="149" t="str">
        <f>IF(女子!T11="","",女子!T11)</f>
        <v/>
      </c>
      <c r="U86" s="149">
        <v>0</v>
      </c>
      <c r="V86" s="149">
        <v>2</v>
      </c>
      <c r="W86" s="149" t="str">
        <f>IF(女子!W11="","",VLOOKUP(女子!W11,管理者シート!$G$9:$H$23,2,FALSE))</f>
        <v/>
      </c>
      <c r="X86" s="149" t="str">
        <f>IF(女子!X11="","",女子!X11)</f>
        <v/>
      </c>
      <c r="Y86" s="149">
        <v>0</v>
      </c>
      <c r="Z86" s="149">
        <v>2</v>
      </c>
      <c r="AA86" s="149" t="str">
        <f>IF(女子!AA11="","",IF(女子!AA11="小学",67,IF(女子!AA11="中学",68,69)))</f>
        <v/>
      </c>
      <c r="AB86" s="149" t="str">
        <f>IF(女子!AB11="","",女子!AB11)</f>
        <v/>
      </c>
      <c r="AC86" s="149">
        <v>0</v>
      </c>
      <c r="AD86" s="149">
        <v>2</v>
      </c>
      <c r="AE86" s="149" t="str">
        <f>IF(女子!AE11="","",70)</f>
        <v/>
      </c>
      <c r="AF86" s="149" t="str">
        <f>IF(女子!AF11="","",女子!AF11)</f>
        <v/>
      </c>
      <c r="AG86" s="149">
        <v>0</v>
      </c>
      <c r="AH86" s="149">
        <v>2</v>
      </c>
    </row>
    <row r="87" spans="1:34">
      <c r="A87" s="105"/>
      <c r="B87" s="149" t="str">
        <f>IF(女子!B12="","",女子!B12)</f>
        <v/>
      </c>
      <c r="C87" s="105"/>
      <c r="D87" s="105" t="str">
        <f>IF(女子!D12="","",女子!D12)</f>
        <v/>
      </c>
      <c r="E87" s="149" t="str">
        <f>IF(女子!E12="","",女子!E12)</f>
        <v/>
      </c>
      <c r="F87" s="149" t="str">
        <f>IF(女子!F12="","",女子!F12)</f>
        <v/>
      </c>
      <c r="G87" s="149" t="str">
        <f>IF(女子!G12="","",女子!G12)</f>
        <v/>
      </c>
      <c r="H87" s="149" t="str">
        <f>IF(女子!H12="","",女子!H12)</f>
        <v/>
      </c>
      <c r="I87" s="149">
        <f>IF(女子!I12="","",女子!I12)</f>
        <v>2</v>
      </c>
      <c r="J87" s="149" t="str">
        <f>IF(女子!J12="","",女子!J12)</f>
        <v/>
      </c>
      <c r="K87" s="149"/>
      <c r="L87" s="149"/>
      <c r="M87" s="149">
        <f>IF(女子!M12="","",VLOOKUP(女子!M12,基本情報!$M$7:$N$53,2,FALSE))</f>
        <v>32</v>
      </c>
      <c r="N87" s="149"/>
      <c r="O87" s="149" t="str">
        <f>IF(女子!O12="","",VLOOKUP(女子!O12,管理者シート!$G$9:$H$38,2,FALSE))</f>
        <v/>
      </c>
      <c r="P87" s="149" t="str">
        <f>IF(女子!P12="","",女子!P12)</f>
        <v/>
      </c>
      <c r="Q87" s="149">
        <v>0</v>
      </c>
      <c r="R87" s="149">
        <v>2</v>
      </c>
      <c r="S87" s="149" t="str">
        <f>IF(女子!S12="","",VLOOKUP(女子!S12,管理者シート!$G$9:$H$38,2,FALSE))</f>
        <v/>
      </c>
      <c r="T87" s="149" t="str">
        <f>IF(女子!T12="","",女子!T12)</f>
        <v/>
      </c>
      <c r="U87" s="149">
        <v>0</v>
      </c>
      <c r="V87" s="149">
        <v>2</v>
      </c>
      <c r="W87" s="149" t="str">
        <f>IF(女子!W12="","",VLOOKUP(女子!W12,管理者シート!$G$9:$H$23,2,FALSE))</f>
        <v/>
      </c>
      <c r="X87" s="149" t="str">
        <f>IF(女子!X12="","",女子!X12)</f>
        <v/>
      </c>
      <c r="Y87" s="149">
        <v>0</v>
      </c>
      <c r="Z87" s="149">
        <v>2</v>
      </c>
      <c r="AA87" s="149" t="str">
        <f>IF(女子!AA12="","",IF(女子!AA12="小学",67,IF(女子!AA12="中学",68,69)))</f>
        <v/>
      </c>
      <c r="AB87" s="149" t="str">
        <f>IF(女子!AB12="","",女子!AB12)</f>
        <v/>
      </c>
      <c r="AC87" s="149">
        <v>0</v>
      </c>
      <c r="AD87" s="149">
        <v>2</v>
      </c>
      <c r="AE87" s="149" t="str">
        <f>IF(女子!AE12="","",70)</f>
        <v/>
      </c>
      <c r="AF87" s="149" t="str">
        <f>IF(女子!AF12="","",女子!AF12)</f>
        <v/>
      </c>
      <c r="AG87" s="149">
        <v>0</v>
      </c>
      <c r="AH87" s="149">
        <v>2</v>
      </c>
    </row>
    <row r="88" spans="1:34">
      <c r="A88" s="105"/>
      <c r="B88" s="149" t="str">
        <f>IF(女子!B13="","",女子!B13)</f>
        <v/>
      </c>
      <c r="C88" s="105"/>
      <c r="D88" s="105" t="str">
        <f>IF(女子!D13="","",女子!D13)</f>
        <v/>
      </c>
      <c r="E88" s="149" t="str">
        <f>IF(女子!E13="","",女子!E13)</f>
        <v/>
      </c>
      <c r="F88" s="149" t="str">
        <f>IF(女子!F13="","",女子!F13)</f>
        <v/>
      </c>
      <c r="G88" s="149" t="str">
        <f>IF(女子!G13="","",女子!G13)</f>
        <v/>
      </c>
      <c r="H88" s="149" t="str">
        <f>IF(女子!H13="","",女子!H13)</f>
        <v/>
      </c>
      <c r="I88" s="149">
        <f>IF(女子!I13="","",女子!I13)</f>
        <v>2</v>
      </c>
      <c r="J88" s="149" t="str">
        <f>IF(女子!J13="","",女子!J13)</f>
        <v/>
      </c>
      <c r="K88" s="149"/>
      <c r="L88" s="149"/>
      <c r="M88" s="149">
        <f>IF(女子!M13="","",VLOOKUP(女子!M13,基本情報!$M$7:$N$53,2,FALSE))</f>
        <v>32</v>
      </c>
      <c r="N88" s="149"/>
      <c r="O88" s="149" t="str">
        <f>IF(女子!O13="","",VLOOKUP(女子!O13,管理者シート!$G$9:$H$38,2,FALSE))</f>
        <v/>
      </c>
      <c r="P88" s="149" t="str">
        <f>IF(女子!P13="","",女子!P13)</f>
        <v/>
      </c>
      <c r="Q88" s="149">
        <v>0</v>
      </c>
      <c r="R88" s="149">
        <v>2</v>
      </c>
      <c r="S88" s="149" t="str">
        <f>IF(女子!S13="","",VLOOKUP(女子!S13,管理者シート!$G$9:$H$38,2,FALSE))</f>
        <v/>
      </c>
      <c r="T88" s="149" t="str">
        <f>IF(女子!T13="","",女子!T13)</f>
        <v/>
      </c>
      <c r="U88" s="149">
        <v>0</v>
      </c>
      <c r="V88" s="149">
        <v>2</v>
      </c>
      <c r="W88" s="149" t="str">
        <f>IF(女子!W13="","",VLOOKUP(女子!W13,管理者シート!$G$9:$H$23,2,FALSE))</f>
        <v/>
      </c>
      <c r="X88" s="149" t="str">
        <f>IF(女子!X13="","",女子!X13)</f>
        <v/>
      </c>
      <c r="Y88" s="149">
        <v>0</v>
      </c>
      <c r="Z88" s="149">
        <v>2</v>
      </c>
      <c r="AA88" s="149" t="str">
        <f>IF(女子!AA13="","",IF(女子!AA13="小学",67,IF(女子!AA13="中学",68,69)))</f>
        <v/>
      </c>
      <c r="AB88" s="149" t="str">
        <f>IF(女子!AB13="","",女子!AB13)</f>
        <v/>
      </c>
      <c r="AC88" s="149">
        <v>0</v>
      </c>
      <c r="AD88" s="149">
        <v>2</v>
      </c>
      <c r="AE88" s="149" t="str">
        <f>IF(女子!AE13="","",70)</f>
        <v/>
      </c>
      <c r="AF88" s="149" t="str">
        <f>IF(女子!AF13="","",女子!AF13)</f>
        <v/>
      </c>
      <c r="AG88" s="149">
        <v>0</v>
      </c>
      <c r="AH88" s="149">
        <v>2</v>
      </c>
    </row>
    <row r="89" spans="1:34">
      <c r="A89" s="105"/>
      <c r="B89" s="149" t="str">
        <f>IF(女子!B14="","",女子!B14)</f>
        <v/>
      </c>
      <c r="C89" s="105"/>
      <c r="D89" s="105" t="str">
        <f>IF(女子!D14="","",女子!D14)</f>
        <v/>
      </c>
      <c r="E89" s="149" t="str">
        <f>IF(女子!E14="","",女子!E14)</f>
        <v/>
      </c>
      <c r="F89" s="149" t="str">
        <f>IF(女子!F14="","",女子!F14)</f>
        <v/>
      </c>
      <c r="G89" s="149" t="str">
        <f>IF(女子!G14="","",女子!G14)</f>
        <v/>
      </c>
      <c r="H89" s="149" t="str">
        <f>IF(女子!H14="","",女子!H14)</f>
        <v/>
      </c>
      <c r="I89" s="149">
        <f>IF(女子!I14="","",女子!I14)</f>
        <v>2</v>
      </c>
      <c r="J89" s="149" t="str">
        <f>IF(女子!J14="","",女子!J14)</f>
        <v/>
      </c>
      <c r="K89" s="149"/>
      <c r="L89" s="149"/>
      <c r="M89" s="149">
        <f>IF(女子!M14="","",VLOOKUP(女子!M14,基本情報!$M$7:$N$53,2,FALSE))</f>
        <v>32</v>
      </c>
      <c r="N89" s="149"/>
      <c r="O89" s="149" t="str">
        <f>IF(女子!O14="","",VLOOKUP(女子!O14,管理者シート!$G$9:$H$38,2,FALSE))</f>
        <v/>
      </c>
      <c r="P89" s="149" t="str">
        <f>IF(女子!P14="","",女子!P14)</f>
        <v/>
      </c>
      <c r="Q89" s="149">
        <v>0</v>
      </c>
      <c r="R89" s="149">
        <v>2</v>
      </c>
      <c r="S89" s="149" t="str">
        <f>IF(女子!S14="","",VLOOKUP(女子!S14,管理者シート!$G$9:$H$38,2,FALSE))</f>
        <v/>
      </c>
      <c r="T89" s="149" t="str">
        <f>IF(女子!T14="","",女子!T14)</f>
        <v/>
      </c>
      <c r="U89" s="149">
        <v>0</v>
      </c>
      <c r="V89" s="149">
        <v>2</v>
      </c>
      <c r="W89" s="149" t="str">
        <f>IF(女子!W14="","",VLOOKUP(女子!W14,管理者シート!$G$9:$H$23,2,FALSE))</f>
        <v/>
      </c>
      <c r="X89" s="149" t="str">
        <f>IF(女子!X14="","",女子!X14)</f>
        <v/>
      </c>
      <c r="Y89" s="149">
        <v>0</v>
      </c>
      <c r="Z89" s="149">
        <v>2</v>
      </c>
      <c r="AA89" s="149" t="str">
        <f>IF(女子!AA14="","",IF(女子!AA14="小学",67,IF(女子!AA14="中学",68,69)))</f>
        <v/>
      </c>
      <c r="AB89" s="149" t="str">
        <f>IF(女子!AB14="","",女子!AB14)</f>
        <v/>
      </c>
      <c r="AC89" s="149">
        <v>0</v>
      </c>
      <c r="AD89" s="149">
        <v>2</v>
      </c>
      <c r="AE89" s="149" t="str">
        <f>IF(女子!AE14="","",70)</f>
        <v/>
      </c>
      <c r="AF89" s="149" t="str">
        <f>IF(女子!AF14="","",女子!AF14)</f>
        <v/>
      </c>
      <c r="AG89" s="149">
        <v>0</v>
      </c>
      <c r="AH89" s="149">
        <v>2</v>
      </c>
    </row>
    <row r="90" spans="1:34">
      <c r="A90" s="105"/>
      <c r="B90" s="149" t="str">
        <f>IF(女子!B15="","",女子!B15)</f>
        <v/>
      </c>
      <c r="C90" s="105"/>
      <c r="D90" s="105" t="str">
        <f>IF(女子!D15="","",女子!D15)</f>
        <v/>
      </c>
      <c r="E90" s="149" t="str">
        <f>IF(女子!E15="","",女子!E15)</f>
        <v/>
      </c>
      <c r="F90" s="149" t="str">
        <f>IF(女子!F15="","",女子!F15)</f>
        <v/>
      </c>
      <c r="G90" s="149" t="str">
        <f>IF(女子!G15="","",女子!G15)</f>
        <v/>
      </c>
      <c r="H90" s="149" t="str">
        <f>IF(女子!H15="","",女子!H15)</f>
        <v/>
      </c>
      <c r="I90" s="149">
        <f>IF(女子!I15="","",女子!I15)</f>
        <v>2</v>
      </c>
      <c r="J90" s="149" t="str">
        <f>IF(女子!J15="","",女子!J15)</f>
        <v/>
      </c>
      <c r="K90" s="149"/>
      <c r="L90" s="149"/>
      <c r="M90" s="149">
        <f>IF(女子!M15="","",VLOOKUP(女子!M15,基本情報!$M$7:$N$53,2,FALSE))</f>
        <v>32</v>
      </c>
      <c r="N90" s="149"/>
      <c r="O90" s="149" t="str">
        <f>IF(女子!O15="","",VLOOKUP(女子!O15,管理者シート!$G$9:$H$38,2,FALSE))</f>
        <v/>
      </c>
      <c r="P90" s="149" t="str">
        <f>IF(女子!P15="","",女子!P15)</f>
        <v/>
      </c>
      <c r="Q90" s="149">
        <v>0</v>
      </c>
      <c r="R90" s="149">
        <v>2</v>
      </c>
      <c r="S90" s="149" t="str">
        <f>IF(女子!S15="","",VLOOKUP(女子!S15,管理者シート!$G$9:$H$38,2,FALSE))</f>
        <v/>
      </c>
      <c r="T90" s="149" t="str">
        <f>IF(女子!T15="","",女子!T15)</f>
        <v/>
      </c>
      <c r="U90" s="149">
        <v>0</v>
      </c>
      <c r="V90" s="149">
        <v>2</v>
      </c>
      <c r="W90" s="149" t="str">
        <f>IF(女子!W15="","",VLOOKUP(女子!W15,管理者シート!$G$9:$H$23,2,FALSE))</f>
        <v/>
      </c>
      <c r="X90" s="149" t="str">
        <f>IF(女子!X15="","",女子!X15)</f>
        <v/>
      </c>
      <c r="Y90" s="149">
        <v>0</v>
      </c>
      <c r="Z90" s="149">
        <v>2</v>
      </c>
      <c r="AA90" s="149" t="str">
        <f>IF(女子!AA15="","",IF(女子!AA15="小学",67,IF(女子!AA15="中学",68,69)))</f>
        <v/>
      </c>
      <c r="AB90" s="149" t="str">
        <f>IF(女子!AB15="","",女子!AB15)</f>
        <v/>
      </c>
      <c r="AC90" s="149">
        <v>0</v>
      </c>
      <c r="AD90" s="149">
        <v>2</v>
      </c>
      <c r="AE90" s="149" t="str">
        <f>IF(女子!AE15="","",70)</f>
        <v/>
      </c>
      <c r="AF90" s="149" t="str">
        <f>IF(女子!AF15="","",女子!AF15)</f>
        <v/>
      </c>
      <c r="AG90" s="149">
        <v>0</v>
      </c>
      <c r="AH90" s="149">
        <v>2</v>
      </c>
    </row>
    <row r="91" spans="1:34">
      <c r="A91" s="105"/>
      <c r="B91" s="149" t="str">
        <f>IF(女子!B16="","",女子!B16)</f>
        <v/>
      </c>
      <c r="C91" s="105"/>
      <c r="D91" s="105" t="str">
        <f>IF(女子!D16="","",女子!D16)</f>
        <v/>
      </c>
      <c r="E91" s="149" t="str">
        <f>IF(女子!E16="","",女子!E16)</f>
        <v/>
      </c>
      <c r="F91" s="149" t="str">
        <f>IF(女子!F16="","",女子!F16)</f>
        <v/>
      </c>
      <c r="G91" s="149" t="str">
        <f>IF(女子!G16="","",女子!G16)</f>
        <v/>
      </c>
      <c r="H91" s="149" t="str">
        <f>IF(女子!H16="","",女子!H16)</f>
        <v/>
      </c>
      <c r="I91" s="149">
        <f>IF(女子!I16="","",女子!I16)</f>
        <v>2</v>
      </c>
      <c r="J91" s="149" t="str">
        <f>IF(女子!J16="","",女子!J16)</f>
        <v/>
      </c>
      <c r="K91" s="149"/>
      <c r="L91" s="149"/>
      <c r="M91" s="149">
        <f>IF(女子!M16="","",VLOOKUP(女子!M16,基本情報!$M$7:$N$53,2,FALSE))</f>
        <v>32</v>
      </c>
      <c r="N91" s="149"/>
      <c r="O91" s="149" t="str">
        <f>IF(女子!O16="","",VLOOKUP(女子!O16,管理者シート!$G$9:$H$38,2,FALSE))</f>
        <v/>
      </c>
      <c r="P91" s="149" t="str">
        <f>IF(女子!P16="","",女子!P16)</f>
        <v/>
      </c>
      <c r="Q91" s="149">
        <v>0</v>
      </c>
      <c r="R91" s="149">
        <v>2</v>
      </c>
      <c r="S91" s="149" t="str">
        <f>IF(女子!S16="","",VLOOKUP(女子!S16,管理者シート!$G$9:$H$38,2,FALSE))</f>
        <v/>
      </c>
      <c r="T91" s="149" t="str">
        <f>IF(女子!T16="","",女子!T16)</f>
        <v/>
      </c>
      <c r="U91" s="149">
        <v>0</v>
      </c>
      <c r="V91" s="149">
        <v>2</v>
      </c>
      <c r="W91" s="149" t="str">
        <f>IF(女子!W16="","",VLOOKUP(女子!W16,管理者シート!$G$9:$H$23,2,FALSE))</f>
        <v/>
      </c>
      <c r="X91" s="149" t="str">
        <f>IF(女子!X16="","",女子!X16)</f>
        <v/>
      </c>
      <c r="Y91" s="149">
        <v>0</v>
      </c>
      <c r="Z91" s="149">
        <v>2</v>
      </c>
      <c r="AA91" s="149" t="str">
        <f>IF(女子!AA16="","",IF(女子!AA16="小学",67,IF(女子!AA16="中学",68,69)))</f>
        <v/>
      </c>
      <c r="AB91" s="149" t="str">
        <f>IF(女子!AB16="","",女子!AB16)</f>
        <v/>
      </c>
      <c r="AC91" s="149">
        <v>0</v>
      </c>
      <c r="AD91" s="149">
        <v>2</v>
      </c>
      <c r="AE91" s="149" t="str">
        <f>IF(女子!AE16="","",70)</f>
        <v/>
      </c>
      <c r="AF91" s="149" t="str">
        <f>IF(女子!AF16="","",女子!AF16)</f>
        <v/>
      </c>
      <c r="AG91" s="149">
        <v>0</v>
      </c>
      <c r="AH91" s="149">
        <v>2</v>
      </c>
    </row>
    <row r="92" spans="1:34">
      <c r="A92" s="105"/>
      <c r="B92" s="149" t="str">
        <f>IF(女子!B17="","",女子!B17)</f>
        <v/>
      </c>
      <c r="C92" s="105"/>
      <c r="D92" s="105" t="str">
        <f>IF(女子!D17="","",女子!D17)</f>
        <v/>
      </c>
      <c r="E92" s="149" t="str">
        <f>IF(女子!E17="","",女子!E17)</f>
        <v/>
      </c>
      <c r="F92" s="149" t="str">
        <f>IF(女子!F17="","",女子!F17)</f>
        <v/>
      </c>
      <c r="G92" s="149" t="str">
        <f>IF(女子!G17="","",女子!G17)</f>
        <v/>
      </c>
      <c r="H92" s="149" t="str">
        <f>IF(女子!H17="","",女子!H17)</f>
        <v/>
      </c>
      <c r="I92" s="149">
        <f>IF(女子!I17="","",女子!I17)</f>
        <v>2</v>
      </c>
      <c r="J92" s="149" t="str">
        <f>IF(女子!J17="","",女子!J17)</f>
        <v/>
      </c>
      <c r="K92" s="149"/>
      <c r="L92" s="149"/>
      <c r="M92" s="149">
        <f>IF(女子!M17="","",VLOOKUP(女子!M17,基本情報!$M$7:$N$53,2,FALSE))</f>
        <v>32</v>
      </c>
      <c r="N92" s="149"/>
      <c r="O92" s="149" t="str">
        <f>IF(女子!O17="","",VLOOKUP(女子!O17,管理者シート!$G$9:$H$38,2,FALSE))</f>
        <v/>
      </c>
      <c r="P92" s="149" t="str">
        <f>IF(女子!P17="","",女子!P17)</f>
        <v/>
      </c>
      <c r="Q92" s="149">
        <v>0</v>
      </c>
      <c r="R92" s="149">
        <v>2</v>
      </c>
      <c r="S92" s="149" t="str">
        <f>IF(女子!S17="","",VLOOKUP(女子!S17,管理者シート!$G$9:$H$38,2,FALSE))</f>
        <v/>
      </c>
      <c r="T92" s="149" t="str">
        <f>IF(女子!T17="","",女子!T17)</f>
        <v/>
      </c>
      <c r="U92" s="149">
        <v>0</v>
      </c>
      <c r="V92" s="149">
        <v>2</v>
      </c>
      <c r="W92" s="149" t="str">
        <f>IF(女子!W17="","",VLOOKUP(女子!W17,管理者シート!$G$9:$H$23,2,FALSE))</f>
        <v/>
      </c>
      <c r="X92" s="149" t="str">
        <f>IF(女子!X17="","",女子!X17)</f>
        <v/>
      </c>
      <c r="Y92" s="149">
        <v>0</v>
      </c>
      <c r="Z92" s="149">
        <v>2</v>
      </c>
      <c r="AA92" s="149" t="str">
        <f>IF(女子!AA17="","",IF(女子!AA17="小学",67,IF(女子!AA17="中学",68,69)))</f>
        <v/>
      </c>
      <c r="AB92" s="149" t="str">
        <f>IF(女子!AB17="","",女子!AB17)</f>
        <v/>
      </c>
      <c r="AC92" s="149">
        <v>0</v>
      </c>
      <c r="AD92" s="149">
        <v>2</v>
      </c>
      <c r="AE92" s="149" t="str">
        <f>IF(女子!AE17="","",70)</f>
        <v/>
      </c>
      <c r="AF92" s="149" t="str">
        <f>IF(女子!AF17="","",女子!AF17)</f>
        <v/>
      </c>
      <c r="AG92" s="149">
        <v>0</v>
      </c>
      <c r="AH92" s="149">
        <v>2</v>
      </c>
    </row>
    <row r="93" spans="1:34">
      <c r="A93" s="105"/>
      <c r="B93" s="149" t="str">
        <f>IF(女子!B18="","",女子!B18)</f>
        <v/>
      </c>
      <c r="C93" s="105"/>
      <c r="D93" s="105" t="str">
        <f>IF(女子!D18="","",女子!D18)</f>
        <v/>
      </c>
      <c r="E93" s="149" t="str">
        <f>IF(女子!E18="","",女子!E18)</f>
        <v/>
      </c>
      <c r="F93" s="149" t="str">
        <f>IF(女子!F18="","",女子!F18)</f>
        <v/>
      </c>
      <c r="G93" s="149" t="str">
        <f>IF(女子!G18="","",女子!G18)</f>
        <v/>
      </c>
      <c r="H93" s="149" t="str">
        <f>IF(女子!H18="","",女子!H18)</f>
        <v/>
      </c>
      <c r="I93" s="149">
        <f>IF(女子!I18="","",女子!I18)</f>
        <v>2</v>
      </c>
      <c r="J93" s="149" t="str">
        <f>IF(女子!J18="","",女子!J18)</f>
        <v/>
      </c>
      <c r="K93" s="149"/>
      <c r="L93" s="149"/>
      <c r="M93" s="149">
        <f>IF(女子!M18="","",VLOOKUP(女子!M18,基本情報!$M$7:$N$53,2,FALSE))</f>
        <v>32</v>
      </c>
      <c r="N93" s="149"/>
      <c r="O93" s="149" t="str">
        <f>IF(女子!O18="","",VLOOKUP(女子!O18,管理者シート!$G$9:$H$38,2,FALSE))</f>
        <v/>
      </c>
      <c r="P93" s="149" t="str">
        <f>IF(女子!P18="","",女子!P18)</f>
        <v/>
      </c>
      <c r="Q93" s="149">
        <v>0</v>
      </c>
      <c r="R93" s="149">
        <v>2</v>
      </c>
      <c r="S93" s="149" t="str">
        <f>IF(女子!S18="","",VLOOKUP(女子!S18,管理者シート!$G$9:$H$38,2,FALSE))</f>
        <v/>
      </c>
      <c r="T93" s="149" t="str">
        <f>IF(女子!T18="","",女子!T18)</f>
        <v/>
      </c>
      <c r="U93" s="149">
        <v>0</v>
      </c>
      <c r="V93" s="149">
        <v>2</v>
      </c>
      <c r="W93" s="149" t="str">
        <f>IF(女子!W18="","",VLOOKUP(女子!W18,管理者シート!$G$9:$H$23,2,FALSE))</f>
        <v/>
      </c>
      <c r="X93" s="149" t="str">
        <f>IF(女子!X18="","",女子!X18)</f>
        <v/>
      </c>
      <c r="Y93" s="149">
        <v>0</v>
      </c>
      <c r="Z93" s="149">
        <v>2</v>
      </c>
      <c r="AA93" s="149" t="str">
        <f>IF(女子!AA18="","",IF(女子!AA18="小学",67,IF(女子!AA18="中学",68,69)))</f>
        <v/>
      </c>
      <c r="AB93" s="149" t="str">
        <f>IF(女子!AB18="","",女子!AB18)</f>
        <v/>
      </c>
      <c r="AC93" s="149">
        <v>0</v>
      </c>
      <c r="AD93" s="149">
        <v>2</v>
      </c>
      <c r="AE93" s="149" t="str">
        <f>IF(女子!AE18="","",70)</f>
        <v/>
      </c>
      <c r="AF93" s="149" t="str">
        <f>IF(女子!AF18="","",女子!AF18)</f>
        <v/>
      </c>
      <c r="AG93" s="149">
        <v>0</v>
      </c>
      <c r="AH93" s="149">
        <v>2</v>
      </c>
    </row>
    <row r="94" spans="1:34">
      <c r="A94" s="105"/>
      <c r="B94" s="149" t="str">
        <f>IF(女子!B19="","",女子!B19)</f>
        <v/>
      </c>
      <c r="C94" s="105"/>
      <c r="D94" s="105" t="str">
        <f>IF(女子!D19="","",女子!D19)</f>
        <v/>
      </c>
      <c r="E94" s="149" t="str">
        <f>IF(女子!E19="","",女子!E19)</f>
        <v/>
      </c>
      <c r="F94" s="149" t="str">
        <f>IF(女子!F19="","",女子!F19)</f>
        <v/>
      </c>
      <c r="G94" s="149" t="str">
        <f>IF(女子!G19="","",女子!G19)</f>
        <v/>
      </c>
      <c r="H94" s="149" t="str">
        <f>IF(女子!H19="","",女子!H19)</f>
        <v/>
      </c>
      <c r="I94" s="149">
        <f>IF(女子!I19="","",女子!I19)</f>
        <v>2</v>
      </c>
      <c r="J94" s="149" t="str">
        <f>IF(女子!J19="","",女子!J19)</f>
        <v/>
      </c>
      <c r="K94" s="149"/>
      <c r="L94" s="149"/>
      <c r="M94" s="149">
        <f>IF(女子!M19="","",VLOOKUP(女子!M19,基本情報!$M$7:$N$53,2,FALSE))</f>
        <v>32</v>
      </c>
      <c r="N94" s="149"/>
      <c r="O94" s="149" t="str">
        <f>IF(女子!O19="","",VLOOKUP(女子!O19,管理者シート!$G$9:$H$38,2,FALSE))</f>
        <v/>
      </c>
      <c r="P94" s="149" t="str">
        <f>IF(女子!P19="","",女子!P19)</f>
        <v/>
      </c>
      <c r="Q94" s="149">
        <v>0</v>
      </c>
      <c r="R94" s="149">
        <v>2</v>
      </c>
      <c r="S94" s="149" t="str">
        <f>IF(女子!S19="","",VLOOKUP(女子!S19,管理者シート!$G$9:$H$38,2,FALSE))</f>
        <v/>
      </c>
      <c r="T94" s="149" t="str">
        <f>IF(女子!T19="","",女子!T19)</f>
        <v/>
      </c>
      <c r="U94" s="149">
        <v>0</v>
      </c>
      <c r="V94" s="149">
        <v>2</v>
      </c>
      <c r="W94" s="149" t="str">
        <f>IF(女子!W19="","",VLOOKUP(女子!W19,管理者シート!$G$9:$H$23,2,FALSE))</f>
        <v/>
      </c>
      <c r="X94" s="149" t="str">
        <f>IF(女子!X19="","",女子!X19)</f>
        <v/>
      </c>
      <c r="Y94" s="149">
        <v>0</v>
      </c>
      <c r="Z94" s="149">
        <v>2</v>
      </c>
      <c r="AA94" s="149" t="str">
        <f>IF(女子!AA19="","",IF(女子!AA19="小学",67,IF(女子!AA19="中学",68,69)))</f>
        <v/>
      </c>
      <c r="AB94" s="149" t="str">
        <f>IF(女子!AB19="","",女子!AB19)</f>
        <v/>
      </c>
      <c r="AC94" s="149">
        <v>0</v>
      </c>
      <c r="AD94" s="149">
        <v>2</v>
      </c>
      <c r="AE94" s="149" t="str">
        <f>IF(女子!AE19="","",70)</f>
        <v/>
      </c>
      <c r="AF94" s="149" t="str">
        <f>IF(女子!AF19="","",女子!AF19)</f>
        <v/>
      </c>
      <c r="AG94" s="149">
        <v>0</v>
      </c>
      <c r="AH94" s="149">
        <v>2</v>
      </c>
    </row>
    <row r="95" spans="1:34">
      <c r="A95" s="105"/>
      <c r="B95" s="149" t="str">
        <f>IF(女子!B20="","",女子!B20)</f>
        <v/>
      </c>
      <c r="C95" s="105"/>
      <c r="D95" s="105" t="str">
        <f>IF(女子!D20="","",女子!D20)</f>
        <v/>
      </c>
      <c r="E95" s="149" t="str">
        <f>IF(女子!E20="","",女子!E20)</f>
        <v/>
      </c>
      <c r="F95" s="149" t="str">
        <f>IF(女子!F20="","",女子!F20)</f>
        <v/>
      </c>
      <c r="G95" s="149" t="str">
        <f>IF(女子!G20="","",女子!G20)</f>
        <v/>
      </c>
      <c r="H95" s="149" t="str">
        <f>IF(女子!H20="","",女子!H20)</f>
        <v/>
      </c>
      <c r="I95" s="149">
        <f>IF(女子!I20="","",女子!I20)</f>
        <v>2</v>
      </c>
      <c r="J95" s="149" t="str">
        <f>IF(女子!J20="","",女子!J20)</f>
        <v/>
      </c>
      <c r="K95" s="149"/>
      <c r="L95" s="149"/>
      <c r="M95" s="149">
        <f>IF(女子!M20="","",VLOOKUP(女子!M20,基本情報!$M$7:$N$53,2,FALSE))</f>
        <v>32</v>
      </c>
      <c r="N95" s="149"/>
      <c r="O95" s="149" t="str">
        <f>IF(女子!O20="","",VLOOKUP(女子!O20,管理者シート!$G$9:$H$38,2,FALSE))</f>
        <v/>
      </c>
      <c r="P95" s="149" t="str">
        <f>IF(女子!P20="","",女子!P20)</f>
        <v/>
      </c>
      <c r="Q95" s="149">
        <v>0</v>
      </c>
      <c r="R95" s="149">
        <v>2</v>
      </c>
      <c r="S95" s="149" t="str">
        <f>IF(女子!S20="","",VLOOKUP(女子!S20,管理者シート!$G$9:$H$38,2,FALSE))</f>
        <v/>
      </c>
      <c r="T95" s="149" t="str">
        <f>IF(女子!T20="","",女子!T20)</f>
        <v/>
      </c>
      <c r="U95" s="149">
        <v>0</v>
      </c>
      <c r="V95" s="149">
        <v>2</v>
      </c>
      <c r="W95" s="149" t="str">
        <f>IF(女子!W20="","",VLOOKUP(女子!W20,管理者シート!$G$9:$H$23,2,FALSE))</f>
        <v/>
      </c>
      <c r="X95" s="149" t="str">
        <f>IF(女子!X20="","",女子!X20)</f>
        <v/>
      </c>
      <c r="Y95" s="149">
        <v>0</v>
      </c>
      <c r="Z95" s="149">
        <v>2</v>
      </c>
      <c r="AA95" s="149" t="str">
        <f>IF(女子!AA20="","",IF(女子!AA20="小学",67,IF(女子!AA20="中学",68,69)))</f>
        <v/>
      </c>
      <c r="AB95" s="149" t="str">
        <f>IF(女子!AB20="","",女子!AB20)</f>
        <v/>
      </c>
      <c r="AC95" s="149">
        <v>0</v>
      </c>
      <c r="AD95" s="149">
        <v>2</v>
      </c>
      <c r="AE95" s="149" t="str">
        <f>IF(女子!AE20="","",70)</f>
        <v/>
      </c>
      <c r="AF95" s="149" t="str">
        <f>IF(女子!AF20="","",女子!AF20)</f>
        <v/>
      </c>
      <c r="AG95" s="149">
        <v>0</v>
      </c>
      <c r="AH95" s="149">
        <v>2</v>
      </c>
    </row>
    <row r="96" spans="1:34">
      <c r="A96" s="105"/>
      <c r="B96" s="149" t="str">
        <f>IF(女子!B21="","",女子!B21)</f>
        <v/>
      </c>
      <c r="C96" s="105"/>
      <c r="D96" s="105" t="str">
        <f>IF(女子!D21="","",女子!D21)</f>
        <v/>
      </c>
      <c r="E96" s="149" t="str">
        <f>IF(女子!E21="","",女子!E21)</f>
        <v/>
      </c>
      <c r="F96" s="149" t="str">
        <f>IF(女子!F21="","",女子!F21)</f>
        <v/>
      </c>
      <c r="G96" s="149" t="str">
        <f>IF(女子!G21="","",女子!G21)</f>
        <v/>
      </c>
      <c r="H96" s="149" t="str">
        <f>IF(女子!H21="","",女子!H21)</f>
        <v/>
      </c>
      <c r="I96" s="149">
        <f>IF(女子!I21="","",女子!I21)</f>
        <v>2</v>
      </c>
      <c r="J96" s="149" t="str">
        <f>IF(女子!J21="","",女子!J21)</f>
        <v/>
      </c>
      <c r="K96" s="149"/>
      <c r="L96" s="149"/>
      <c r="M96" s="149">
        <f>IF(女子!M21="","",VLOOKUP(女子!M21,基本情報!$M$7:$N$53,2,FALSE))</f>
        <v>32</v>
      </c>
      <c r="N96" s="149"/>
      <c r="O96" s="149" t="str">
        <f>IF(女子!O21="","",VLOOKUP(女子!O21,管理者シート!$G$9:$H$38,2,FALSE))</f>
        <v/>
      </c>
      <c r="P96" s="149" t="str">
        <f>IF(女子!P21="","",女子!P21)</f>
        <v/>
      </c>
      <c r="Q96" s="149">
        <v>0</v>
      </c>
      <c r="R96" s="149">
        <v>2</v>
      </c>
      <c r="S96" s="149" t="str">
        <f>IF(女子!S21="","",VLOOKUP(女子!S21,管理者シート!$G$9:$H$38,2,FALSE))</f>
        <v/>
      </c>
      <c r="T96" s="149" t="str">
        <f>IF(女子!T21="","",女子!T21)</f>
        <v/>
      </c>
      <c r="U96" s="149">
        <v>0</v>
      </c>
      <c r="V96" s="149">
        <v>2</v>
      </c>
      <c r="W96" s="149" t="str">
        <f>IF(女子!W21="","",VLOOKUP(女子!W21,管理者シート!$G$9:$H$23,2,FALSE))</f>
        <v/>
      </c>
      <c r="X96" s="149" t="str">
        <f>IF(女子!X21="","",女子!X21)</f>
        <v/>
      </c>
      <c r="Y96" s="149">
        <v>0</v>
      </c>
      <c r="Z96" s="149">
        <v>2</v>
      </c>
      <c r="AA96" s="149" t="str">
        <f>IF(女子!AA21="","",IF(女子!AA21="小学",67,IF(女子!AA21="中学",68,69)))</f>
        <v/>
      </c>
      <c r="AB96" s="149" t="str">
        <f>IF(女子!AB21="","",女子!AB21)</f>
        <v/>
      </c>
      <c r="AC96" s="149">
        <v>0</v>
      </c>
      <c r="AD96" s="149">
        <v>2</v>
      </c>
      <c r="AE96" s="149" t="str">
        <f>IF(女子!AE21="","",70)</f>
        <v/>
      </c>
      <c r="AF96" s="149" t="str">
        <f>IF(女子!AF21="","",女子!AF21)</f>
        <v/>
      </c>
      <c r="AG96" s="149">
        <v>0</v>
      </c>
      <c r="AH96" s="149">
        <v>2</v>
      </c>
    </row>
    <row r="97" spans="1:34">
      <c r="A97" s="105"/>
      <c r="B97" s="149" t="str">
        <f>IF(女子!B22="","",女子!B22)</f>
        <v/>
      </c>
      <c r="C97" s="105"/>
      <c r="D97" s="105" t="str">
        <f>IF(女子!D22="","",女子!D22)</f>
        <v/>
      </c>
      <c r="E97" s="149" t="str">
        <f>IF(女子!E22="","",女子!E22)</f>
        <v/>
      </c>
      <c r="F97" s="149" t="str">
        <f>IF(女子!F22="","",女子!F22)</f>
        <v/>
      </c>
      <c r="G97" s="149" t="str">
        <f>IF(女子!G22="","",女子!G22)</f>
        <v/>
      </c>
      <c r="H97" s="149" t="str">
        <f>IF(女子!H22="","",女子!H22)</f>
        <v/>
      </c>
      <c r="I97" s="149">
        <f>IF(女子!I22="","",女子!I22)</f>
        <v>2</v>
      </c>
      <c r="J97" s="149" t="str">
        <f>IF(女子!J22="","",女子!J22)</f>
        <v/>
      </c>
      <c r="K97" s="149"/>
      <c r="L97" s="149"/>
      <c r="M97" s="149">
        <f>IF(女子!M22="","",VLOOKUP(女子!M22,基本情報!$M$7:$N$53,2,FALSE))</f>
        <v>32</v>
      </c>
      <c r="N97" s="149"/>
      <c r="O97" s="149" t="str">
        <f>IF(女子!O22="","",VLOOKUP(女子!O22,管理者シート!$G$9:$H$38,2,FALSE))</f>
        <v/>
      </c>
      <c r="P97" s="149" t="str">
        <f>IF(女子!P22="","",女子!P22)</f>
        <v/>
      </c>
      <c r="Q97" s="149">
        <v>0</v>
      </c>
      <c r="R97" s="149">
        <v>2</v>
      </c>
      <c r="S97" s="149" t="str">
        <f>IF(女子!S22="","",VLOOKUP(女子!S22,管理者シート!$G$9:$H$38,2,FALSE))</f>
        <v/>
      </c>
      <c r="T97" s="149" t="str">
        <f>IF(女子!T22="","",女子!T22)</f>
        <v/>
      </c>
      <c r="U97" s="149">
        <v>0</v>
      </c>
      <c r="V97" s="149">
        <v>2</v>
      </c>
      <c r="W97" s="149" t="str">
        <f>IF(女子!W22="","",VLOOKUP(女子!W22,管理者シート!$G$9:$H$23,2,FALSE))</f>
        <v/>
      </c>
      <c r="X97" s="149" t="str">
        <f>IF(女子!X22="","",女子!X22)</f>
        <v/>
      </c>
      <c r="Y97" s="149">
        <v>0</v>
      </c>
      <c r="Z97" s="149">
        <v>2</v>
      </c>
      <c r="AA97" s="149" t="str">
        <f>IF(女子!AA22="","",IF(女子!AA22="小学",67,IF(女子!AA22="中学",68,69)))</f>
        <v/>
      </c>
      <c r="AB97" s="149" t="str">
        <f>IF(女子!AB22="","",女子!AB22)</f>
        <v/>
      </c>
      <c r="AC97" s="149">
        <v>0</v>
      </c>
      <c r="AD97" s="149">
        <v>2</v>
      </c>
      <c r="AE97" s="149" t="str">
        <f>IF(女子!AE22="","",70)</f>
        <v/>
      </c>
      <c r="AF97" s="149" t="str">
        <f>IF(女子!AF22="","",女子!AF22)</f>
        <v/>
      </c>
      <c r="AG97" s="149">
        <v>0</v>
      </c>
      <c r="AH97" s="149">
        <v>2</v>
      </c>
    </row>
    <row r="98" spans="1:34">
      <c r="A98" s="105"/>
      <c r="B98" s="149" t="str">
        <f>IF(女子!B23="","",女子!B23)</f>
        <v/>
      </c>
      <c r="C98" s="105"/>
      <c r="D98" s="105" t="str">
        <f>IF(女子!D23="","",女子!D23)</f>
        <v/>
      </c>
      <c r="E98" s="149" t="str">
        <f>IF(女子!E23="","",女子!E23)</f>
        <v/>
      </c>
      <c r="F98" s="149" t="str">
        <f>IF(女子!F23="","",女子!F23)</f>
        <v/>
      </c>
      <c r="G98" s="149" t="str">
        <f>IF(女子!G23="","",女子!G23)</f>
        <v/>
      </c>
      <c r="H98" s="149" t="str">
        <f>IF(女子!H23="","",女子!H23)</f>
        <v/>
      </c>
      <c r="I98" s="149">
        <f>IF(女子!I23="","",女子!I23)</f>
        <v>2</v>
      </c>
      <c r="J98" s="149" t="str">
        <f>IF(女子!J23="","",女子!J23)</f>
        <v/>
      </c>
      <c r="K98" s="149"/>
      <c r="L98" s="149"/>
      <c r="M98" s="149">
        <f>IF(女子!M23="","",VLOOKUP(女子!M23,基本情報!$M$7:$N$53,2,FALSE))</f>
        <v>32</v>
      </c>
      <c r="N98" s="149"/>
      <c r="O98" s="149" t="str">
        <f>IF(女子!O23="","",VLOOKUP(女子!O23,管理者シート!$G$9:$H$38,2,FALSE))</f>
        <v/>
      </c>
      <c r="P98" s="149" t="str">
        <f>IF(女子!P23="","",女子!P23)</f>
        <v/>
      </c>
      <c r="Q98" s="149">
        <v>0</v>
      </c>
      <c r="R98" s="149">
        <v>2</v>
      </c>
      <c r="S98" s="149" t="str">
        <f>IF(女子!S23="","",VLOOKUP(女子!S23,管理者シート!$G$9:$H$38,2,FALSE))</f>
        <v/>
      </c>
      <c r="T98" s="149" t="str">
        <f>IF(女子!T23="","",女子!T23)</f>
        <v/>
      </c>
      <c r="U98" s="149">
        <v>0</v>
      </c>
      <c r="V98" s="149">
        <v>2</v>
      </c>
      <c r="W98" s="149" t="str">
        <f>IF(女子!W23="","",VLOOKUP(女子!W23,管理者シート!$G$9:$H$23,2,FALSE))</f>
        <v/>
      </c>
      <c r="X98" s="149" t="str">
        <f>IF(女子!X23="","",女子!X23)</f>
        <v/>
      </c>
      <c r="Y98" s="149">
        <v>0</v>
      </c>
      <c r="Z98" s="149">
        <v>2</v>
      </c>
      <c r="AA98" s="149" t="str">
        <f>IF(女子!AA23="","",IF(女子!AA23="小学",67,IF(女子!AA23="中学",68,69)))</f>
        <v/>
      </c>
      <c r="AB98" s="149" t="str">
        <f>IF(女子!AB23="","",女子!AB23)</f>
        <v/>
      </c>
      <c r="AC98" s="149">
        <v>0</v>
      </c>
      <c r="AD98" s="149">
        <v>2</v>
      </c>
      <c r="AE98" s="149" t="str">
        <f>IF(女子!AE23="","",70)</f>
        <v/>
      </c>
      <c r="AF98" s="149" t="str">
        <f>IF(女子!AF23="","",女子!AF23)</f>
        <v/>
      </c>
      <c r="AG98" s="149">
        <v>0</v>
      </c>
      <c r="AH98" s="149">
        <v>2</v>
      </c>
    </row>
    <row r="99" spans="1:34">
      <c r="A99" s="105"/>
      <c r="B99" s="149" t="str">
        <f>IF(女子!B24="","",女子!B24)</f>
        <v/>
      </c>
      <c r="C99" s="105"/>
      <c r="D99" s="105" t="str">
        <f>IF(女子!D24="","",女子!D24)</f>
        <v/>
      </c>
      <c r="E99" s="149" t="str">
        <f>IF(女子!E24="","",女子!E24)</f>
        <v/>
      </c>
      <c r="F99" s="149" t="str">
        <f>IF(女子!F24="","",女子!F24)</f>
        <v/>
      </c>
      <c r="G99" s="149" t="str">
        <f>IF(女子!G24="","",女子!G24)</f>
        <v/>
      </c>
      <c r="H99" s="149" t="str">
        <f>IF(女子!H24="","",女子!H24)</f>
        <v/>
      </c>
      <c r="I99" s="149">
        <f>IF(女子!I24="","",女子!I24)</f>
        <v>2</v>
      </c>
      <c r="J99" s="149" t="str">
        <f>IF(女子!J24="","",女子!J24)</f>
        <v/>
      </c>
      <c r="K99" s="149"/>
      <c r="L99" s="149"/>
      <c r="M99" s="149">
        <f>IF(女子!M24="","",VLOOKUP(女子!M24,基本情報!$M$7:$N$53,2,FALSE))</f>
        <v>32</v>
      </c>
      <c r="N99" s="149"/>
      <c r="O99" s="149" t="str">
        <f>IF(女子!O24="","",VLOOKUP(女子!O24,管理者シート!$G$9:$H$38,2,FALSE))</f>
        <v/>
      </c>
      <c r="P99" s="149" t="str">
        <f>IF(女子!P24="","",女子!P24)</f>
        <v/>
      </c>
      <c r="Q99" s="149">
        <v>0</v>
      </c>
      <c r="R99" s="149">
        <v>2</v>
      </c>
      <c r="S99" s="149" t="str">
        <f>IF(女子!S24="","",VLOOKUP(女子!S24,管理者シート!$G$9:$H$38,2,FALSE))</f>
        <v/>
      </c>
      <c r="T99" s="149" t="str">
        <f>IF(女子!T24="","",女子!T24)</f>
        <v/>
      </c>
      <c r="U99" s="149">
        <v>0</v>
      </c>
      <c r="V99" s="149">
        <v>2</v>
      </c>
      <c r="W99" s="149" t="str">
        <f>IF(女子!W24="","",VLOOKUP(女子!W24,管理者シート!$G$9:$H$23,2,FALSE))</f>
        <v/>
      </c>
      <c r="X99" s="149" t="str">
        <f>IF(女子!X24="","",女子!X24)</f>
        <v/>
      </c>
      <c r="Y99" s="149">
        <v>0</v>
      </c>
      <c r="Z99" s="149">
        <v>2</v>
      </c>
      <c r="AA99" s="149" t="str">
        <f>IF(女子!AA24="","",IF(女子!AA24="小学",67,IF(女子!AA24="中学",68,69)))</f>
        <v/>
      </c>
      <c r="AB99" s="149" t="str">
        <f>IF(女子!AB24="","",女子!AB24)</f>
        <v/>
      </c>
      <c r="AC99" s="149">
        <v>0</v>
      </c>
      <c r="AD99" s="149">
        <v>2</v>
      </c>
      <c r="AE99" s="149" t="str">
        <f>IF(女子!AE24="","",70)</f>
        <v/>
      </c>
      <c r="AF99" s="149" t="str">
        <f>IF(女子!AF24="","",女子!AF24)</f>
        <v/>
      </c>
      <c r="AG99" s="149">
        <v>0</v>
      </c>
      <c r="AH99" s="149">
        <v>2</v>
      </c>
    </row>
    <row r="100" spans="1:34">
      <c r="A100" s="105"/>
      <c r="B100" s="149" t="str">
        <f>IF(女子!B25="","",女子!B25)</f>
        <v/>
      </c>
      <c r="C100" s="105"/>
      <c r="D100" s="105" t="str">
        <f>IF(女子!D25="","",女子!D25)</f>
        <v/>
      </c>
      <c r="E100" s="149" t="str">
        <f>IF(女子!E25="","",女子!E25)</f>
        <v/>
      </c>
      <c r="F100" s="149" t="str">
        <f>IF(女子!F25="","",女子!F25)</f>
        <v/>
      </c>
      <c r="G100" s="149" t="str">
        <f>IF(女子!G25="","",女子!G25)</f>
        <v/>
      </c>
      <c r="H100" s="149" t="str">
        <f>IF(女子!H25="","",女子!H25)</f>
        <v/>
      </c>
      <c r="I100" s="149">
        <f>IF(女子!I25="","",女子!I25)</f>
        <v>2</v>
      </c>
      <c r="J100" s="149" t="str">
        <f>IF(女子!J25="","",女子!J25)</f>
        <v/>
      </c>
      <c r="K100" s="149"/>
      <c r="L100" s="149"/>
      <c r="M100" s="149">
        <f>IF(女子!M25="","",VLOOKUP(女子!M25,基本情報!$M$7:$N$53,2,FALSE))</f>
        <v>32</v>
      </c>
      <c r="N100" s="149"/>
      <c r="O100" s="149" t="str">
        <f>IF(女子!O25="","",VLOOKUP(女子!O25,管理者シート!$G$9:$H$38,2,FALSE))</f>
        <v/>
      </c>
      <c r="P100" s="149" t="str">
        <f>IF(女子!P25="","",女子!P25)</f>
        <v/>
      </c>
      <c r="Q100" s="149">
        <v>0</v>
      </c>
      <c r="R100" s="149">
        <v>2</v>
      </c>
      <c r="S100" s="149" t="str">
        <f>IF(女子!S25="","",VLOOKUP(女子!S25,管理者シート!$G$9:$H$38,2,FALSE))</f>
        <v/>
      </c>
      <c r="T100" s="149" t="str">
        <f>IF(女子!T25="","",女子!T25)</f>
        <v/>
      </c>
      <c r="U100" s="149">
        <v>0</v>
      </c>
      <c r="V100" s="149">
        <v>2</v>
      </c>
      <c r="W100" s="149" t="str">
        <f>IF(女子!W25="","",VLOOKUP(女子!W25,管理者シート!$G$9:$H$23,2,FALSE))</f>
        <v/>
      </c>
      <c r="X100" s="149" t="str">
        <f>IF(女子!X25="","",女子!X25)</f>
        <v/>
      </c>
      <c r="Y100" s="149">
        <v>0</v>
      </c>
      <c r="Z100" s="149">
        <v>2</v>
      </c>
      <c r="AA100" s="149" t="str">
        <f>IF(女子!AA25="","",IF(女子!AA25="小学",67,IF(女子!AA25="中学",68,69)))</f>
        <v/>
      </c>
      <c r="AB100" s="149" t="str">
        <f>IF(女子!AB25="","",女子!AB25)</f>
        <v/>
      </c>
      <c r="AC100" s="149">
        <v>0</v>
      </c>
      <c r="AD100" s="149">
        <v>2</v>
      </c>
      <c r="AE100" s="149" t="str">
        <f>IF(女子!AE25="","",70)</f>
        <v/>
      </c>
      <c r="AF100" s="149" t="str">
        <f>IF(女子!AF25="","",女子!AF25)</f>
        <v/>
      </c>
      <c r="AG100" s="149">
        <v>0</v>
      </c>
      <c r="AH100" s="149">
        <v>2</v>
      </c>
    </row>
    <row r="101" spans="1:34">
      <c r="A101" s="105"/>
      <c r="B101" s="149" t="str">
        <f>IF(女子!B26="","",女子!B26)</f>
        <v/>
      </c>
      <c r="C101" s="105"/>
      <c r="D101" s="105" t="str">
        <f>IF(女子!D26="","",女子!D26)</f>
        <v/>
      </c>
      <c r="E101" s="149" t="str">
        <f>IF(女子!E26="","",女子!E26)</f>
        <v/>
      </c>
      <c r="F101" s="149" t="str">
        <f>IF(女子!F26="","",女子!F26)</f>
        <v/>
      </c>
      <c r="G101" s="149" t="str">
        <f>IF(女子!G26="","",女子!G26)</f>
        <v/>
      </c>
      <c r="H101" s="149" t="str">
        <f>IF(女子!H26="","",女子!H26)</f>
        <v/>
      </c>
      <c r="I101" s="149">
        <f>IF(女子!I26="","",女子!I26)</f>
        <v>2</v>
      </c>
      <c r="J101" s="149" t="str">
        <f>IF(女子!J26="","",女子!J26)</f>
        <v/>
      </c>
      <c r="K101" s="149"/>
      <c r="L101" s="149"/>
      <c r="M101" s="149">
        <f>IF(女子!M26="","",VLOOKUP(女子!M26,基本情報!$M$7:$N$53,2,FALSE))</f>
        <v>32</v>
      </c>
      <c r="N101" s="149"/>
      <c r="O101" s="149" t="str">
        <f>IF(女子!O26="","",VLOOKUP(女子!O26,管理者シート!$G$9:$H$38,2,FALSE))</f>
        <v/>
      </c>
      <c r="P101" s="149" t="str">
        <f>IF(女子!P26="","",女子!P26)</f>
        <v/>
      </c>
      <c r="Q101" s="149">
        <v>0</v>
      </c>
      <c r="R101" s="149">
        <v>2</v>
      </c>
      <c r="S101" s="149" t="str">
        <f>IF(女子!S26="","",VLOOKUP(女子!S26,管理者シート!$G$9:$H$38,2,FALSE))</f>
        <v/>
      </c>
      <c r="T101" s="149" t="str">
        <f>IF(女子!T26="","",女子!T26)</f>
        <v/>
      </c>
      <c r="U101" s="149">
        <v>0</v>
      </c>
      <c r="V101" s="149">
        <v>2</v>
      </c>
      <c r="W101" s="149" t="str">
        <f>IF(女子!W26="","",VLOOKUP(女子!W26,管理者シート!$G$9:$H$23,2,FALSE))</f>
        <v/>
      </c>
      <c r="X101" s="149" t="str">
        <f>IF(女子!X26="","",女子!X26)</f>
        <v/>
      </c>
      <c r="Y101" s="149">
        <v>0</v>
      </c>
      <c r="Z101" s="149">
        <v>2</v>
      </c>
      <c r="AA101" s="149" t="str">
        <f>IF(女子!AA26="","",IF(女子!AA26="小学",67,IF(女子!AA26="中学",68,69)))</f>
        <v/>
      </c>
      <c r="AB101" s="149" t="str">
        <f>IF(女子!AB26="","",女子!AB26)</f>
        <v/>
      </c>
      <c r="AC101" s="149">
        <v>0</v>
      </c>
      <c r="AD101" s="149">
        <v>2</v>
      </c>
      <c r="AE101" s="149" t="str">
        <f>IF(女子!AE26="","",70)</f>
        <v/>
      </c>
      <c r="AF101" s="149" t="str">
        <f>IF(女子!AF26="","",女子!AF26)</f>
        <v/>
      </c>
      <c r="AG101" s="149">
        <v>0</v>
      </c>
      <c r="AH101" s="149">
        <v>2</v>
      </c>
    </row>
    <row r="102" spans="1:34">
      <c r="A102" s="105"/>
      <c r="B102" s="149" t="str">
        <f>IF(女子!B27="","",女子!B27)</f>
        <v/>
      </c>
      <c r="C102" s="105"/>
      <c r="D102" s="105" t="str">
        <f>IF(女子!D27="","",女子!D27)</f>
        <v/>
      </c>
      <c r="E102" s="149" t="str">
        <f>IF(女子!E27="","",女子!E27)</f>
        <v/>
      </c>
      <c r="F102" s="149" t="str">
        <f>IF(女子!F27="","",女子!F27)</f>
        <v/>
      </c>
      <c r="G102" s="149" t="str">
        <f>IF(女子!G27="","",女子!G27)</f>
        <v/>
      </c>
      <c r="H102" s="149" t="str">
        <f>IF(女子!H27="","",女子!H27)</f>
        <v/>
      </c>
      <c r="I102" s="149">
        <f>IF(女子!I27="","",女子!I27)</f>
        <v>2</v>
      </c>
      <c r="J102" s="149" t="str">
        <f>IF(女子!J27="","",女子!J27)</f>
        <v/>
      </c>
      <c r="K102" s="149"/>
      <c r="L102" s="149"/>
      <c r="M102" s="149">
        <f>IF(女子!M27="","",VLOOKUP(女子!M27,基本情報!$M$7:$N$53,2,FALSE))</f>
        <v>32</v>
      </c>
      <c r="N102" s="149"/>
      <c r="O102" s="149" t="str">
        <f>IF(女子!O27="","",VLOOKUP(女子!O27,管理者シート!$G$9:$H$38,2,FALSE))</f>
        <v/>
      </c>
      <c r="P102" s="149" t="str">
        <f>IF(女子!P27="","",女子!P27)</f>
        <v/>
      </c>
      <c r="Q102" s="149">
        <v>0</v>
      </c>
      <c r="R102" s="149">
        <v>2</v>
      </c>
      <c r="S102" s="149" t="str">
        <f>IF(女子!S27="","",VLOOKUP(女子!S27,管理者シート!$G$9:$H$38,2,FALSE))</f>
        <v/>
      </c>
      <c r="T102" s="149" t="str">
        <f>IF(女子!T27="","",女子!T27)</f>
        <v/>
      </c>
      <c r="U102" s="149">
        <v>0</v>
      </c>
      <c r="V102" s="149">
        <v>2</v>
      </c>
      <c r="W102" s="149" t="str">
        <f>IF(女子!W27="","",VLOOKUP(女子!W27,管理者シート!$G$9:$H$23,2,FALSE))</f>
        <v/>
      </c>
      <c r="X102" s="149" t="str">
        <f>IF(女子!X27="","",女子!X27)</f>
        <v/>
      </c>
      <c r="Y102" s="149">
        <v>0</v>
      </c>
      <c r="Z102" s="149">
        <v>2</v>
      </c>
      <c r="AA102" s="149" t="str">
        <f>IF(女子!AA27="","",IF(女子!AA27="小学",67,IF(女子!AA27="中学",68,69)))</f>
        <v/>
      </c>
      <c r="AB102" s="149" t="str">
        <f>IF(女子!AB27="","",女子!AB27)</f>
        <v/>
      </c>
      <c r="AC102" s="149">
        <v>0</v>
      </c>
      <c r="AD102" s="149">
        <v>2</v>
      </c>
      <c r="AE102" s="149" t="str">
        <f>IF(女子!AE27="","",70)</f>
        <v/>
      </c>
      <c r="AF102" s="149" t="str">
        <f>IF(女子!AF27="","",女子!AF27)</f>
        <v/>
      </c>
      <c r="AG102" s="149">
        <v>0</v>
      </c>
      <c r="AH102" s="149">
        <v>2</v>
      </c>
    </row>
    <row r="103" spans="1:34">
      <c r="A103" s="105"/>
      <c r="B103" s="149" t="str">
        <f>IF(女子!B28="","",女子!B28)</f>
        <v/>
      </c>
      <c r="C103" s="105"/>
      <c r="D103" s="105" t="str">
        <f>IF(女子!D28="","",女子!D28)</f>
        <v/>
      </c>
      <c r="E103" s="149" t="str">
        <f>IF(女子!E28="","",女子!E28)</f>
        <v/>
      </c>
      <c r="F103" s="149" t="str">
        <f>IF(女子!F28="","",女子!F28)</f>
        <v/>
      </c>
      <c r="G103" s="149" t="str">
        <f>IF(女子!G28="","",女子!G28)</f>
        <v/>
      </c>
      <c r="H103" s="149" t="str">
        <f>IF(女子!H28="","",女子!H28)</f>
        <v/>
      </c>
      <c r="I103" s="149">
        <f>IF(女子!I28="","",女子!I28)</f>
        <v>2</v>
      </c>
      <c r="J103" s="149" t="str">
        <f>IF(女子!J28="","",女子!J28)</f>
        <v/>
      </c>
      <c r="K103" s="149"/>
      <c r="L103" s="149"/>
      <c r="M103" s="149">
        <f>IF(女子!M28="","",VLOOKUP(女子!M28,基本情報!$M$7:$N$53,2,FALSE))</f>
        <v>32</v>
      </c>
      <c r="N103" s="149"/>
      <c r="O103" s="149" t="str">
        <f>IF(女子!O28="","",VLOOKUP(女子!O28,管理者シート!$G$9:$H$38,2,FALSE))</f>
        <v/>
      </c>
      <c r="P103" s="149" t="str">
        <f>IF(女子!P28="","",女子!P28)</f>
        <v/>
      </c>
      <c r="Q103" s="149">
        <v>0</v>
      </c>
      <c r="R103" s="149">
        <v>2</v>
      </c>
      <c r="S103" s="149" t="str">
        <f>IF(女子!S28="","",VLOOKUP(女子!S28,管理者シート!$G$9:$H$38,2,FALSE))</f>
        <v/>
      </c>
      <c r="T103" s="149" t="str">
        <f>IF(女子!T28="","",女子!T28)</f>
        <v/>
      </c>
      <c r="U103" s="149">
        <v>0</v>
      </c>
      <c r="V103" s="149">
        <v>2</v>
      </c>
      <c r="W103" s="149" t="str">
        <f>IF(女子!W28="","",VLOOKUP(女子!W28,管理者シート!$G$9:$H$23,2,FALSE))</f>
        <v/>
      </c>
      <c r="X103" s="149" t="str">
        <f>IF(女子!X28="","",女子!X28)</f>
        <v/>
      </c>
      <c r="Y103" s="149">
        <v>0</v>
      </c>
      <c r="Z103" s="149">
        <v>2</v>
      </c>
      <c r="AA103" s="149" t="str">
        <f>IF(女子!AA28="","",IF(女子!AA28="小学",67,IF(女子!AA28="中学",68,69)))</f>
        <v/>
      </c>
      <c r="AB103" s="149" t="str">
        <f>IF(女子!AB28="","",女子!AB28)</f>
        <v/>
      </c>
      <c r="AC103" s="149">
        <v>0</v>
      </c>
      <c r="AD103" s="149">
        <v>2</v>
      </c>
      <c r="AE103" s="149" t="str">
        <f>IF(女子!AE28="","",70)</f>
        <v/>
      </c>
      <c r="AF103" s="149" t="str">
        <f>IF(女子!AF28="","",女子!AF28)</f>
        <v/>
      </c>
      <c r="AG103" s="149">
        <v>0</v>
      </c>
      <c r="AH103" s="149">
        <v>2</v>
      </c>
    </row>
    <row r="104" spans="1:34">
      <c r="A104" s="105"/>
      <c r="B104" s="149" t="str">
        <f>IF(女子!B29="","",女子!B29)</f>
        <v/>
      </c>
      <c r="C104" s="105"/>
      <c r="D104" s="105" t="str">
        <f>IF(女子!D29="","",女子!D29)</f>
        <v/>
      </c>
      <c r="E104" s="149" t="str">
        <f>IF(女子!E29="","",女子!E29)</f>
        <v/>
      </c>
      <c r="F104" s="149" t="str">
        <f>IF(女子!F29="","",女子!F29)</f>
        <v/>
      </c>
      <c r="G104" s="149" t="str">
        <f>IF(女子!G29="","",女子!G29)</f>
        <v/>
      </c>
      <c r="H104" s="149" t="str">
        <f>IF(女子!H29="","",女子!H29)</f>
        <v/>
      </c>
      <c r="I104" s="149">
        <f>IF(女子!I29="","",女子!I29)</f>
        <v>2</v>
      </c>
      <c r="J104" s="149" t="str">
        <f>IF(女子!J29="","",女子!J29)</f>
        <v/>
      </c>
      <c r="K104" s="149"/>
      <c r="L104" s="149"/>
      <c r="M104" s="149">
        <f>IF(女子!M29="","",VLOOKUP(女子!M29,基本情報!$M$7:$N$53,2,FALSE))</f>
        <v>32</v>
      </c>
      <c r="N104" s="149"/>
      <c r="O104" s="149" t="str">
        <f>IF(女子!O29="","",VLOOKUP(女子!O29,管理者シート!$G$9:$H$38,2,FALSE))</f>
        <v/>
      </c>
      <c r="P104" s="149" t="str">
        <f>IF(女子!P29="","",女子!P29)</f>
        <v/>
      </c>
      <c r="Q104" s="149">
        <v>0</v>
      </c>
      <c r="R104" s="149">
        <v>2</v>
      </c>
      <c r="S104" s="149" t="str">
        <f>IF(女子!S29="","",VLOOKUP(女子!S29,管理者シート!$G$9:$H$38,2,FALSE))</f>
        <v/>
      </c>
      <c r="T104" s="149" t="str">
        <f>IF(女子!T29="","",女子!T29)</f>
        <v/>
      </c>
      <c r="U104" s="149">
        <v>0</v>
      </c>
      <c r="V104" s="149">
        <v>2</v>
      </c>
      <c r="W104" s="149" t="str">
        <f>IF(女子!W29="","",VLOOKUP(女子!W29,管理者シート!$G$9:$H$23,2,FALSE))</f>
        <v/>
      </c>
      <c r="X104" s="149" t="str">
        <f>IF(女子!X29="","",女子!X29)</f>
        <v/>
      </c>
      <c r="Y104" s="149">
        <v>0</v>
      </c>
      <c r="Z104" s="149">
        <v>2</v>
      </c>
      <c r="AA104" s="149" t="str">
        <f>IF(女子!AA29="","",IF(女子!AA29="小学",67,IF(女子!AA29="中学",68,69)))</f>
        <v/>
      </c>
      <c r="AB104" s="149" t="str">
        <f>IF(女子!AB29="","",女子!AB29)</f>
        <v/>
      </c>
      <c r="AC104" s="149">
        <v>0</v>
      </c>
      <c r="AD104" s="149">
        <v>2</v>
      </c>
      <c r="AE104" s="149" t="str">
        <f>IF(女子!AE29="","",70)</f>
        <v/>
      </c>
      <c r="AF104" s="149" t="str">
        <f>IF(女子!AF29="","",女子!AF29)</f>
        <v/>
      </c>
      <c r="AG104" s="149">
        <v>0</v>
      </c>
      <c r="AH104" s="149">
        <v>2</v>
      </c>
    </row>
    <row r="105" spans="1:34">
      <c r="A105" s="105"/>
      <c r="B105" s="149" t="str">
        <f>IF(女子!B30="","",女子!B30)</f>
        <v/>
      </c>
      <c r="C105" s="105"/>
      <c r="D105" s="105" t="str">
        <f>IF(女子!D30="","",女子!D30)</f>
        <v/>
      </c>
      <c r="E105" s="149" t="str">
        <f>IF(女子!E30="","",女子!E30)</f>
        <v/>
      </c>
      <c r="F105" s="149" t="str">
        <f>IF(女子!F30="","",女子!F30)</f>
        <v/>
      </c>
      <c r="G105" s="149" t="str">
        <f>IF(女子!G30="","",女子!G30)</f>
        <v/>
      </c>
      <c r="H105" s="149" t="str">
        <f>IF(女子!H30="","",女子!H30)</f>
        <v/>
      </c>
      <c r="I105" s="149">
        <f>IF(女子!I30="","",女子!I30)</f>
        <v>2</v>
      </c>
      <c r="J105" s="149" t="str">
        <f>IF(女子!J30="","",女子!J30)</f>
        <v/>
      </c>
      <c r="K105" s="149"/>
      <c r="L105" s="149"/>
      <c r="M105" s="149">
        <f>IF(女子!M30="","",VLOOKUP(女子!M30,基本情報!$M$7:$N$53,2,FALSE))</f>
        <v>32</v>
      </c>
      <c r="N105" s="149"/>
      <c r="O105" s="149" t="str">
        <f>IF(女子!O30="","",VLOOKUP(女子!O30,管理者シート!$G$9:$H$38,2,FALSE))</f>
        <v/>
      </c>
      <c r="P105" s="149" t="str">
        <f>IF(女子!P30="","",女子!P30)</f>
        <v/>
      </c>
      <c r="Q105" s="149">
        <v>0</v>
      </c>
      <c r="R105" s="149">
        <v>2</v>
      </c>
      <c r="S105" s="149" t="str">
        <f>IF(女子!S30="","",VLOOKUP(女子!S30,管理者シート!$G$9:$H$38,2,FALSE))</f>
        <v/>
      </c>
      <c r="T105" s="149" t="str">
        <f>IF(女子!T30="","",女子!T30)</f>
        <v/>
      </c>
      <c r="U105" s="149">
        <v>0</v>
      </c>
      <c r="V105" s="149">
        <v>2</v>
      </c>
      <c r="W105" s="149" t="str">
        <f>IF(女子!W30="","",VLOOKUP(女子!W30,管理者シート!$G$9:$H$23,2,FALSE))</f>
        <v/>
      </c>
      <c r="X105" s="149" t="str">
        <f>IF(女子!X30="","",女子!X30)</f>
        <v/>
      </c>
      <c r="Y105" s="149">
        <v>0</v>
      </c>
      <c r="Z105" s="149">
        <v>2</v>
      </c>
      <c r="AA105" s="149" t="str">
        <f>IF(女子!AA30="","",IF(女子!AA30="小学",67,IF(女子!AA30="中学",68,69)))</f>
        <v/>
      </c>
      <c r="AB105" s="149" t="str">
        <f>IF(女子!AB30="","",女子!AB30)</f>
        <v/>
      </c>
      <c r="AC105" s="149">
        <v>0</v>
      </c>
      <c r="AD105" s="149">
        <v>2</v>
      </c>
      <c r="AE105" s="149" t="str">
        <f>IF(女子!AE30="","",70)</f>
        <v/>
      </c>
      <c r="AF105" s="149" t="str">
        <f>IF(女子!AF30="","",女子!AF30)</f>
        <v/>
      </c>
      <c r="AG105" s="149">
        <v>0</v>
      </c>
      <c r="AH105" s="149">
        <v>2</v>
      </c>
    </row>
    <row r="106" spans="1:34">
      <c r="A106" s="105"/>
      <c r="B106" s="149" t="str">
        <f>IF(女子!B31="","",女子!B31)</f>
        <v/>
      </c>
      <c r="C106" s="105"/>
      <c r="D106" s="105" t="str">
        <f>IF(女子!D31="","",女子!D31)</f>
        <v/>
      </c>
      <c r="E106" s="149" t="str">
        <f>IF(女子!E31="","",女子!E31)</f>
        <v/>
      </c>
      <c r="F106" s="149" t="str">
        <f>IF(女子!F31="","",女子!F31)</f>
        <v/>
      </c>
      <c r="G106" s="149" t="str">
        <f>IF(女子!G31="","",女子!G31)</f>
        <v/>
      </c>
      <c r="H106" s="149" t="str">
        <f>IF(女子!H31="","",女子!H31)</f>
        <v/>
      </c>
      <c r="I106" s="149">
        <f>IF(女子!I31="","",女子!I31)</f>
        <v>2</v>
      </c>
      <c r="J106" s="149" t="str">
        <f>IF(女子!J31="","",女子!J31)</f>
        <v/>
      </c>
      <c r="K106" s="149"/>
      <c r="L106" s="149"/>
      <c r="M106" s="149">
        <f>IF(女子!M31="","",VLOOKUP(女子!M31,基本情報!$M$7:$N$53,2,FALSE))</f>
        <v>32</v>
      </c>
      <c r="N106" s="149"/>
      <c r="O106" s="149" t="str">
        <f>IF(女子!O31="","",VLOOKUP(女子!O31,管理者シート!$G$9:$H$38,2,FALSE))</f>
        <v/>
      </c>
      <c r="P106" s="149" t="str">
        <f>IF(女子!P31="","",女子!P31)</f>
        <v/>
      </c>
      <c r="Q106" s="149">
        <v>0</v>
      </c>
      <c r="R106" s="149">
        <v>2</v>
      </c>
      <c r="S106" s="149" t="str">
        <f>IF(女子!S31="","",VLOOKUP(女子!S31,管理者シート!$G$9:$H$38,2,FALSE))</f>
        <v/>
      </c>
      <c r="T106" s="149" t="str">
        <f>IF(女子!T31="","",女子!T31)</f>
        <v/>
      </c>
      <c r="U106" s="149">
        <v>0</v>
      </c>
      <c r="V106" s="149">
        <v>2</v>
      </c>
      <c r="W106" s="149" t="str">
        <f>IF(女子!W31="","",VLOOKUP(女子!W31,管理者シート!$G$9:$H$23,2,FALSE))</f>
        <v/>
      </c>
      <c r="X106" s="149" t="str">
        <f>IF(女子!X31="","",女子!X31)</f>
        <v/>
      </c>
      <c r="Y106" s="149">
        <v>0</v>
      </c>
      <c r="Z106" s="149">
        <v>2</v>
      </c>
      <c r="AA106" s="149" t="str">
        <f>IF(女子!AA31="","",IF(女子!AA31="小学",67,IF(女子!AA31="中学",68,69)))</f>
        <v/>
      </c>
      <c r="AB106" s="149" t="str">
        <f>IF(女子!AB31="","",女子!AB31)</f>
        <v/>
      </c>
      <c r="AC106" s="149">
        <v>0</v>
      </c>
      <c r="AD106" s="149">
        <v>2</v>
      </c>
      <c r="AE106" s="149" t="str">
        <f>IF(女子!AE31="","",70)</f>
        <v/>
      </c>
      <c r="AF106" s="149" t="str">
        <f>IF(女子!AF31="","",女子!AF31)</f>
        <v/>
      </c>
      <c r="AG106" s="149">
        <v>0</v>
      </c>
      <c r="AH106" s="149">
        <v>2</v>
      </c>
    </row>
    <row r="107" spans="1:34">
      <c r="A107" s="105"/>
      <c r="B107" s="149" t="str">
        <f>IF(女子!B32="","",女子!B32)</f>
        <v/>
      </c>
      <c r="C107" s="105"/>
      <c r="D107" s="105" t="str">
        <f>IF(女子!D32="","",女子!D32)</f>
        <v/>
      </c>
      <c r="E107" s="149" t="str">
        <f>IF(女子!E32="","",女子!E32)</f>
        <v/>
      </c>
      <c r="F107" s="149" t="str">
        <f>IF(女子!F32="","",女子!F32)</f>
        <v/>
      </c>
      <c r="G107" s="149" t="str">
        <f>IF(女子!G32="","",女子!G32)</f>
        <v/>
      </c>
      <c r="H107" s="149" t="str">
        <f>IF(女子!H32="","",女子!H32)</f>
        <v/>
      </c>
      <c r="I107" s="149">
        <f>IF(女子!I32="","",女子!I32)</f>
        <v>2</v>
      </c>
      <c r="J107" s="149" t="str">
        <f>IF(女子!J32="","",女子!J32)</f>
        <v/>
      </c>
      <c r="K107" s="149"/>
      <c r="L107" s="149"/>
      <c r="M107" s="149">
        <f>IF(女子!M32="","",VLOOKUP(女子!M32,基本情報!$M$7:$N$53,2,FALSE))</f>
        <v>32</v>
      </c>
      <c r="N107" s="149"/>
      <c r="O107" s="149" t="str">
        <f>IF(女子!O32="","",VLOOKUP(女子!O32,管理者シート!$G$9:$H$38,2,FALSE))</f>
        <v/>
      </c>
      <c r="P107" s="149" t="str">
        <f>IF(女子!P32="","",女子!P32)</f>
        <v/>
      </c>
      <c r="Q107" s="149">
        <v>0</v>
      </c>
      <c r="R107" s="149">
        <v>2</v>
      </c>
      <c r="S107" s="149" t="str">
        <f>IF(女子!S32="","",VLOOKUP(女子!S32,管理者シート!$G$9:$H$38,2,FALSE))</f>
        <v/>
      </c>
      <c r="T107" s="149" t="str">
        <f>IF(女子!T32="","",女子!T32)</f>
        <v/>
      </c>
      <c r="U107" s="149">
        <v>0</v>
      </c>
      <c r="V107" s="149">
        <v>2</v>
      </c>
      <c r="W107" s="149" t="str">
        <f>IF(女子!W32="","",VLOOKUP(女子!W32,管理者シート!$G$9:$H$23,2,FALSE))</f>
        <v/>
      </c>
      <c r="X107" s="149" t="str">
        <f>IF(女子!X32="","",女子!X32)</f>
        <v/>
      </c>
      <c r="Y107" s="149">
        <v>0</v>
      </c>
      <c r="Z107" s="149">
        <v>2</v>
      </c>
      <c r="AA107" s="149" t="str">
        <f>IF(女子!AA32="","",IF(女子!AA32="小学",67,IF(女子!AA32="中学",68,69)))</f>
        <v/>
      </c>
      <c r="AB107" s="149" t="str">
        <f>IF(女子!AB32="","",女子!AB32)</f>
        <v/>
      </c>
      <c r="AC107" s="149">
        <v>0</v>
      </c>
      <c r="AD107" s="149">
        <v>2</v>
      </c>
      <c r="AE107" s="149" t="str">
        <f>IF(女子!AE32="","",70)</f>
        <v/>
      </c>
      <c r="AF107" s="149" t="str">
        <f>IF(女子!AF32="","",女子!AF32)</f>
        <v/>
      </c>
      <c r="AG107" s="149">
        <v>0</v>
      </c>
      <c r="AH107" s="149">
        <v>2</v>
      </c>
    </row>
    <row r="108" spans="1:34">
      <c r="A108" s="105"/>
      <c r="B108" s="149" t="str">
        <f>IF(女子!B33="","",女子!B33)</f>
        <v/>
      </c>
      <c r="C108" s="105"/>
      <c r="D108" s="105" t="str">
        <f>IF(女子!D33="","",女子!D33)</f>
        <v/>
      </c>
      <c r="E108" s="149" t="str">
        <f>IF(女子!E33="","",女子!E33)</f>
        <v/>
      </c>
      <c r="F108" s="149" t="str">
        <f>IF(女子!F33="","",女子!F33)</f>
        <v/>
      </c>
      <c r="G108" s="149" t="str">
        <f>IF(女子!G33="","",女子!G33)</f>
        <v/>
      </c>
      <c r="H108" s="149" t="str">
        <f>IF(女子!H33="","",女子!H33)</f>
        <v/>
      </c>
      <c r="I108" s="149">
        <f>IF(女子!I33="","",女子!I33)</f>
        <v>2</v>
      </c>
      <c r="J108" s="149" t="str">
        <f>IF(女子!J33="","",女子!J33)</f>
        <v/>
      </c>
      <c r="K108" s="149"/>
      <c r="L108" s="149"/>
      <c r="M108" s="149">
        <f>IF(女子!M33="","",VLOOKUP(女子!M33,基本情報!$M$7:$N$53,2,FALSE))</f>
        <v>32</v>
      </c>
      <c r="N108" s="149"/>
      <c r="O108" s="149" t="str">
        <f>IF(女子!O33="","",VLOOKUP(女子!O33,管理者シート!$G$9:$H$38,2,FALSE))</f>
        <v/>
      </c>
      <c r="P108" s="149" t="str">
        <f>IF(女子!P33="","",女子!P33)</f>
        <v/>
      </c>
      <c r="Q108" s="149">
        <v>0</v>
      </c>
      <c r="R108" s="149">
        <v>2</v>
      </c>
      <c r="S108" s="149" t="str">
        <f>IF(女子!S33="","",VLOOKUP(女子!S33,管理者シート!$G$9:$H$38,2,FALSE))</f>
        <v/>
      </c>
      <c r="T108" s="149" t="str">
        <f>IF(女子!T33="","",女子!T33)</f>
        <v/>
      </c>
      <c r="U108" s="149">
        <v>0</v>
      </c>
      <c r="V108" s="149">
        <v>2</v>
      </c>
      <c r="W108" s="149" t="str">
        <f>IF(女子!W33="","",VLOOKUP(女子!W33,管理者シート!$G$9:$H$23,2,FALSE))</f>
        <v/>
      </c>
      <c r="X108" s="149" t="str">
        <f>IF(女子!X33="","",女子!X33)</f>
        <v/>
      </c>
      <c r="Y108" s="149">
        <v>0</v>
      </c>
      <c r="Z108" s="149">
        <v>2</v>
      </c>
      <c r="AA108" s="149" t="str">
        <f>IF(女子!AA33="","",IF(女子!AA33="小学",67,IF(女子!AA33="中学",68,69)))</f>
        <v/>
      </c>
      <c r="AB108" s="149" t="str">
        <f>IF(女子!AB33="","",女子!AB33)</f>
        <v/>
      </c>
      <c r="AC108" s="149">
        <v>0</v>
      </c>
      <c r="AD108" s="149">
        <v>2</v>
      </c>
      <c r="AE108" s="149" t="str">
        <f>IF(女子!AE33="","",70)</f>
        <v/>
      </c>
      <c r="AF108" s="149" t="str">
        <f>IF(女子!AF33="","",女子!AF33)</f>
        <v/>
      </c>
      <c r="AG108" s="149">
        <v>0</v>
      </c>
      <c r="AH108" s="149">
        <v>2</v>
      </c>
    </row>
    <row r="109" spans="1:34">
      <c r="A109" s="105"/>
      <c r="B109" s="149" t="str">
        <f>IF(女子!B34="","",女子!B34)</f>
        <v/>
      </c>
      <c r="C109" s="105"/>
      <c r="D109" s="105" t="str">
        <f>IF(女子!D34="","",女子!D34)</f>
        <v/>
      </c>
      <c r="E109" s="149" t="str">
        <f>IF(女子!E34="","",女子!E34)</f>
        <v/>
      </c>
      <c r="F109" s="149" t="str">
        <f>IF(女子!F34="","",女子!F34)</f>
        <v/>
      </c>
      <c r="G109" s="149" t="str">
        <f>IF(女子!G34="","",女子!G34)</f>
        <v/>
      </c>
      <c r="H109" s="149" t="str">
        <f>IF(女子!H34="","",女子!H34)</f>
        <v/>
      </c>
      <c r="I109" s="149">
        <f>IF(女子!I34="","",女子!I34)</f>
        <v>2</v>
      </c>
      <c r="J109" s="149" t="str">
        <f>IF(女子!J34="","",女子!J34)</f>
        <v/>
      </c>
      <c r="K109" s="149"/>
      <c r="L109" s="149"/>
      <c r="M109" s="149">
        <f>IF(女子!M34="","",VLOOKUP(女子!M34,基本情報!$M$7:$N$53,2,FALSE))</f>
        <v>32</v>
      </c>
      <c r="N109" s="149"/>
      <c r="O109" s="149" t="str">
        <f>IF(女子!O34="","",VLOOKUP(女子!O34,管理者シート!$G$9:$H$38,2,FALSE))</f>
        <v/>
      </c>
      <c r="P109" s="149" t="str">
        <f>IF(女子!P34="","",女子!P34)</f>
        <v/>
      </c>
      <c r="Q109" s="149">
        <v>0</v>
      </c>
      <c r="R109" s="149">
        <v>2</v>
      </c>
      <c r="S109" s="149" t="str">
        <f>IF(女子!S34="","",VLOOKUP(女子!S34,管理者シート!$G$9:$H$38,2,FALSE))</f>
        <v/>
      </c>
      <c r="T109" s="149" t="str">
        <f>IF(女子!T34="","",女子!T34)</f>
        <v/>
      </c>
      <c r="U109" s="149">
        <v>0</v>
      </c>
      <c r="V109" s="149">
        <v>2</v>
      </c>
      <c r="W109" s="149" t="str">
        <f>IF(女子!W34="","",VLOOKUP(女子!W34,管理者シート!$G$9:$H$23,2,FALSE))</f>
        <v/>
      </c>
      <c r="X109" s="149" t="str">
        <f>IF(女子!X34="","",女子!X34)</f>
        <v/>
      </c>
      <c r="Y109" s="149">
        <v>0</v>
      </c>
      <c r="Z109" s="149">
        <v>2</v>
      </c>
      <c r="AA109" s="149" t="str">
        <f>IF(女子!AA34="","",IF(女子!AA34="小学",67,IF(女子!AA34="中学",68,69)))</f>
        <v/>
      </c>
      <c r="AB109" s="149" t="str">
        <f>IF(女子!AB34="","",女子!AB34)</f>
        <v/>
      </c>
      <c r="AC109" s="149">
        <v>0</v>
      </c>
      <c r="AD109" s="149">
        <v>2</v>
      </c>
      <c r="AE109" s="149" t="str">
        <f>IF(女子!AE34="","",70)</f>
        <v/>
      </c>
      <c r="AF109" s="149" t="str">
        <f>IF(女子!AF34="","",女子!AF34)</f>
        <v/>
      </c>
      <c r="AG109" s="149">
        <v>0</v>
      </c>
      <c r="AH109" s="149">
        <v>2</v>
      </c>
    </row>
    <row r="110" spans="1:34">
      <c r="A110" s="105"/>
      <c r="B110" s="149" t="str">
        <f>IF(女子!B35="","",女子!B35)</f>
        <v/>
      </c>
      <c r="C110" s="105"/>
      <c r="D110" s="105" t="str">
        <f>IF(女子!D35="","",女子!D35)</f>
        <v/>
      </c>
      <c r="E110" s="149" t="str">
        <f>IF(女子!E35="","",女子!E35)</f>
        <v/>
      </c>
      <c r="F110" s="149" t="str">
        <f>IF(女子!F35="","",女子!F35)</f>
        <v/>
      </c>
      <c r="G110" s="149" t="str">
        <f>IF(女子!G35="","",女子!G35)</f>
        <v/>
      </c>
      <c r="H110" s="149" t="str">
        <f>IF(女子!H35="","",女子!H35)</f>
        <v/>
      </c>
      <c r="I110" s="149">
        <f>IF(女子!I35="","",女子!I35)</f>
        <v>2</v>
      </c>
      <c r="J110" s="149" t="str">
        <f>IF(女子!J35="","",女子!J35)</f>
        <v/>
      </c>
      <c r="K110" s="149"/>
      <c r="L110" s="149"/>
      <c r="M110" s="149">
        <f>IF(女子!M35="","",VLOOKUP(女子!M35,基本情報!$M$7:$N$53,2,FALSE))</f>
        <v>32</v>
      </c>
      <c r="N110" s="149"/>
      <c r="O110" s="149" t="str">
        <f>IF(女子!O35="","",VLOOKUP(女子!O35,管理者シート!$G$9:$H$38,2,FALSE))</f>
        <v/>
      </c>
      <c r="P110" s="149" t="str">
        <f>IF(女子!P35="","",女子!P35)</f>
        <v/>
      </c>
      <c r="Q110" s="149">
        <v>0</v>
      </c>
      <c r="R110" s="149">
        <v>2</v>
      </c>
      <c r="S110" s="149" t="str">
        <f>IF(女子!S35="","",VLOOKUP(女子!S35,管理者シート!$G$9:$H$38,2,FALSE))</f>
        <v/>
      </c>
      <c r="T110" s="149" t="str">
        <f>IF(女子!T35="","",女子!T35)</f>
        <v/>
      </c>
      <c r="U110" s="149">
        <v>0</v>
      </c>
      <c r="V110" s="149">
        <v>2</v>
      </c>
      <c r="W110" s="149" t="str">
        <f>IF(女子!W35="","",VLOOKUP(女子!W35,管理者シート!$G$9:$H$23,2,FALSE))</f>
        <v/>
      </c>
      <c r="X110" s="149" t="str">
        <f>IF(女子!X35="","",女子!X35)</f>
        <v/>
      </c>
      <c r="Y110" s="149">
        <v>0</v>
      </c>
      <c r="Z110" s="149">
        <v>2</v>
      </c>
      <c r="AA110" s="149" t="str">
        <f>IF(女子!AA35="","",IF(女子!AA35="小学",67,IF(女子!AA35="中学",68,69)))</f>
        <v/>
      </c>
      <c r="AB110" s="149" t="str">
        <f>IF(女子!AB35="","",女子!AB35)</f>
        <v/>
      </c>
      <c r="AC110" s="149">
        <v>0</v>
      </c>
      <c r="AD110" s="149">
        <v>2</v>
      </c>
      <c r="AE110" s="149" t="str">
        <f>IF(女子!AE35="","",70)</f>
        <v/>
      </c>
      <c r="AF110" s="149" t="str">
        <f>IF(女子!AF35="","",女子!AF35)</f>
        <v/>
      </c>
      <c r="AG110" s="149">
        <v>0</v>
      </c>
      <c r="AH110" s="149">
        <v>2</v>
      </c>
    </row>
    <row r="111" spans="1:34">
      <c r="A111" s="105"/>
      <c r="B111" s="149" t="str">
        <f>IF(女子!B36="","",女子!B36)</f>
        <v/>
      </c>
      <c r="C111" s="105"/>
      <c r="D111" s="105" t="str">
        <f>IF(女子!D36="","",女子!D36)</f>
        <v/>
      </c>
      <c r="E111" s="149" t="str">
        <f>IF(女子!E36="","",女子!E36)</f>
        <v/>
      </c>
      <c r="F111" s="149" t="str">
        <f>IF(女子!F36="","",女子!F36)</f>
        <v/>
      </c>
      <c r="G111" s="149" t="str">
        <f>IF(女子!G36="","",女子!G36)</f>
        <v/>
      </c>
      <c r="H111" s="149" t="str">
        <f>IF(女子!H36="","",女子!H36)</f>
        <v/>
      </c>
      <c r="I111" s="149">
        <f>IF(女子!I36="","",女子!I36)</f>
        <v>2</v>
      </c>
      <c r="J111" s="149" t="str">
        <f>IF(女子!J36="","",女子!J36)</f>
        <v/>
      </c>
      <c r="K111" s="149"/>
      <c r="L111" s="149"/>
      <c r="M111" s="149">
        <f>IF(女子!M36="","",VLOOKUP(女子!M36,基本情報!$M$7:$N$53,2,FALSE))</f>
        <v>32</v>
      </c>
      <c r="N111" s="149"/>
      <c r="O111" s="149" t="str">
        <f>IF(女子!O36="","",VLOOKUP(女子!O36,管理者シート!$G$9:$H$38,2,FALSE))</f>
        <v/>
      </c>
      <c r="P111" s="149" t="str">
        <f>IF(女子!P36="","",女子!P36)</f>
        <v/>
      </c>
      <c r="Q111" s="149">
        <v>0</v>
      </c>
      <c r="R111" s="149">
        <v>2</v>
      </c>
      <c r="S111" s="149" t="str">
        <f>IF(女子!S36="","",VLOOKUP(女子!S36,管理者シート!$G$9:$H$38,2,FALSE))</f>
        <v/>
      </c>
      <c r="T111" s="149" t="str">
        <f>IF(女子!T36="","",女子!T36)</f>
        <v/>
      </c>
      <c r="U111" s="149">
        <v>0</v>
      </c>
      <c r="V111" s="149">
        <v>2</v>
      </c>
      <c r="W111" s="149" t="str">
        <f>IF(女子!W36="","",VLOOKUP(女子!W36,管理者シート!$G$9:$H$23,2,FALSE))</f>
        <v/>
      </c>
      <c r="X111" s="149" t="str">
        <f>IF(女子!X36="","",女子!X36)</f>
        <v/>
      </c>
      <c r="Y111" s="149">
        <v>0</v>
      </c>
      <c r="Z111" s="149">
        <v>2</v>
      </c>
      <c r="AA111" s="149" t="str">
        <f>IF(女子!AA36="","",IF(女子!AA36="小学",67,IF(女子!AA36="中学",68,69)))</f>
        <v/>
      </c>
      <c r="AB111" s="149" t="str">
        <f>IF(女子!AB36="","",女子!AB36)</f>
        <v/>
      </c>
      <c r="AC111" s="149">
        <v>0</v>
      </c>
      <c r="AD111" s="149">
        <v>2</v>
      </c>
      <c r="AE111" s="149" t="str">
        <f>IF(女子!AE36="","",70)</f>
        <v/>
      </c>
      <c r="AF111" s="149" t="str">
        <f>IF(女子!AF36="","",女子!AF36)</f>
        <v/>
      </c>
      <c r="AG111" s="149">
        <v>0</v>
      </c>
      <c r="AH111" s="149">
        <v>2</v>
      </c>
    </row>
    <row r="112" spans="1:34">
      <c r="A112" s="105"/>
      <c r="B112" s="149" t="str">
        <f>IF(女子!B37="","",女子!B37)</f>
        <v/>
      </c>
      <c r="C112" s="105"/>
      <c r="D112" s="105" t="str">
        <f>IF(女子!D37="","",女子!D37)</f>
        <v/>
      </c>
      <c r="E112" s="149" t="str">
        <f>IF(女子!E37="","",女子!E37)</f>
        <v/>
      </c>
      <c r="F112" s="149" t="str">
        <f>IF(女子!F37="","",女子!F37)</f>
        <v/>
      </c>
      <c r="G112" s="149" t="str">
        <f>IF(女子!G37="","",女子!G37)</f>
        <v/>
      </c>
      <c r="H112" s="149" t="str">
        <f>IF(女子!H37="","",女子!H37)</f>
        <v/>
      </c>
      <c r="I112" s="149">
        <f>IF(女子!I37="","",女子!I37)</f>
        <v>2</v>
      </c>
      <c r="J112" s="149" t="str">
        <f>IF(女子!J37="","",女子!J37)</f>
        <v/>
      </c>
      <c r="K112" s="149"/>
      <c r="L112" s="149"/>
      <c r="M112" s="149">
        <f>IF(女子!M37="","",VLOOKUP(女子!M37,基本情報!$M$7:$N$53,2,FALSE))</f>
        <v>32</v>
      </c>
      <c r="N112" s="149"/>
      <c r="O112" s="149" t="str">
        <f>IF(女子!O37="","",VLOOKUP(女子!O37,管理者シート!$G$9:$H$38,2,FALSE))</f>
        <v/>
      </c>
      <c r="P112" s="149" t="str">
        <f>IF(女子!P37="","",女子!P37)</f>
        <v/>
      </c>
      <c r="Q112" s="149">
        <v>0</v>
      </c>
      <c r="R112" s="149">
        <v>2</v>
      </c>
      <c r="S112" s="149" t="str">
        <f>IF(女子!S37="","",VLOOKUP(女子!S37,管理者シート!$G$9:$H$38,2,FALSE))</f>
        <v/>
      </c>
      <c r="T112" s="149" t="str">
        <f>IF(女子!T37="","",女子!T37)</f>
        <v/>
      </c>
      <c r="U112" s="149">
        <v>0</v>
      </c>
      <c r="V112" s="149">
        <v>2</v>
      </c>
      <c r="W112" s="149" t="str">
        <f>IF(女子!W37="","",VLOOKUP(女子!W37,管理者シート!$G$9:$H$23,2,FALSE))</f>
        <v/>
      </c>
      <c r="X112" s="149" t="str">
        <f>IF(女子!X37="","",女子!X37)</f>
        <v/>
      </c>
      <c r="Y112" s="149">
        <v>0</v>
      </c>
      <c r="Z112" s="149">
        <v>2</v>
      </c>
      <c r="AA112" s="149" t="str">
        <f>IF(女子!AA37="","",IF(女子!AA37="小学",67,IF(女子!AA37="中学",68,69)))</f>
        <v/>
      </c>
      <c r="AB112" s="149" t="str">
        <f>IF(女子!AB37="","",女子!AB37)</f>
        <v/>
      </c>
      <c r="AC112" s="149">
        <v>0</v>
      </c>
      <c r="AD112" s="149">
        <v>2</v>
      </c>
      <c r="AE112" s="149" t="str">
        <f>IF(女子!AE37="","",70)</f>
        <v/>
      </c>
      <c r="AF112" s="149" t="str">
        <f>IF(女子!AF37="","",女子!AF37)</f>
        <v/>
      </c>
      <c r="AG112" s="149">
        <v>0</v>
      </c>
      <c r="AH112" s="149">
        <v>2</v>
      </c>
    </row>
    <row r="113" spans="1:34">
      <c r="A113" s="105"/>
      <c r="B113" s="149" t="str">
        <f>IF(女子!B38="","",女子!B38)</f>
        <v/>
      </c>
      <c r="C113" s="105"/>
      <c r="D113" s="105" t="str">
        <f>IF(女子!D38="","",女子!D38)</f>
        <v/>
      </c>
      <c r="E113" s="149" t="str">
        <f>IF(女子!E38="","",女子!E38)</f>
        <v/>
      </c>
      <c r="F113" s="149" t="str">
        <f>IF(女子!F38="","",女子!F38)</f>
        <v/>
      </c>
      <c r="G113" s="149" t="str">
        <f>IF(女子!G38="","",女子!G38)</f>
        <v/>
      </c>
      <c r="H113" s="149" t="str">
        <f>IF(女子!H38="","",女子!H38)</f>
        <v/>
      </c>
      <c r="I113" s="149">
        <f>IF(女子!I38="","",女子!I38)</f>
        <v>2</v>
      </c>
      <c r="J113" s="149" t="str">
        <f>IF(女子!J38="","",女子!J38)</f>
        <v/>
      </c>
      <c r="K113" s="149"/>
      <c r="L113" s="149"/>
      <c r="M113" s="149">
        <f>IF(女子!M38="","",VLOOKUP(女子!M38,基本情報!$M$7:$N$53,2,FALSE))</f>
        <v>32</v>
      </c>
      <c r="N113" s="149"/>
      <c r="O113" s="149" t="str">
        <f>IF(女子!O38="","",VLOOKUP(女子!O38,管理者シート!$G$9:$H$38,2,FALSE))</f>
        <v/>
      </c>
      <c r="P113" s="149" t="str">
        <f>IF(女子!P38="","",女子!P38)</f>
        <v/>
      </c>
      <c r="Q113" s="149">
        <v>0</v>
      </c>
      <c r="R113" s="149">
        <v>2</v>
      </c>
      <c r="S113" s="149" t="str">
        <f>IF(女子!S38="","",VLOOKUP(女子!S38,管理者シート!$G$9:$H$38,2,FALSE))</f>
        <v/>
      </c>
      <c r="T113" s="149" t="str">
        <f>IF(女子!T38="","",女子!T38)</f>
        <v/>
      </c>
      <c r="U113" s="149">
        <v>0</v>
      </c>
      <c r="V113" s="149">
        <v>2</v>
      </c>
      <c r="W113" s="149" t="str">
        <f>IF(女子!W38="","",VLOOKUP(女子!W38,管理者シート!$G$9:$H$23,2,FALSE))</f>
        <v/>
      </c>
      <c r="X113" s="149" t="str">
        <f>IF(女子!X38="","",女子!X38)</f>
        <v/>
      </c>
      <c r="Y113" s="149">
        <v>0</v>
      </c>
      <c r="Z113" s="149">
        <v>2</v>
      </c>
      <c r="AA113" s="149" t="str">
        <f>IF(女子!AA38="","",IF(女子!AA38="小学",67,IF(女子!AA38="中学",68,69)))</f>
        <v/>
      </c>
      <c r="AB113" s="149" t="str">
        <f>IF(女子!AB38="","",女子!AB38)</f>
        <v/>
      </c>
      <c r="AC113" s="149">
        <v>0</v>
      </c>
      <c r="AD113" s="149">
        <v>2</v>
      </c>
      <c r="AE113" s="149" t="str">
        <f>IF(女子!AE38="","",70)</f>
        <v/>
      </c>
      <c r="AF113" s="149" t="str">
        <f>IF(女子!AF38="","",女子!AF38)</f>
        <v/>
      </c>
      <c r="AG113" s="149">
        <v>0</v>
      </c>
      <c r="AH113" s="149">
        <v>2</v>
      </c>
    </row>
    <row r="114" spans="1:34">
      <c r="A114" s="105"/>
      <c r="B114" s="149" t="str">
        <f>IF(女子!B39="","",女子!B39)</f>
        <v/>
      </c>
      <c r="C114" s="105"/>
      <c r="D114" s="105" t="str">
        <f>IF(女子!D39="","",女子!D39)</f>
        <v/>
      </c>
      <c r="E114" s="149" t="str">
        <f>IF(女子!E39="","",女子!E39)</f>
        <v/>
      </c>
      <c r="F114" s="149" t="str">
        <f>IF(女子!F39="","",女子!F39)</f>
        <v/>
      </c>
      <c r="G114" s="149" t="str">
        <f>IF(女子!G39="","",女子!G39)</f>
        <v/>
      </c>
      <c r="H114" s="149" t="str">
        <f>IF(女子!H39="","",女子!H39)</f>
        <v/>
      </c>
      <c r="I114" s="149">
        <f>IF(女子!I39="","",女子!I39)</f>
        <v>2</v>
      </c>
      <c r="J114" s="149" t="str">
        <f>IF(女子!J39="","",女子!J39)</f>
        <v/>
      </c>
      <c r="K114" s="149"/>
      <c r="L114" s="149"/>
      <c r="M114" s="149">
        <f>IF(女子!M39="","",VLOOKUP(女子!M39,基本情報!$M$7:$N$53,2,FALSE))</f>
        <v>32</v>
      </c>
      <c r="N114" s="149"/>
      <c r="O114" s="149" t="str">
        <f>IF(女子!O39="","",VLOOKUP(女子!O39,管理者シート!$G$9:$H$38,2,FALSE))</f>
        <v/>
      </c>
      <c r="P114" s="149" t="str">
        <f>IF(女子!P39="","",女子!P39)</f>
        <v/>
      </c>
      <c r="Q114" s="149">
        <v>0</v>
      </c>
      <c r="R114" s="149">
        <v>2</v>
      </c>
      <c r="S114" s="149" t="str">
        <f>IF(女子!S39="","",VLOOKUP(女子!S39,管理者シート!$G$9:$H$38,2,FALSE))</f>
        <v/>
      </c>
      <c r="T114" s="149" t="str">
        <f>IF(女子!T39="","",女子!T39)</f>
        <v/>
      </c>
      <c r="U114" s="149">
        <v>0</v>
      </c>
      <c r="V114" s="149">
        <v>2</v>
      </c>
      <c r="W114" s="149" t="str">
        <f>IF(女子!W39="","",VLOOKUP(女子!W39,管理者シート!$G$9:$H$23,2,FALSE))</f>
        <v/>
      </c>
      <c r="X114" s="149" t="str">
        <f>IF(女子!X39="","",女子!X39)</f>
        <v/>
      </c>
      <c r="Y114" s="149">
        <v>0</v>
      </c>
      <c r="Z114" s="149">
        <v>2</v>
      </c>
      <c r="AA114" s="149" t="str">
        <f>IF(女子!AA39="","",IF(女子!AA39="小学",67,IF(女子!AA39="中学",68,69)))</f>
        <v/>
      </c>
      <c r="AB114" s="149" t="str">
        <f>IF(女子!AB39="","",女子!AB39)</f>
        <v/>
      </c>
      <c r="AC114" s="149">
        <v>0</v>
      </c>
      <c r="AD114" s="149">
        <v>2</v>
      </c>
      <c r="AE114" s="149" t="str">
        <f>IF(女子!AE39="","",70)</f>
        <v/>
      </c>
      <c r="AF114" s="149" t="str">
        <f>IF(女子!AF39="","",女子!AF39)</f>
        <v/>
      </c>
      <c r="AG114" s="149">
        <v>0</v>
      </c>
      <c r="AH114" s="149">
        <v>2</v>
      </c>
    </row>
    <row r="115" spans="1:34">
      <c r="A115" s="105"/>
      <c r="B115" s="149" t="str">
        <f>IF(女子!B40="","",女子!B40)</f>
        <v/>
      </c>
      <c r="C115" s="105"/>
      <c r="D115" s="105" t="str">
        <f>IF(女子!D40="","",女子!D40)</f>
        <v/>
      </c>
      <c r="E115" s="149" t="str">
        <f>IF(女子!E40="","",女子!E40)</f>
        <v/>
      </c>
      <c r="F115" s="149" t="str">
        <f>IF(女子!F40="","",女子!F40)</f>
        <v/>
      </c>
      <c r="G115" s="149" t="str">
        <f>IF(女子!G40="","",女子!G40)</f>
        <v/>
      </c>
      <c r="H115" s="149" t="str">
        <f>IF(女子!H40="","",女子!H40)</f>
        <v/>
      </c>
      <c r="I115" s="149">
        <f>IF(女子!I40="","",女子!I40)</f>
        <v>2</v>
      </c>
      <c r="J115" s="149" t="str">
        <f>IF(女子!J40="","",女子!J40)</f>
        <v/>
      </c>
      <c r="K115" s="149"/>
      <c r="L115" s="149"/>
      <c r="M115" s="149">
        <f>IF(女子!M40="","",VLOOKUP(女子!M40,基本情報!$M$7:$N$53,2,FALSE))</f>
        <v>32</v>
      </c>
      <c r="N115" s="149"/>
      <c r="O115" s="149" t="str">
        <f>IF(女子!O40="","",VLOOKUP(女子!O40,管理者シート!$G$9:$H$38,2,FALSE))</f>
        <v/>
      </c>
      <c r="P115" s="149" t="str">
        <f>IF(女子!P40="","",女子!P40)</f>
        <v/>
      </c>
      <c r="Q115" s="149">
        <v>0</v>
      </c>
      <c r="R115" s="149">
        <v>2</v>
      </c>
      <c r="S115" s="149" t="str">
        <f>IF(女子!S40="","",VLOOKUP(女子!S40,管理者シート!$G$9:$H$38,2,FALSE))</f>
        <v/>
      </c>
      <c r="T115" s="149" t="str">
        <f>IF(女子!T40="","",女子!T40)</f>
        <v/>
      </c>
      <c r="U115" s="149">
        <v>0</v>
      </c>
      <c r="V115" s="149">
        <v>2</v>
      </c>
      <c r="W115" s="149" t="str">
        <f>IF(女子!W40="","",VLOOKUP(女子!W40,管理者シート!$G$9:$H$23,2,FALSE))</f>
        <v/>
      </c>
      <c r="X115" s="149" t="str">
        <f>IF(女子!X40="","",女子!X40)</f>
        <v/>
      </c>
      <c r="Y115" s="149">
        <v>0</v>
      </c>
      <c r="Z115" s="149">
        <v>2</v>
      </c>
      <c r="AA115" s="149" t="str">
        <f>IF(女子!AA40="","",IF(女子!AA40="小学",67,IF(女子!AA40="中学",68,69)))</f>
        <v/>
      </c>
      <c r="AB115" s="149" t="str">
        <f>IF(女子!AB40="","",女子!AB40)</f>
        <v/>
      </c>
      <c r="AC115" s="149">
        <v>0</v>
      </c>
      <c r="AD115" s="149">
        <v>2</v>
      </c>
      <c r="AE115" s="149" t="str">
        <f>IF(女子!AE40="","",70)</f>
        <v/>
      </c>
      <c r="AF115" s="149" t="str">
        <f>IF(女子!AF40="","",女子!AF40)</f>
        <v/>
      </c>
      <c r="AG115" s="149">
        <v>0</v>
      </c>
      <c r="AH115" s="149">
        <v>2</v>
      </c>
    </row>
    <row r="116" spans="1:34">
      <c r="A116" s="105"/>
      <c r="B116" s="149" t="str">
        <f>IF(女子!B41="","",女子!B41)</f>
        <v/>
      </c>
      <c r="C116" s="105"/>
      <c r="D116" s="105" t="str">
        <f>IF(女子!D41="","",女子!D41)</f>
        <v/>
      </c>
      <c r="E116" s="149" t="str">
        <f>IF(女子!E41="","",女子!E41)</f>
        <v/>
      </c>
      <c r="F116" s="149" t="str">
        <f>IF(女子!F41="","",女子!F41)</f>
        <v/>
      </c>
      <c r="G116" s="149" t="str">
        <f>IF(女子!G41="","",女子!G41)</f>
        <v/>
      </c>
      <c r="H116" s="149" t="str">
        <f>IF(女子!H41="","",女子!H41)</f>
        <v/>
      </c>
      <c r="I116" s="149">
        <f>IF(女子!I41="","",女子!I41)</f>
        <v>2</v>
      </c>
      <c r="J116" s="149" t="str">
        <f>IF(女子!J41="","",女子!J41)</f>
        <v/>
      </c>
      <c r="K116" s="149"/>
      <c r="L116" s="149"/>
      <c r="M116" s="149">
        <f>IF(女子!M41="","",VLOOKUP(女子!M41,基本情報!$M$7:$N$53,2,FALSE))</f>
        <v>32</v>
      </c>
      <c r="N116" s="149"/>
      <c r="O116" s="149" t="str">
        <f>IF(女子!O41="","",VLOOKUP(女子!O41,管理者シート!$G$9:$H$38,2,FALSE))</f>
        <v/>
      </c>
      <c r="P116" s="149" t="str">
        <f>IF(女子!P41="","",女子!P41)</f>
        <v/>
      </c>
      <c r="Q116" s="149">
        <v>0</v>
      </c>
      <c r="R116" s="149">
        <v>2</v>
      </c>
      <c r="S116" s="149" t="str">
        <f>IF(女子!S41="","",VLOOKUP(女子!S41,管理者シート!$G$9:$H$38,2,FALSE))</f>
        <v/>
      </c>
      <c r="T116" s="149" t="str">
        <f>IF(女子!T41="","",女子!T41)</f>
        <v/>
      </c>
      <c r="U116" s="149">
        <v>0</v>
      </c>
      <c r="V116" s="149">
        <v>2</v>
      </c>
      <c r="W116" s="149" t="str">
        <f>IF(女子!W41="","",VLOOKUP(女子!W41,管理者シート!$G$9:$H$23,2,FALSE))</f>
        <v/>
      </c>
      <c r="X116" s="149" t="str">
        <f>IF(女子!X41="","",女子!X41)</f>
        <v/>
      </c>
      <c r="Y116" s="149">
        <v>0</v>
      </c>
      <c r="Z116" s="149">
        <v>2</v>
      </c>
      <c r="AA116" s="149" t="str">
        <f>IF(女子!AA41="","",IF(女子!AA41="小学",67,IF(女子!AA41="中学",68,69)))</f>
        <v/>
      </c>
      <c r="AB116" s="149" t="str">
        <f>IF(女子!AB41="","",女子!AB41)</f>
        <v/>
      </c>
      <c r="AC116" s="149">
        <v>0</v>
      </c>
      <c r="AD116" s="149">
        <v>2</v>
      </c>
      <c r="AE116" s="149" t="str">
        <f>IF(女子!AE41="","",70)</f>
        <v/>
      </c>
      <c r="AF116" s="149" t="str">
        <f>IF(女子!AF41="","",女子!AF41)</f>
        <v/>
      </c>
      <c r="AG116" s="149">
        <v>0</v>
      </c>
      <c r="AH116" s="149">
        <v>2</v>
      </c>
    </row>
    <row r="117" spans="1:34">
      <c r="A117" s="105"/>
      <c r="B117" s="149" t="str">
        <f>IF(女子!B42="","",女子!B42)</f>
        <v/>
      </c>
      <c r="C117" s="105"/>
      <c r="D117" s="105" t="str">
        <f>IF(女子!D42="","",女子!D42)</f>
        <v/>
      </c>
      <c r="E117" s="149" t="str">
        <f>IF(女子!E42="","",女子!E42)</f>
        <v/>
      </c>
      <c r="F117" s="149" t="str">
        <f>IF(女子!F42="","",女子!F42)</f>
        <v/>
      </c>
      <c r="G117" s="149" t="str">
        <f>IF(女子!G42="","",女子!G42)</f>
        <v/>
      </c>
      <c r="H117" s="149" t="str">
        <f>IF(女子!H42="","",女子!H42)</f>
        <v/>
      </c>
      <c r="I117" s="149">
        <f>IF(女子!I42="","",女子!I42)</f>
        <v>2</v>
      </c>
      <c r="J117" s="149" t="str">
        <f>IF(女子!J42="","",女子!J42)</f>
        <v/>
      </c>
      <c r="K117" s="149"/>
      <c r="L117" s="149"/>
      <c r="M117" s="149">
        <f>IF(女子!M42="","",VLOOKUP(女子!M42,基本情報!$M$7:$N$53,2,FALSE))</f>
        <v>32</v>
      </c>
      <c r="N117" s="149"/>
      <c r="O117" s="149" t="str">
        <f>IF(女子!O42="","",VLOOKUP(女子!O42,管理者シート!$G$9:$H$38,2,FALSE))</f>
        <v/>
      </c>
      <c r="P117" s="149" t="str">
        <f>IF(女子!P42="","",女子!P42)</f>
        <v/>
      </c>
      <c r="Q117" s="149">
        <v>0</v>
      </c>
      <c r="R117" s="149">
        <v>2</v>
      </c>
      <c r="S117" s="149" t="str">
        <f>IF(女子!S42="","",VLOOKUP(女子!S42,管理者シート!$G$9:$H$38,2,FALSE))</f>
        <v/>
      </c>
      <c r="T117" s="149" t="str">
        <f>IF(女子!T42="","",女子!T42)</f>
        <v/>
      </c>
      <c r="U117" s="149">
        <v>0</v>
      </c>
      <c r="V117" s="149">
        <v>2</v>
      </c>
      <c r="W117" s="149" t="str">
        <f>IF(女子!W42="","",VLOOKUP(女子!W42,管理者シート!$G$9:$H$23,2,FALSE))</f>
        <v/>
      </c>
      <c r="X117" s="149" t="str">
        <f>IF(女子!X42="","",女子!X42)</f>
        <v/>
      </c>
      <c r="Y117" s="149">
        <v>0</v>
      </c>
      <c r="Z117" s="149">
        <v>2</v>
      </c>
      <c r="AA117" s="149" t="str">
        <f>IF(女子!AA42="","",IF(女子!AA42="小学",67,IF(女子!AA42="中学",68,69)))</f>
        <v/>
      </c>
      <c r="AB117" s="149" t="str">
        <f>IF(女子!AB42="","",女子!AB42)</f>
        <v/>
      </c>
      <c r="AC117" s="149">
        <v>0</v>
      </c>
      <c r="AD117" s="149">
        <v>2</v>
      </c>
      <c r="AE117" s="149" t="str">
        <f>IF(女子!AE42="","",70)</f>
        <v/>
      </c>
      <c r="AF117" s="149" t="str">
        <f>IF(女子!AF42="","",女子!AF42)</f>
        <v/>
      </c>
      <c r="AG117" s="149">
        <v>0</v>
      </c>
      <c r="AH117" s="149">
        <v>2</v>
      </c>
    </row>
    <row r="118" spans="1:34">
      <c r="A118" s="105"/>
      <c r="B118" s="149" t="str">
        <f>IF(女子!B43="","",女子!B43)</f>
        <v/>
      </c>
      <c r="C118" s="105"/>
      <c r="D118" s="105" t="str">
        <f>IF(女子!D43="","",女子!D43)</f>
        <v/>
      </c>
      <c r="E118" s="149" t="str">
        <f>IF(女子!E43="","",女子!E43)</f>
        <v/>
      </c>
      <c r="F118" s="149" t="str">
        <f>IF(女子!F43="","",女子!F43)</f>
        <v/>
      </c>
      <c r="G118" s="149" t="str">
        <f>IF(女子!G43="","",女子!G43)</f>
        <v/>
      </c>
      <c r="H118" s="149" t="str">
        <f>IF(女子!H43="","",女子!H43)</f>
        <v/>
      </c>
      <c r="I118" s="149">
        <f>IF(女子!I43="","",女子!I43)</f>
        <v>2</v>
      </c>
      <c r="J118" s="149" t="str">
        <f>IF(女子!J43="","",女子!J43)</f>
        <v/>
      </c>
      <c r="K118" s="149"/>
      <c r="L118" s="149"/>
      <c r="M118" s="149">
        <f>IF(女子!M43="","",VLOOKUP(女子!M43,基本情報!$M$7:$N$53,2,FALSE))</f>
        <v>32</v>
      </c>
      <c r="N118" s="149"/>
      <c r="O118" s="149" t="str">
        <f>IF(女子!O43="","",VLOOKUP(女子!O43,管理者シート!$G$9:$H$38,2,FALSE))</f>
        <v/>
      </c>
      <c r="P118" s="149" t="str">
        <f>IF(女子!P43="","",女子!P43)</f>
        <v/>
      </c>
      <c r="Q118" s="149">
        <v>0</v>
      </c>
      <c r="R118" s="149">
        <v>2</v>
      </c>
      <c r="S118" s="149" t="str">
        <f>IF(女子!S43="","",VLOOKUP(女子!S43,管理者シート!$G$9:$H$38,2,FALSE))</f>
        <v/>
      </c>
      <c r="T118" s="149" t="str">
        <f>IF(女子!T43="","",女子!T43)</f>
        <v/>
      </c>
      <c r="U118" s="149">
        <v>0</v>
      </c>
      <c r="V118" s="149">
        <v>2</v>
      </c>
      <c r="W118" s="149" t="str">
        <f>IF(女子!W43="","",VLOOKUP(女子!W43,管理者シート!$G$9:$H$23,2,FALSE))</f>
        <v/>
      </c>
      <c r="X118" s="149" t="str">
        <f>IF(女子!X43="","",女子!X43)</f>
        <v/>
      </c>
      <c r="Y118" s="149">
        <v>0</v>
      </c>
      <c r="Z118" s="149">
        <v>2</v>
      </c>
      <c r="AA118" s="149" t="str">
        <f>IF(女子!AA43="","",IF(女子!AA43="小学",67,IF(女子!AA43="中学",68,69)))</f>
        <v/>
      </c>
      <c r="AB118" s="149" t="str">
        <f>IF(女子!AB43="","",女子!AB43)</f>
        <v/>
      </c>
      <c r="AC118" s="149">
        <v>0</v>
      </c>
      <c r="AD118" s="149">
        <v>2</v>
      </c>
      <c r="AE118" s="149" t="str">
        <f>IF(女子!AE43="","",70)</f>
        <v/>
      </c>
      <c r="AF118" s="149" t="str">
        <f>IF(女子!AF43="","",女子!AF43)</f>
        <v/>
      </c>
      <c r="AG118" s="149">
        <v>0</v>
      </c>
      <c r="AH118" s="149">
        <v>2</v>
      </c>
    </row>
    <row r="119" spans="1:34">
      <c r="A119" s="105"/>
      <c r="B119" s="149" t="str">
        <f>IF(女子!B44="","",女子!B44)</f>
        <v/>
      </c>
      <c r="C119" s="105"/>
      <c r="D119" s="105" t="str">
        <f>IF(女子!D44="","",女子!D44)</f>
        <v/>
      </c>
      <c r="E119" s="149" t="str">
        <f>IF(女子!E44="","",女子!E44)</f>
        <v/>
      </c>
      <c r="F119" s="149" t="str">
        <f>IF(女子!F44="","",女子!F44)</f>
        <v/>
      </c>
      <c r="G119" s="149" t="str">
        <f>IF(女子!G44="","",女子!G44)</f>
        <v/>
      </c>
      <c r="H119" s="149" t="str">
        <f>IF(女子!H44="","",女子!H44)</f>
        <v/>
      </c>
      <c r="I119" s="149">
        <f>IF(女子!I44="","",女子!I44)</f>
        <v>2</v>
      </c>
      <c r="J119" s="149" t="str">
        <f>IF(女子!J44="","",女子!J44)</f>
        <v/>
      </c>
      <c r="K119" s="149"/>
      <c r="L119" s="149"/>
      <c r="M119" s="149">
        <f>IF(女子!M44="","",VLOOKUP(女子!M44,基本情報!$M$7:$N$53,2,FALSE))</f>
        <v>32</v>
      </c>
      <c r="N119" s="149"/>
      <c r="O119" s="149" t="str">
        <f>IF(女子!O44="","",VLOOKUP(女子!O44,管理者シート!$G$9:$H$38,2,FALSE))</f>
        <v/>
      </c>
      <c r="P119" s="149" t="str">
        <f>IF(女子!P44="","",女子!P44)</f>
        <v/>
      </c>
      <c r="Q119" s="149">
        <v>0</v>
      </c>
      <c r="R119" s="149">
        <v>2</v>
      </c>
      <c r="S119" s="149" t="str">
        <f>IF(女子!S44="","",VLOOKUP(女子!S44,管理者シート!$G$9:$H$38,2,FALSE))</f>
        <v/>
      </c>
      <c r="T119" s="149" t="str">
        <f>IF(女子!T44="","",女子!T44)</f>
        <v/>
      </c>
      <c r="U119" s="149">
        <v>0</v>
      </c>
      <c r="V119" s="149">
        <v>2</v>
      </c>
      <c r="W119" s="149" t="str">
        <f>IF(女子!W44="","",VLOOKUP(女子!W44,管理者シート!$G$9:$H$23,2,FALSE))</f>
        <v/>
      </c>
      <c r="X119" s="149" t="str">
        <f>IF(女子!X44="","",女子!X44)</f>
        <v/>
      </c>
      <c r="Y119" s="149">
        <v>0</v>
      </c>
      <c r="Z119" s="149">
        <v>2</v>
      </c>
      <c r="AA119" s="149" t="str">
        <f>IF(女子!AA44="","",IF(女子!AA44="小学",67,IF(女子!AA44="中学",68,69)))</f>
        <v/>
      </c>
      <c r="AB119" s="149" t="str">
        <f>IF(女子!AB44="","",女子!AB44)</f>
        <v/>
      </c>
      <c r="AC119" s="149">
        <v>0</v>
      </c>
      <c r="AD119" s="149">
        <v>2</v>
      </c>
      <c r="AE119" s="149" t="str">
        <f>IF(女子!AE44="","",70)</f>
        <v/>
      </c>
      <c r="AF119" s="149" t="str">
        <f>IF(女子!AF44="","",女子!AF44)</f>
        <v/>
      </c>
      <c r="AG119" s="149">
        <v>0</v>
      </c>
      <c r="AH119" s="149">
        <v>2</v>
      </c>
    </row>
    <row r="120" spans="1:34">
      <c r="A120" s="105"/>
      <c r="B120" s="149" t="str">
        <f>IF(女子!B45="","",女子!B45)</f>
        <v/>
      </c>
      <c r="C120" s="105"/>
      <c r="D120" s="105" t="str">
        <f>IF(女子!D45="","",女子!D45)</f>
        <v/>
      </c>
      <c r="E120" s="149" t="str">
        <f>IF(女子!E45="","",女子!E45)</f>
        <v/>
      </c>
      <c r="F120" s="149" t="str">
        <f>IF(女子!F45="","",女子!F45)</f>
        <v/>
      </c>
      <c r="G120" s="149" t="str">
        <f>IF(女子!G45="","",女子!G45)</f>
        <v/>
      </c>
      <c r="H120" s="149" t="str">
        <f>IF(女子!H45="","",女子!H45)</f>
        <v/>
      </c>
      <c r="I120" s="149">
        <f>IF(女子!I45="","",女子!I45)</f>
        <v>2</v>
      </c>
      <c r="J120" s="149" t="str">
        <f>IF(女子!J45="","",女子!J45)</f>
        <v/>
      </c>
      <c r="K120" s="149"/>
      <c r="L120" s="149"/>
      <c r="M120" s="149">
        <f>IF(女子!M45="","",VLOOKUP(女子!M45,基本情報!$M$7:$N$53,2,FALSE))</f>
        <v>32</v>
      </c>
      <c r="N120" s="149"/>
      <c r="O120" s="149" t="str">
        <f>IF(女子!O45="","",VLOOKUP(女子!O45,管理者シート!$G$9:$H$38,2,FALSE))</f>
        <v/>
      </c>
      <c r="P120" s="149" t="str">
        <f>IF(女子!P45="","",女子!P45)</f>
        <v/>
      </c>
      <c r="Q120" s="149">
        <v>0</v>
      </c>
      <c r="R120" s="149">
        <v>2</v>
      </c>
      <c r="S120" s="149" t="str">
        <f>IF(女子!S45="","",VLOOKUP(女子!S45,管理者シート!$G$9:$H$38,2,FALSE))</f>
        <v/>
      </c>
      <c r="T120" s="149" t="str">
        <f>IF(女子!T45="","",女子!T45)</f>
        <v/>
      </c>
      <c r="U120" s="149">
        <v>0</v>
      </c>
      <c r="V120" s="149">
        <v>2</v>
      </c>
      <c r="W120" s="149" t="str">
        <f>IF(女子!W45="","",VLOOKUP(女子!W45,管理者シート!$G$9:$H$23,2,FALSE))</f>
        <v/>
      </c>
      <c r="X120" s="149" t="str">
        <f>IF(女子!X45="","",女子!X45)</f>
        <v/>
      </c>
      <c r="Y120" s="149">
        <v>0</v>
      </c>
      <c r="Z120" s="149">
        <v>2</v>
      </c>
      <c r="AA120" s="149" t="str">
        <f>IF(女子!AA45="","",IF(女子!AA45="小学",67,IF(女子!AA45="中学",68,69)))</f>
        <v/>
      </c>
      <c r="AB120" s="149" t="str">
        <f>IF(女子!AB45="","",女子!AB45)</f>
        <v/>
      </c>
      <c r="AC120" s="149">
        <v>0</v>
      </c>
      <c r="AD120" s="149">
        <v>2</v>
      </c>
      <c r="AE120" s="149" t="str">
        <f>IF(女子!AE45="","",70)</f>
        <v/>
      </c>
      <c r="AF120" s="149" t="str">
        <f>IF(女子!AF45="","",女子!AF45)</f>
        <v/>
      </c>
      <c r="AG120" s="149">
        <v>0</v>
      </c>
      <c r="AH120" s="149">
        <v>2</v>
      </c>
    </row>
    <row r="121" spans="1:34">
      <c r="A121" s="105"/>
      <c r="B121" s="149" t="str">
        <f>IF(女子!B46="","",女子!B46)</f>
        <v/>
      </c>
      <c r="C121" s="105"/>
      <c r="D121" s="105" t="str">
        <f>IF(女子!D46="","",女子!D46)</f>
        <v/>
      </c>
      <c r="E121" s="149" t="str">
        <f>IF(女子!E46="","",女子!E46)</f>
        <v/>
      </c>
      <c r="F121" s="149" t="str">
        <f>IF(女子!F46="","",女子!F46)</f>
        <v/>
      </c>
      <c r="G121" s="149" t="str">
        <f>IF(女子!G46="","",女子!G46)</f>
        <v/>
      </c>
      <c r="H121" s="149" t="str">
        <f>IF(女子!H46="","",女子!H46)</f>
        <v/>
      </c>
      <c r="I121" s="149">
        <f>IF(女子!I46="","",女子!I46)</f>
        <v>2</v>
      </c>
      <c r="J121" s="149" t="str">
        <f>IF(女子!J46="","",女子!J46)</f>
        <v/>
      </c>
      <c r="K121" s="149"/>
      <c r="L121" s="149"/>
      <c r="M121" s="149">
        <f>IF(女子!M46="","",VLOOKUP(女子!M46,基本情報!$M$7:$N$53,2,FALSE))</f>
        <v>32</v>
      </c>
      <c r="N121" s="149"/>
      <c r="O121" s="149" t="str">
        <f>IF(女子!O46="","",VLOOKUP(女子!O46,管理者シート!$G$9:$H$38,2,FALSE))</f>
        <v/>
      </c>
      <c r="P121" s="149" t="str">
        <f>IF(女子!P46="","",女子!P46)</f>
        <v/>
      </c>
      <c r="Q121" s="149">
        <v>0</v>
      </c>
      <c r="R121" s="149">
        <v>2</v>
      </c>
      <c r="S121" s="149" t="str">
        <f>IF(女子!S46="","",VLOOKUP(女子!S46,管理者シート!$G$9:$H$38,2,FALSE))</f>
        <v/>
      </c>
      <c r="T121" s="149" t="str">
        <f>IF(女子!T46="","",女子!T46)</f>
        <v/>
      </c>
      <c r="U121" s="149">
        <v>0</v>
      </c>
      <c r="V121" s="149">
        <v>2</v>
      </c>
      <c r="W121" s="149" t="str">
        <f>IF(女子!W46="","",VLOOKUP(女子!W46,管理者シート!$G$9:$H$23,2,FALSE))</f>
        <v/>
      </c>
      <c r="X121" s="149" t="str">
        <f>IF(女子!X46="","",女子!X46)</f>
        <v/>
      </c>
      <c r="Y121" s="149">
        <v>0</v>
      </c>
      <c r="Z121" s="149">
        <v>2</v>
      </c>
      <c r="AA121" s="149" t="str">
        <f>IF(女子!AA46="","",IF(女子!AA46="小学",67,IF(女子!AA46="中学",68,69)))</f>
        <v/>
      </c>
      <c r="AB121" s="149" t="str">
        <f>IF(女子!AB46="","",女子!AB46)</f>
        <v/>
      </c>
      <c r="AC121" s="149">
        <v>0</v>
      </c>
      <c r="AD121" s="149">
        <v>2</v>
      </c>
      <c r="AE121" s="149" t="str">
        <f>IF(女子!AE46="","",70)</f>
        <v/>
      </c>
      <c r="AF121" s="149" t="str">
        <f>IF(女子!AF46="","",女子!AF46)</f>
        <v/>
      </c>
      <c r="AG121" s="149">
        <v>0</v>
      </c>
      <c r="AH121" s="149">
        <v>2</v>
      </c>
    </row>
    <row r="122" spans="1:34">
      <c r="A122" s="105"/>
      <c r="B122" s="149" t="str">
        <f>IF(女子!B47="","",女子!B47)</f>
        <v/>
      </c>
      <c r="C122" s="105"/>
      <c r="D122" s="105" t="str">
        <f>IF(女子!D47="","",女子!D47)</f>
        <v/>
      </c>
      <c r="E122" s="149" t="str">
        <f>IF(女子!E47="","",女子!E47)</f>
        <v/>
      </c>
      <c r="F122" s="149" t="str">
        <f>IF(女子!F47="","",女子!F47)</f>
        <v/>
      </c>
      <c r="G122" s="149" t="str">
        <f>IF(女子!G47="","",女子!G47)</f>
        <v/>
      </c>
      <c r="H122" s="149" t="str">
        <f>IF(女子!H47="","",女子!H47)</f>
        <v/>
      </c>
      <c r="I122" s="149">
        <f>IF(女子!I47="","",女子!I47)</f>
        <v>2</v>
      </c>
      <c r="J122" s="149" t="str">
        <f>IF(女子!J47="","",女子!J47)</f>
        <v/>
      </c>
      <c r="K122" s="149"/>
      <c r="L122" s="149"/>
      <c r="M122" s="149">
        <f>IF(女子!M47="","",VLOOKUP(女子!M47,基本情報!$M$7:$N$53,2,FALSE))</f>
        <v>32</v>
      </c>
      <c r="N122" s="149"/>
      <c r="O122" s="149" t="str">
        <f>IF(女子!O47="","",VLOOKUP(女子!O47,管理者シート!$G$9:$H$38,2,FALSE))</f>
        <v/>
      </c>
      <c r="P122" s="149" t="str">
        <f>IF(女子!P47="","",女子!P47)</f>
        <v/>
      </c>
      <c r="Q122" s="149">
        <v>0</v>
      </c>
      <c r="R122" s="149">
        <v>2</v>
      </c>
      <c r="S122" s="149" t="str">
        <f>IF(女子!S47="","",VLOOKUP(女子!S47,管理者シート!$G$9:$H$38,2,FALSE))</f>
        <v/>
      </c>
      <c r="T122" s="149" t="str">
        <f>IF(女子!T47="","",女子!T47)</f>
        <v/>
      </c>
      <c r="U122" s="149">
        <v>0</v>
      </c>
      <c r="V122" s="149">
        <v>2</v>
      </c>
      <c r="W122" s="149" t="str">
        <f>IF(女子!W47="","",VLOOKUP(女子!W47,管理者シート!$G$9:$H$23,2,FALSE))</f>
        <v/>
      </c>
      <c r="X122" s="149" t="str">
        <f>IF(女子!X47="","",女子!X47)</f>
        <v/>
      </c>
      <c r="Y122" s="149">
        <v>0</v>
      </c>
      <c r="Z122" s="149">
        <v>2</v>
      </c>
      <c r="AA122" s="149" t="str">
        <f>IF(女子!AA47="","",IF(女子!AA47="小学",67,IF(女子!AA47="中学",68,69)))</f>
        <v/>
      </c>
      <c r="AB122" s="149" t="str">
        <f>IF(女子!AB47="","",女子!AB47)</f>
        <v/>
      </c>
      <c r="AC122" s="149">
        <v>0</v>
      </c>
      <c r="AD122" s="149">
        <v>2</v>
      </c>
      <c r="AE122" s="149" t="str">
        <f>IF(女子!AE47="","",70)</f>
        <v/>
      </c>
      <c r="AF122" s="149" t="str">
        <f>IF(女子!AF47="","",女子!AF47)</f>
        <v/>
      </c>
      <c r="AG122" s="149">
        <v>0</v>
      </c>
      <c r="AH122" s="149">
        <v>2</v>
      </c>
    </row>
    <row r="123" spans="1:34">
      <c r="A123" s="105"/>
      <c r="B123" s="149" t="str">
        <f>IF(女子!B48="","",女子!B48)</f>
        <v/>
      </c>
      <c r="C123" s="105"/>
      <c r="D123" s="105" t="str">
        <f>IF(女子!D48="","",女子!D48)</f>
        <v/>
      </c>
      <c r="E123" s="149" t="str">
        <f>IF(女子!E48="","",女子!E48)</f>
        <v/>
      </c>
      <c r="F123" s="149" t="str">
        <f>IF(女子!F48="","",女子!F48)</f>
        <v/>
      </c>
      <c r="G123" s="149" t="str">
        <f>IF(女子!G48="","",女子!G48)</f>
        <v/>
      </c>
      <c r="H123" s="149" t="str">
        <f>IF(女子!H48="","",女子!H48)</f>
        <v/>
      </c>
      <c r="I123" s="149">
        <f>IF(女子!I48="","",女子!I48)</f>
        <v>2</v>
      </c>
      <c r="J123" s="149" t="str">
        <f>IF(女子!J48="","",女子!J48)</f>
        <v/>
      </c>
      <c r="K123" s="149"/>
      <c r="L123" s="149"/>
      <c r="M123" s="149">
        <f>IF(女子!M48="","",VLOOKUP(女子!M48,基本情報!$M$7:$N$53,2,FALSE))</f>
        <v>32</v>
      </c>
      <c r="N123" s="149"/>
      <c r="O123" s="149" t="str">
        <f>IF(女子!O48="","",VLOOKUP(女子!O48,管理者シート!$G$9:$H$38,2,FALSE))</f>
        <v/>
      </c>
      <c r="P123" s="149" t="str">
        <f>IF(女子!P48="","",女子!P48)</f>
        <v/>
      </c>
      <c r="Q123" s="149">
        <v>0</v>
      </c>
      <c r="R123" s="149">
        <v>2</v>
      </c>
      <c r="S123" s="149" t="str">
        <f>IF(女子!S48="","",VLOOKUP(女子!S48,管理者シート!$G$9:$H$38,2,FALSE))</f>
        <v/>
      </c>
      <c r="T123" s="149" t="str">
        <f>IF(女子!T48="","",女子!T48)</f>
        <v/>
      </c>
      <c r="U123" s="149">
        <v>0</v>
      </c>
      <c r="V123" s="149">
        <v>2</v>
      </c>
      <c r="W123" s="149" t="str">
        <f>IF(女子!W48="","",VLOOKUP(女子!W48,管理者シート!$G$9:$H$23,2,FALSE))</f>
        <v/>
      </c>
      <c r="X123" s="149" t="str">
        <f>IF(女子!X48="","",女子!X48)</f>
        <v/>
      </c>
      <c r="Y123" s="149">
        <v>0</v>
      </c>
      <c r="Z123" s="149">
        <v>2</v>
      </c>
      <c r="AA123" s="149" t="str">
        <f>IF(女子!AA48="","",IF(女子!AA48="小学",67,IF(女子!AA48="中学",68,69)))</f>
        <v/>
      </c>
      <c r="AB123" s="149" t="str">
        <f>IF(女子!AB48="","",女子!AB48)</f>
        <v/>
      </c>
      <c r="AC123" s="149">
        <v>0</v>
      </c>
      <c r="AD123" s="149">
        <v>2</v>
      </c>
      <c r="AE123" s="149" t="str">
        <f>IF(女子!AE48="","",70)</f>
        <v/>
      </c>
      <c r="AF123" s="149" t="str">
        <f>IF(女子!AF48="","",女子!AF48)</f>
        <v/>
      </c>
      <c r="AG123" s="149">
        <v>0</v>
      </c>
      <c r="AH123" s="149">
        <v>2</v>
      </c>
    </row>
    <row r="124" spans="1:34">
      <c r="A124" s="105"/>
      <c r="B124" s="149" t="str">
        <f>IF(女子!B49="","",女子!B49)</f>
        <v/>
      </c>
      <c r="C124" s="105"/>
      <c r="D124" s="105" t="str">
        <f>IF(女子!D49="","",女子!D49)</f>
        <v/>
      </c>
      <c r="E124" s="149" t="str">
        <f>IF(女子!E49="","",女子!E49)</f>
        <v/>
      </c>
      <c r="F124" s="149" t="str">
        <f>IF(女子!F49="","",女子!F49)</f>
        <v/>
      </c>
      <c r="G124" s="149" t="str">
        <f>IF(女子!G49="","",女子!G49)</f>
        <v/>
      </c>
      <c r="H124" s="149" t="str">
        <f>IF(女子!H49="","",女子!H49)</f>
        <v/>
      </c>
      <c r="I124" s="149">
        <f>IF(女子!I49="","",女子!I49)</f>
        <v>2</v>
      </c>
      <c r="J124" s="149" t="str">
        <f>IF(女子!J49="","",女子!J49)</f>
        <v/>
      </c>
      <c r="K124" s="149"/>
      <c r="L124" s="149"/>
      <c r="M124" s="149">
        <f>IF(女子!M49="","",VLOOKUP(女子!M49,基本情報!$M$7:$N$53,2,FALSE))</f>
        <v>32</v>
      </c>
      <c r="N124" s="149"/>
      <c r="O124" s="149" t="str">
        <f>IF(女子!O49="","",VLOOKUP(女子!O49,管理者シート!$G$9:$H$38,2,FALSE))</f>
        <v/>
      </c>
      <c r="P124" s="149" t="str">
        <f>IF(女子!P49="","",女子!P49)</f>
        <v/>
      </c>
      <c r="Q124" s="149">
        <v>0</v>
      </c>
      <c r="R124" s="149">
        <v>2</v>
      </c>
      <c r="S124" s="149" t="str">
        <f>IF(女子!S49="","",VLOOKUP(女子!S49,管理者シート!$G$9:$H$38,2,FALSE))</f>
        <v/>
      </c>
      <c r="T124" s="149" t="str">
        <f>IF(女子!T49="","",女子!T49)</f>
        <v/>
      </c>
      <c r="U124" s="149">
        <v>0</v>
      </c>
      <c r="V124" s="149">
        <v>2</v>
      </c>
      <c r="W124" s="149" t="str">
        <f>IF(女子!W49="","",VLOOKUP(女子!W49,管理者シート!$G$9:$H$23,2,FALSE))</f>
        <v/>
      </c>
      <c r="X124" s="149" t="str">
        <f>IF(女子!X49="","",女子!X49)</f>
        <v/>
      </c>
      <c r="Y124" s="149">
        <v>0</v>
      </c>
      <c r="Z124" s="149">
        <v>2</v>
      </c>
      <c r="AA124" s="149" t="str">
        <f>IF(女子!AA49="","",IF(女子!AA49="小学",67,IF(女子!AA49="中学",68,69)))</f>
        <v/>
      </c>
      <c r="AB124" s="149" t="str">
        <f>IF(女子!AB49="","",女子!AB49)</f>
        <v/>
      </c>
      <c r="AC124" s="149">
        <v>0</v>
      </c>
      <c r="AD124" s="149">
        <v>2</v>
      </c>
      <c r="AE124" s="149" t="str">
        <f>IF(女子!AE49="","",70)</f>
        <v/>
      </c>
      <c r="AF124" s="149" t="str">
        <f>IF(女子!AF49="","",女子!AF49)</f>
        <v/>
      </c>
      <c r="AG124" s="149">
        <v>0</v>
      </c>
      <c r="AH124" s="149">
        <v>2</v>
      </c>
    </row>
    <row r="125" spans="1:34">
      <c r="A125" s="105"/>
      <c r="B125" s="149" t="str">
        <f>IF(女子!B50="","",女子!B50)</f>
        <v/>
      </c>
      <c r="C125" s="105"/>
      <c r="D125" s="105" t="str">
        <f>IF(女子!D50="","",女子!D50)</f>
        <v/>
      </c>
      <c r="E125" s="149" t="str">
        <f>IF(女子!E50="","",女子!E50)</f>
        <v/>
      </c>
      <c r="F125" s="149" t="str">
        <f>IF(女子!F50="","",女子!F50)</f>
        <v/>
      </c>
      <c r="G125" s="149" t="str">
        <f>IF(女子!G50="","",女子!G50)</f>
        <v/>
      </c>
      <c r="H125" s="149" t="str">
        <f>IF(女子!H50="","",女子!H50)</f>
        <v/>
      </c>
      <c r="I125" s="149">
        <f>IF(女子!I50="","",女子!I50)</f>
        <v>2</v>
      </c>
      <c r="J125" s="149" t="str">
        <f>IF(女子!J50="","",女子!J50)</f>
        <v/>
      </c>
      <c r="K125" s="149"/>
      <c r="L125" s="149"/>
      <c r="M125" s="149">
        <f>IF(女子!M50="","",VLOOKUP(女子!M50,基本情報!$M$7:$N$53,2,FALSE))</f>
        <v>32</v>
      </c>
      <c r="N125" s="149"/>
      <c r="O125" s="149" t="str">
        <f>IF(女子!O50="","",VLOOKUP(女子!O50,管理者シート!$G$9:$H$38,2,FALSE))</f>
        <v/>
      </c>
      <c r="P125" s="149" t="str">
        <f>IF(女子!P50="","",女子!P50)</f>
        <v/>
      </c>
      <c r="Q125" s="149">
        <v>0</v>
      </c>
      <c r="R125" s="149">
        <v>2</v>
      </c>
      <c r="S125" s="149" t="str">
        <f>IF(女子!S50="","",VLOOKUP(女子!S50,管理者シート!$G$9:$H$38,2,FALSE))</f>
        <v/>
      </c>
      <c r="T125" s="149" t="str">
        <f>IF(女子!T50="","",女子!T50)</f>
        <v/>
      </c>
      <c r="U125" s="149">
        <v>0</v>
      </c>
      <c r="V125" s="149">
        <v>2</v>
      </c>
      <c r="W125" s="149" t="str">
        <f>IF(女子!W50="","",VLOOKUP(女子!W50,管理者シート!$G$9:$H$23,2,FALSE))</f>
        <v/>
      </c>
      <c r="X125" s="149" t="str">
        <f>IF(女子!X50="","",女子!X50)</f>
        <v/>
      </c>
      <c r="Y125" s="149">
        <v>0</v>
      </c>
      <c r="Z125" s="149">
        <v>2</v>
      </c>
      <c r="AA125" s="149" t="str">
        <f>IF(女子!AA50="","",IF(女子!AA50="小学",67,IF(女子!AA50="中学",68,69)))</f>
        <v/>
      </c>
      <c r="AB125" s="149" t="str">
        <f>IF(女子!AB50="","",女子!AB50)</f>
        <v/>
      </c>
      <c r="AC125" s="149">
        <v>0</v>
      </c>
      <c r="AD125" s="149">
        <v>2</v>
      </c>
      <c r="AE125" s="149" t="str">
        <f>IF(女子!AE50="","",70)</f>
        <v/>
      </c>
      <c r="AF125" s="149" t="str">
        <f>IF(女子!AF50="","",女子!AF50)</f>
        <v/>
      </c>
      <c r="AG125" s="149">
        <v>0</v>
      </c>
      <c r="AH125" s="149">
        <v>2</v>
      </c>
    </row>
    <row r="126" spans="1:34">
      <c r="A126" s="105"/>
      <c r="B126" s="149" t="str">
        <f>IF(女子!B51="","",女子!B51)</f>
        <v/>
      </c>
      <c r="C126" s="105"/>
      <c r="D126" s="105" t="str">
        <f>IF(女子!D51="","",女子!D51)</f>
        <v/>
      </c>
      <c r="E126" s="149" t="str">
        <f>IF(女子!E51="","",女子!E51)</f>
        <v/>
      </c>
      <c r="F126" s="149" t="str">
        <f>IF(女子!F51="","",女子!F51)</f>
        <v/>
      </c>
      <c r="G126" s="149" t="str">
        <f>IF(女子!G51="","",女子!G51)</f>
        <v/>
      </c>
      <c r="H126" s="149" t="str">
        <f>IF(女子!H51="","",女子!H51)</f>
        <v/>
      </c>
      <c r="I126" s="149">
        <f>IF(女子!I51="","",女子!I51)</f>
        <v>2</v>
      </c>
      <c r="J126" s="149" t="str">
        <f>IF(女子!J51="","",女子!J51)</f>
        <v/>
      </c>
      <c r="K126" s="149"/>
      <c r="L126" s="149"/>
      <c r="M126" s="149">
        <f>IF(女子!M51="","",VLOOKUP(女子!M51,基本情報!$M$7:$N$53,2,FALSE))</f>
        <v>32</v>
      </c>
      <c r="N126" s="149"/>
      <c r="O126" s="149" t="str">
        <f>IF(女子!O51="","",VLOOKUP(女子!O51,管理者シート!$G$9:$H$38,2,FALSE))</f>
        <v/>
      </c>
      <c r="P126" s="149" t="str">
        <f>IF(女子!P51="","",女子!P51)</f>
        <v/>
      </c>
      <c r="Q126" s="149">
        <v>0</v>
      </c>
      <c r="R126" s="149">
        <v>2</v>
      </c>
      <c r="S126" s="149" t="str">
        <f>IF(女子!S51="","",VLOOKUP(女子!S51,管理者シート!$G$9:$H$38,2,FALSE))</f>
        <v/>
      </c>
      <c r="T126" s="149" t="str">
        <f>IF(女子!T51="","",女子!T51)</f>
        <v/>
      </c>
      <c r="U126" s="149">
        <v>0</v>
      </c>
      <c r="V126" s="149">
        <v>2</v>
      </c>
      <c r="W126" s="149" t="str">
        <f>IF(女子!W51="","",VLOOKUP(女子!W51,管理者シート!$G$9:$H$23,2,FALSE))</f>
        <v/>
      </c>
      <c r="X126" s="149" t="str">
        <f>IF(女子!X51="","",女子!X51)</f>
        <v/>
      </c>
      <c r="Y126" s="149">
        <v>0</v>
      </c>
      <c r="Z126" s="149">
        <v>2</v>
      </c>
      <c r="AA126" s="149" t="str">
        <f>IF(女子!AA51="","",IF(女子!AA51="小学",67,IF(女子!AA51="中学",68,69)))</f>
        <v/>
      </c>
      <c r="AB126" s="149" t="str">
        <f>IF(女子!AB51="","",女子!AB51)</f>
        <v/>
      </c>
      <c r="AC126" s="149">
        <v>0</v>
      </c>
      <c r="AD126" s="149">
        <v>2</v>
      </c>
      <c r="AE126" s="149" t="str">
        <f>IF(女子!AE51="","",70)</f>
        <v/>
      </c>
      <c r="AF126" s="149" t="str">
        <f>IF(女子!AF51="","",女子!AF51)</f>
        <v/>
      </c>
      <c r="AG126" s="149">
        <v>0</v>
      </c>
      <c r="AH126" s="149">
        <v>2</v>
      </c>
    </row>
    <row r="127" spans="1:34">
      <c r="A127" s="105"/>
      <c r="B127" s="149" t="str">
        <f>IF(女子!B52="","",女子!B52)</f>
        <v/>
      </c>
      <c r="C127" s="105"/>
      <c r="D127" s="105" t="str">
        <f>IF(女子!D52="","",女子!D52)</f>
        <v/>
      </c>
      <c r="E127" s="149" t="str">
        <f>IF(女子!E52="","",女子!E52)</f>
        <v/>
      </c>
      <c r="F127" s="149" t="str">
        <f>IF(女子!F52="","",女子!F52)</f>
        <v/>
      </c>
      <c r="G127" s="149" t="str">
        <f>IF(女子!G52="","",女子!G52)</f>
        <v/>
      </c>
      <c r="H127" s="149" t="str">
        <f>IF(女子!H52="","",女子!H52)</f>
        <v/>
      </c>
      <c r="I127" s="149">
        <f>IF(女子!I52="","",女子!I52)</f>
        <v>2</v>
      </c>
      <c r="J127" s="149" t="str">
        <f>IF(女子!J52="","",女子!J52)</f>
        <v/>
      </c>
      <c r="K127" s="149"/>
      <c r="L127" s="149"/>
      <c r="M127" s="149">
        <f>IF(女子!M52="","",VLOOKUP(女子!M52,基本情報!$M$7:$N$53,2,FALSE))</f>
        <v>32</v>
      </c>
      <c r="N127" s="149"/>
      <c r="O127" s="149" t="str">
        <f>IF(女子!O52="","",VLOOKUP(女子!O52,管理者シート!$G$9:$H$38,2,FALSE))</f>
        <v/>
      </c>
      <c r="P127" s="149" t="str">
        <f>IF(女子!P52="","",女子!P52)</f>
        <v/>
      </c>
      <c r="Q127" s="149">
        <v>0</v>
      </c>
      <c r="R127" s="149">
        <v>2</v>
      </c>
      <c r="S127" s="149" t="str">
        <f>IF(女子!S52="","",VLOOKUP(女子!S52,管理者シート!$G$9:$H$38,2,FALSE))</f>
        <v/>
      </c>
      <c r="T127" s="149" t="str">
        <f>IF(女子!T52="","",女子!T52)</f>
        <v/>
      </c>
      <c r="U127" s="149">
        <v>0</v>
      </c>
      <c r="V127" s="149">
        <v>2</v>
      </c>
      <c r="W127" s="149" t="str">
        <f>IF(女子!W52="","",VLOOKUP(女子!W52,管理者シート!$G$9:$H$23,2,FALSE))</f>
        <v/>
      </c>
      <c r="X127" s="149" t="str">
        <f>IF(女子!X52="","",女子!X52)</f>
        <v/>
      </c>
      <c r="Y127" s="149">
        <v>0</v>
      </c>
      <c r="Z127" s="149">
        <v>2</v>
      </c>
      <c r="AA127" s="149" t="str">
        <f>IF(女子!AA52="","",IF(女子!AA52="小学",67,IF(女子!AA52="中学",68,69)))</f>
        <v/>
      </c>
      <c r="AB127" s="149" t="str">
        <f>IF(女子!AB52="","",女子!AB52)</f>
        <v/>
      </c>
      <c r="AC127" s="149">
        <v>0</v>
      </c>
      <c r="AD127" s="149">
        <v>2</v>
      </c>
      <c r="AE127" s="149" t="str">
        <f>IF(女子!AE52="","",70)</f>
        <v/>
      </c>
      <c r="AF127" s="149" t="str">
        <f>IF(女子!AF52="","",女子!AF52)</f>
        <v/>
      </c>
      <c r="AG127" s="149">
        <v>0</v>
      </c>
      <c r="AH127" s="149">
        <v>2</v>
      </c>
    </row>
    <row r="128" spans="1:34">
      <c r="A128" s="105"/>
      <c r="B128" s="149" t="str">
        <f>IF(女子!B53="","",女子!B53)</f>
        <v/>
      </c>
      <c r="C128" s="105"/>
      <c r="D128" s="105" t="str">
        <f>IF(女子!D53="","",女子!D53)</f>
        <v/>
      </c>
      <c r="E128" s="149" t="str">
        <f>IF(女子!E53="","",女子!E53)</f>
        <v/>
      </c>
      <c r="F128" s="149" t="str">
        <f>IF(女子!F53="","",女子!F53)</f>
        <v/>
      </c>
      <c r="G128" s="149" t="str">
        <f>IF(女子!G53="","",女子!G53)</f>
        <v/>
      </c>
      <c r="H128" s="149" t="str">
        <f>IF(女子!H53="","",女子!H53)</f>
        <v/>
      </c>
      <c r="I128" s="149">
        <f>IF(女子!I53="","",女子!I53)</f>
        <v>2</v>
      </c>
      <c r="J128" s="149" t="str">
        <f>IF(女子!J53="","",女子!J53)</f>
        <v/>
      </c>
      <c r="K128" s="149"/>
      <c r="L128" s="149"/>
      <c r="M128" s="149">
        <f>IF(女子!M53="","",VLOOKUP(女子!M53,基本情報!$M$7:$N$53,2,FALSE))</f>
        <v>32</v>
      </c>
      <c r="N128" s="149"/>
      <c r="O128" s="149" t="str">
        <f>IF(女子!O53="","",VLOOKUP(女子!O53,管理者シート!$G$9:$H$38,2,FALSE))</f>
        <v/>
      </c>
      <c r="P128" s="149" t="str">
        <f>IF(女子!P53="","",女子!P53)</f>
        <v/>
      </c>
      <c r="Q128" s="149">
        <v>0</v>
      </c>
      <c r="R128" s="149">
        <v>2</v>
      </c>
      <c r="S128" s="149" t="str">
        <f>IF(女子!S53="","",VLOOKUP(女子!S53,管理者シート!$G$9:$H$38,2,FALSE))</f>
        <v/>
      </c>
      <c r="T128" s="149" t="str">
        <f>IF(女子!T53="","",女子!T53)</f>
        <v/>
      </c>
      <c r="U128" s="149">
        <v>0</v>
      </c>
      <c r="V128" s="149">
        <v>2</v>
      </c>
      <c r="W128" s="149" t="str">
        <f>IF(女子!W53="","",VLOOKUP(女子!W53,管理者シート!$G$9:$H$23,2,FALSE))</f>
        <v/>
      </c>
      <c r="X128" s="149" t="str">
        <f>IF(女子!X53="","",女子!X53)</f>
        <v/>
      </c>
      <c r="Y128" s="149">
        <v>0</v>
      </c>
      <c r="Z128" s="149">
        <v>2</v>
      </c>
      <c r="AA128" s="149" t="str">
        <f>IF(女子!AA53="","",IF(女子!AA53="小学",67,IF(女子!AA53="中学",68,69)))</f>
        <v/>
      </c>
      <c r="AB128" s="149" t="str">
        <f>IF(女子!AB53="","",女子!AB53)</f>
        <v/>
      </c>
      <c r="AC128" s="149">
        <v>0</v>
      </c>
      <c r="AD128" s="149">
        <v>2</v>
      </c>
      <c r="AE128" s="149" t="str">
        <f>IF(女子!AE53="","",70)</f>
        <v/>
      </c>
      <c r="AF128" s="149" t="str">
        <f>IF(女子!AF53="","",女子!AF53)</f>
        <v/>
      </c>
      <c r="AG128" s="149">
        <v>0</v>
      </c>
      <c r="AH128" s="149">
        <v>2</v>
      </c>
    </row>
    <row r="129" spans="1:34">
      <c r="A129" s="105"/>
      <c r="B129" s="149" t="str">
        <f>IF(女子!B54="","",女子!B54)</f>
        <v/>
      </c>
      <c r="C129" s="105"/>
      <c r="D129" s="105" t="str">
        <f>IF(女子!D54="","",女子!D54)</f>
        <v/>
      </c>
      <c r="E129" s="149" t="str">
        <f>IF(女子!E54="","",女子!E54)</f>
        <v/>
      </c>
      <c r="F129" s="149" t="str">
        <f>IF(女子!F54="","",女子!F54)</f>
        <v/>
      </c>
      <c r="G129" s="149" t="str">
        <f>IF(女子!G54="","",女子!G54)</f>
        <v/>
      </c>
      <c r="H129" s="149" t="str">
        <f>IF(女子!H54="","",女子!H54)</f>
        <v/>
      </c>
      <c r="I129" s="149">
        <f>IF(女子!I54="","",女子!I54)</f>
        <v>2</v>
      </c>
      <c r="J129" s="149" t="str">
        <f>IF(女子!J54="","",女子!J54)</f>
        <v/>
      </c>
      <c r="K129" s="149"/>
      <c r="L129" s="149"/>
      <c r="M129" s="149">
        <f>IF(女子!M54="","",VLOOKUP(女子!M54,基本情報!$M$7:$N$53,2,FALSE))</f>
        <v>32</v>
      </c>
      <c r="N129" s="149"/>
      <c r="O129" s="149" t="str">
        <f>IF(女子!O54="","",VLOOKUP(女子!O54,管理者シート!$G$9:$H$38,2,FALSE))</f>
        <v/>
      </c>
      <c r="P129" s="149" t="str">
        <f>IF(女子!P54="","",女子!P54)</f>
        <v/>
      </c>
      <c r="Q129" s="149">
        <v>0</v>
      </c>
      <c r="R129" s="149">
        <v>2</v>
      </c>
      <c r="S129" s="149" t="str">
        <f>IF(女子!S54="","",VLOOKUP(女子!S54,管理者シート!$G$9:$H$38,2,FALSE))</f>
        <v/>
      </c>
      <c r="T129" s="149" t="str">
        <f>IF(女子!T54="","",女子!T54)</f>
        <v/>
      </c>
      <c r="U129" s="149">
        <v>0</v>
      </c>
      <c r="V129" s="149">
        <v>2</v>
      </c>
      <c r="W129" s="149" t="str">
        <f>IF(女子!W54="","",VLOOKUP(女子!W54,管理者シート!$G$9:$H$23,2,FALSE))</f>
        <v/>
      </c>
      <c r="X129" s="149" t="str">
        <f>IF(女子!X54="","",女子!X54)</f>
        <v/>
      </c>
      <c r="Y129" s="149">
        <v>0</v>
      </c>
      <c r="Z129" s="149">
        <v>2</v>
      </c>
      <c r="AA129" s="149" t="str">
        <f>IF(女子!AA54="","",IF(女子!AA54="小学",67,IF(女子!AA54="中学",68,69)))</f>
        <v/>
      </c>
      <c r="AB129" s="149" t="str">
        <f>IF(女子!AB54="","",女子!AB54)</f>
        <v/>
      </c>
      <c r="AC129" s="149">
        <v>0</v>
      </c>
      <c r="AD129" s="149">
        <v>2</v>
      </c>
      <c r="AE129" s="149" t="str">
        <f>IF(女子!AE54="","",70)</f>
        <v/>
      </c>
      <c r="AF129" s="149" t="str">
        <f>IF(女子!AF54="","",女子!AF54)</f>
        <v/>
      </c>
      <c r="AG129" s="149">
        <v>0</v>
      </c>
      <c r="AH129" s="149">
        <v>2</v>
      </c>
    </row>
    <row r="130" spans="1:34">
      <c r="A130" s="105"/>
      <c r="B130" s="149" t="str">
        <f>IF(女子!B55="","",女子!B55)</f>
        <v/>
      </c>
      <c r="C130" s="105"/>
      <c r="D130" s="105" t="str">
        <f>IF(女子!D55="","",女子!D55)</f>
        <v/>
      </c>
      <c r="E130" s="149" t="str">
        <f>IF(女子!E55="","",女子!E55)</f>
        <v/>
      </c>
      <c r="F130" s="149" t="str">
        <f>IF(女子!F55="","",女子!F55)</f>
        <v/>
      </c>
      <c r="G130" s="149" t="str">
        <f>IF(女子!G55="","",女子!G55)</f>
        <v/>
      </c>
      <c r="H130" s="149" t="str">
        <f>IF(女子!H55="","",女子!H55)</f>
        <v/>
      </c>
      <c r="I130" s="149">
        <f>IF(女子!I55="","",女子!I55)</f>
        <v>2</v>
      </c>
      <c r="J130" s="149" t="str">
        <f>IF(女子!J55="","",女子!J55)</f>
        <v/>
      </c>
      <c r="K130" s="149"/>
      <c r="L130" s="149"/>
      <c r="M130" s="149">
        <f>IF(女子!M55="","",VLOOKUP(女子!M55,基本情報!$M$7:$N$53,2,FALSE))</f>
        <v>32</v>
      </c>
      <c r="N130" s="149"/>
      <c r="O130" s="149" t="str">
        <f>IF(女子!O55="","",VLOOKUP(女子!O55,管理者シート!$G$9:$H$38,2,FALSE))</f>
        <v/>
      </c>
      <c r="P130" s="149" t="str">
        <f>IF(女子!P55="","",女子!P55)</f>
        <v/>
      </c>
      <c r="Q130" s="149">
        <v>0</v>
      </c>
      <c r="R130" s="149">
        <v>2</v>
      </c>
      <c r="S130" s="149" t="str">
        <f>IF(女子!S55="","",VLOOKUP(女子!S55,管理者シート!$G$9:$H$38,2,FALSE))</f>
        <v/>
      </c>
      <c r="T130" s="149" t="str">
        <f>IF(女子!T55="","",女子!T55)</f>
        <v/>
      </c>
      <c r="U130" s="149">
        <v>0</v>
      </c>
      <c r="V130" s="149">
        <v>2</v>
      </c>
      <c r="W130" s="149" t="str">
        <f>IF(女子!W55="","",VLOOKUP(女子!W55,管理者シート!$G$9:$H$23,2,FALSE))</f>
        <v/>
      </c>
      <c r="X130" s="149" t="str">
        <f>IF(女子!X55="","",女子!X55)</f>
        <v/>
      </c>
      <c r="Y130" s="149">
        <v>0</v>
      </c>
      <c r="Z130" s="149">
        <v>2</v>
      </c>
      <c r="AA130" s="149" t="str">
        <f>IF(女子!AA55="","",IF(女子!AA55="小学",67,IF(女子!AA55="中学",68,69)))</f>
        <v/>
      </c>
      <c r="AB130" s="149" t="str">
        <f>IF(女子!AB55="","",女子!AB55)</f>
        <v/>
      </c>
      <c r="AC130" s="149">
        <v>0</v>
      </c>
      <c r="AD130" s="149">
        <v>2</v>
      </c>
      <c r="AE130" s="149" t="str">
        <f>IF(女子!AE55="","",70)</f>
        <v/>
      </c>
      <c r="AF130" s="149" t="str">
        <f>IF(女子!AF55="","",女子!AF55)</f>
        <v/>
      </c>
      <c r="AG130" s="149">
        <v>0</v>
      </c>
      <c r="AH130" s="149">
        <v>2</v>
      </c>
    </row>
    <row r="131" spans="1:34">
      <c r="A131" s="105"/>
      <c r="B131" s="149" t="str">
        <f>IF(女子!B56="","",女子!B56)</f>
        <v/>
      </c>
      <c r="C131" s="105"/>
      <c r="D131" s="105" t="str">
        <f>IF(女子!D56="","",女子!D56)</f>
        <v/>
      </c>
      <c r="E131" s="149" t="str">
        <f>IF(女子!E56="","",女子!E56)</f>
        <v/>
      </c>
      <c r="F131" s="149" t="str">
        <f>IF(女子!F56="","",女子!F56)</f>
        <v/>
      </c>
      <c r="G131" s="149" t="str">
        <f>IF(女子!G56="","",女子!G56)</f>
        <v/>
      </c>
      <c r="H131" s="149" t="str">
        <f>IF(女子!H56="","",女子!H56)</f>
        <v/>
      </c>
      <c r="I131" s="149">
        <f>IF(女子!I56="","",女子!I56)</f>
        <v>2</v>
      </c>
      <c r="J131" s="149" t="str">
        <f>IF(女子!J56="","",女子!J56)</f>
        <v/>
      </c>
      <c r="K131" s="149"/>
      <c r="L131" s="149"/>
      <c r="M131" s="149">
        <f>IF(女子!M56="","",VLOOKUP(女子!M56,基本情報!$M$7:$N$53,2,FALSE))</f>
        <v>32</v>
      </c>
      <c r="N131" s="149"/>
      <c r="O131" s="149" t="str">
        <f>IF(女子!O56="","",VLOOKUP(女子!O56,管理者シート!$G$9:$H$38,2,FALSE))</f>
        <v/>
      </c>
      <c r="P131" s="149" t="str">
        <f>IF(女子!P56="","",女子!P56)</f>
        <v/>
      </c>
      <c r="Q131" s="149">
        <v>0</v>
      </c>
      <c r="R131" s="149">
        <v>2</v>
      </c>
      <c r="S131" s="149" t="str">
        <f>IF(女子!S56="","",VLOOKUP(女子!S56,管理者シート!$G$9:$H$38,2,FALSE))</f>
        <v/>
      </c>
      <c r="T131" s="149" t="str">
        <f>IF(女子!T56="","",女子!T56)</f>
        <v/>
      </c>
      <c r="U131" s="149">
        <v>0</v>
      </c>
      <c r="V131" s="149">
        <v>2</v>
      </c>
      <c r="W131" s="149" t="str">
        <f>IF(女子!W56="","",VLOOKUP(女子!W56,管理者シート!$G$9:$H$23,2,FALSE))</f>
        <v/>
      </c>
      <c r="X131" s="149" t="str">
        <f>IF(女子!X56="","",女子!X56)</f>
        <v/>
      </c>
      <c r="Y131" s="149">
        <v>0</v>
      </c>
      <c r="Z131" s="149">
        <v>2</v>
      </c>
      <c r="AA131" s="149" t="str">
        <f>IF(女子!AA56="","",IF(女子!AA56="小学",67,IF(女子!AA56="中学",68,69)))</f>
        <v/>
      </c>
      <c r="AB131" s="149" t="str">
        <f>IF(女子!AB56="","",女子!AB56)</f>
        <v/>
      </c>
      <c r="AC131" s="149">
        <v>0</v>
      </c>
      <c r="AD131" s="149">
        <v>2</v>
      </c>
      <c r="AE131" s="149" t="str">
        <f>IF(女子!AE56="","",70)</f>
        <v/>
      </c>
      <c r="AF131" s="149" t="str">
        <f>IF(女子!AF56="","",女子!AF56)</f>
        <v/>
      </c>
      <c r="AG131" s="149">
        <v>0</v>
      </c>
      <c r="AH131" s="149">
        <v>2</v>
      </c>
    </row>
    <row r="132" spans="1:34">
      <c r="A132" s="105"/>
      <c r="B132" s="149" t="str">
        <f>IF(女子!B57="","",女子!B57)</f>
        <v/>
      </c>
      <c r="C132" s="105"/>
      <c r="D132" s="105" t="str">
        <f>IF(女子!D57="","",女子!D57)</f>
        <v/>
      </c>
      <c r="E132" s="149" t="str">
        <f>IF(女子!E57="","",女子!E57)</f>
        <v/>
      </c>
      <c r="F132" s="149" t="str">
        <f>IF(女子!F57="","",女子!F57)</f>
        <v/>
      </c>
      <c r="G132" s="149" t="str">
        <f>IF(女子!G57="","",女子!G57)</f>
        <v/>
      </c>
      <c r="H132" s="149" t="str">
        <f>IF(女子!H57="","",女子!H57)</f>
        <v/>
      </c>
      <c r="I132" s="149">
        <f>IF(女子!I57="","",女子!I57)</f>
        <v>2</v>
      </c>
      <c r="J132" s="149" t="str">
        <f>IF(女子!J57="","",女子!J57)</f>
        <v/>
      </c>
      <c r="K132" s="149"/>
      <c r="L132" s="149"/>
      <c r="M132" s="149">
        <f>IF(女子!M57="","",VLOOKUP(女子!M57,基本情報!$M$7:$N$53,2,FALSE))</f>
        <v>32</v>
      </c>
      <c r="N132" s="149"/>
      <c r="O132" s="149" t="str">
        <f>IF(女子!O57="","",VLOOKUP(女子!O57,管理者シート!$G$9:$H$38,2,FALSE))</f>
        <v/>
      </c>
      <c r="P132" s="149" t="str">
        <f>IF(女子!P57="","",女子!P57)</f>
        <v/>
      </c>
      <c r="Q132" s="149">
        <v>0</v>
      </c>
      <c r="R132" s="149">
        <v>2</v>
      </c>
      <c r="S132" s="149" t="str">
        <f>IF(女子!S57="","",VLOOKUP(女子!S57,管理者シート!$G$9:$H$38,2,FALSE))</f>
        <v/>
      </c>
      <c r="T132" s="149" t="str">
        <f>IF(女子!T57="","",女子!T57)</f>
        <v/>
      </c>
      <c r="U132" s="149">
        <v>0</v>
      </c>
      <c r="V132" s="149">
        <v>2</v>
      </c>
      <c r="W132" s="149" t="str">
        <f>IF(女子!W57="","",VLOOKUP(女子!W57,管理者シート!$G$9:$H$23,2,FALSE))</f>
        <v/>
      </c>
      <c r="X132" s="149" t="str">
        <f>IF(女子!X57="","",女子!X57)</f>
        <v/>
      </c>
      <c r="Y132" s="149">
        <v>0</v>
      </c>
      <c r="Z132" s="149">
        <v>2</v>
      </c>
      <c r="AA132" s="149" t="str">
        <f>IF(女子!AA57="","",IF(女子!AA57="小学",67,IF(女子!AA57="中学",68,69)))</f>
        <v/>
      </c>
      <c r="AB132" s="149" t="str">
        <f>IF(女子!AB57="","",女子!AB57)</f>
        <v/>
      </c>
      <c r="AC132" s="149">
        <v>0</v>
      </c>
      <c r="AD132" s="149">
        <v>2</v>
      </c>
      <c r="AE132" s="149" t="str">
        <f>IF(女子!AE57="","",70)</f>
        <v/>
      </c>
      <c r="AF132" s="149" t="str">
        <f>IF(女子!AF57="","",女子!AF57)</f>
        <v/>
      </c>
      <c r="AG132" s="149">
        <v>0</v>
      </c>
      <c r="AH132" s="149">
        <v>2</v>
      </c>
    </row>
    <row r="133" spans="1:34">
      <c r="A133" s="105"/>
      <c r="B133" s="149" t="str">
        <f>IF(女子!B58="","",女子!B58)</f>
        <v/>
      </c>
      <c r="C133" s="105"/>
      <c r="D133" s="105" t="str">
        <f>IF(女子!D58="","",女子!D58)</f>
        <v/>
      </c>
      <c r="E133" s="149" t="str">
        <f>IF(女子!E58="","",女子!E58)</f>
        <v/>
      </c>
      <c r="F133" s="149" t="str">
        <f>IF(女子!F58="","",女子!F58)</f>
        <v/>
      </c>
      <c r="G133" s="149" t="str">
        <f>IF(女子!G58="","",女子!G58)</f>
        <v/>
      </c>
      <c r="H133" s="149" t="str">
        <f>IF(女子!H58="","",女子!H58)</f>
        <v/>
      </c>
      <c r="I133" s="149">
        <f>IF(女子!I58="","",女子!I58)</f>
        <v>2</v>
      </c>
      <c r="J133" s="149" t="str">
        <f>IF(女子!J58="","",女子!J58)</f>
        <v/>
      </c>
      <c r="K133" s="149"/>
      <c r="L133" s="149"/>
      <c r="M133" s="149">
        <f>IF(女子!M58="","",VLOOKUP(女子!M58,基本情報!$M$7:$N$53,2,FALSE))</f>
        <v>32</v>
      </c>
      <c r="N133" s="149"/>
      <c r="O133" s="149" t="str">
        <f>IF(女子!O58="","",VLOOKUP(女子!O58,管理者シート!$G$9:$H$38,2,FALSE))</f>
        <v/>
      </c>
      <c r="P133" s="149" t="str">
        <f>IF(女子!P58="","",女子!P58)</f>
        <v/>
      </c>
      <c r="Q133" s="149">
        <v>0</v>
      </c>
      <c r="R133" s="149">
        <v>2</v>
      </c>
      <c r="S133" s="149" t="str">
        <f>IF(女子!S58="","",VLOOKUP(女子!S58,管理者シート!$G$9:$H$38,2,FALSE))</f>
        <v/>
      </c>
      <c r="T133" s="149" t="str">
        <f>IF(女子!T58="","",女子!T58)</f>
        <v/>
      </c>
      <c r="U133" s="149">
        <v>0</v>
      </c>
      <c r="V133" s="149">
        <v>2</v>
      </c>
      <c r="W133" s="149" t="str">
        <f>IF(女子!W58="","",VLOOKUP(女子!W58,管理者シート!$G$9:$H$23,2,FALSE))</f>
        <v/>
      </c>
      <c r="X133" s="149" t="str">
        <f>IF(女子!X58="","",女子!X58)</f>
        <v/>
      </c>
      <c r="Y133" s="149">
        <v>0</v>
      </c>
      <c r="Z133" s="149">
        <v>2</v>
      </c>
      <c r="AA133" s="149" t="str">
        <f>IF(女子!AA58="","",IF(女子!AA58="小学",67,IF(女子!AA58="中学",68,69)))</f>
        <v/>
      </c>
      <c r="AB133" s="149" t="str">
        <f>IF(女子!AB58="","",女子!AB58)</f>
        <v/>
      </c>
      <c r="AC133" s="149">
        <v>0</v>
      </c>
      <c r="AD133" s="149">
        <v>2</v>
      </c>
      <c r="AE133" s="149" t="str">
        <f>IF(女子!AE58="","",70)</f>
        <v/>
      </c>
      <c r="AF133" s="149" t="str">
        <f>IF(女子!AF58="","",女子!AF58)</f>
        <v/>
      </c>
      <c r="AG133" s="149">
        <v>0</v>
      </c>
      <c r="AH133" s="149">
        <v>2</v>
      </c>
    </row>
    <row r="134" spans="1:34">
      <c r="A134" s="105"/>
      <c r="B134" s="149" t="str">
        <f>IF(女子!B59="","",女子!B59)</f>
        <v/>
      </c>
      <c r="C134" s="105"/>
      <c r="D134" s="105" t="str">
        <f>IF(女子!D59="","",女子!D59)</f>
        <v/>
      </c>
      <c r="E134" s="149" t="str">
        <f>IF(女子!E59="","",女子!E59)</f>
        <v/>
      </c>
      <c r="F134" s="149" t="str">
        <f>IF(女子!F59="","",女子!F59)</f>
        <v/>
      </c>
      <c r="G134" s="149" t="str">
        <f>IF(女子!G59="","",女子!G59)</f>
        <v/>
      </c>
      <c r="H134" s="149" t="str">
        <f>IF(女子!H59="","",女子!H59)</f>
        <v/>
      </c>
      <c r="I134" s="149">
        <f>IF(女子!I59="","",女子!I59)</f>
        <v>2</v>
      </c>
      <c r="J134" s="149" t="str">
        <f>IF(女子!J59="","",女子!J59)</f>
        <v/>
      </c>
      <c r="K134" s="149"/>
      <c r="L134" s="149"/>
      <c r="M134" s="149">
        <f>IF(女子!M59="","",VLOOKUP(女子!M59,基本情報!$M$7:$N$53,2,FALSE))</f>
        <v>32</v>
      </c>
      <c r="N134" s="149"/>
      <c r="O134" s="149" t="str">
        <f>IF(女子!O59="","",VLOOKUP(女子!O59,管理者シート!$G$9:$H$38,2,FALSE))</f>
        <v/>
      </c>
      <c r="P134" s="149" t="str">
        <f>IF(女子!P59="","",女子!P59)</f>
        <v/>
      </c>
      <c r="Q134" s="149">
        <v>0</v>
      </c>
      <c r="R134" s="149">
        <v>2</v>
      </c>
      <c r="S134" s="149" t="str">
        <f>IF(女子!S59="","",VLOOKUP(女子!S59,管理者シート!$G$9:$H$38,2,FALSE))</f>
        <v/>
      </c>
      <c r="T134" s="149" t="str">
        <f>IF(女子!T59="","",女子!T59)</f>
        <v/>
      </c>
      <c r="U134" s="149">
        <v>0</v>
      </c>
      <c r="V134" s="149">
        <v>2</v>
      </c>
      <c r="W134" s="149" t="str">
        <f>IF(女子!W59="","",VLOOKUP(女子!W59,管理者シート!$G$9:$H$23,2,FALSE))</f>
        <v/>
      </c>
      <c r="X134" s="149" t="str">
        <f>IF(女子!X59="","",女子!X59)</f>
        <v/>
      </c>
      <c r="Y134" s="149">
        <v>0</v>
      </c>
      <c r="Z134" s="149">
        <v>2</v>
      </c>
      <c r="AA134" s="149" t="str">
        <f>IF(女子!AA59="","",IF(女子!AA59="小学",67,IF(女子!AA59="中学",68,69)))</f>
        <v/>
      </c>
      <c r="AB134" s="149" t="str">
        <f>IF(女子!AB59="","",女子!AB59)</f>
        <v/>
      </c>
      <c r="AC134" s="149">
        <v>0</v>
      </c>
      <c r="AD134" s="149">
        <v>2</v>
      </c>
      <c r="AE134" s="149" t="str">
        <f>IF(女子!AE59="","",70)</f>
        <v/>
      </c>
      <c r="AF134" s="149" t="str">
        <f>IF(女子!AF59="","",女子!AF59)</f>
        <v/>
      </c>
      <c r="AG134" s="149">
        <v>0</v>
      </c>
      <c r="AH134" s="149">
        <v>2</v>
      </c>
    </row>
    <row r="135" spans="1:34">
      <c r="A135" s="105"/>
      <c r="B135" s="149" t="str">
        <f>IF(女子!B60="","",女子!B60)</f>
        <v/>
      </c>
      <c r="C135" s="105"/>
      <c r="D135" s="105" t="str">
        <f>IF(女子!D60="","",女子!D60)</f>
        <v/>
      </c>
      <c r="E135" s="149" t="str">
        <f>IF(女子!E60="","",女子!E60)</f>
        <v/>
      </c>
      <c r="F135" s="149" t="str">
        <f>IF(女子!F60="","",女子!F60)</f>
        <v/>
      </c>
      <c r="G135" s="149" t="str">
        <f>IF(女子!G60="","",女子!G60)</f>
        <v/>
      </c>
      <c r="H135" s="149" t="str">
        <f>IF(女子!H60="","",女子!H60)</f>
        <v/>
      </c>
      <c r="I135" s="149">
        <f>IF(女子!I60="","",女子!I60)</f>
        <v>2</v>
      </c>
      <c r="J135" s="149" t="str">
        <f>IF(女子!J60="","",女子!J60)</f>
        <v/>
      </c>
      <c r="K135" s="149"/>
      <c r="L135" s="149"/>
      <c r="M135" s="149">
        <f>IF(女子!M60="","",VLOOKUP(女子!M60,基本情報!$M$7:$N$53,2,FALSE))</f>
        <v>32</v>
      </c>
      <c r="N135" s="149"/>
      <c r="O135" s="149" t="str">
        <f>IF(女子!O60="","",VLOOKUP(女子!O60,管理者シート!$G$9:$H$38,2,FALSE))</f>
        <v/>
      </c>
      <c r="P135" s="149" t="str">
        <f>IF(女子!P60="","",女子!P60)</f>
        <v/>
      </c>
      <c r="Q135" s="149">
        <v>0</v>
      </c>
      <c r="R135" s="149">
        <v>2</v>
      </c>
      <c r="S135" s="149" t="str">
        <f>IF(女子!S60="","",VLOOKUP(女子!S60,管理者シート!$G$9:$H$38,2,FALSE))</f>
        <v/>
      </c>
      <c r="T135" s="149" t="str">
        <f>IF(女子!T60="","",女子!T60)</f>
        <v/>
      </c>
      <c r="U135" s="149">
        <v>0</v>
      </c>
      <c r="V135" s="149">
        <v>2</v>
      </c>
      <c r="W135" s="149" t="str">
        <f>IF(女子!W60="","",VLOOKUP(女子!W60,管理者シート!$G$9:$H$23,2,FALSE))</f>
        <v/>
      </c>
      <c r="X135" s="149" t="str">
        <f>IF(女子!X60="","",女子!X60)</f>
        <v/>
      </c>
      <c r="Y135" s="149">
        <v>0</v>
      </c>
      <c r="Z135" s="149">
        <v>2</v>
      </c>
      <c r="AA135" s="149" t="str">
        <f>IF(女子!AA60="","",IF(女子!AA60="小学",67,IF(女子!AA60="中学",68,69)))</f>
        <v/>
      </c>
      <c r="AB135" s="149" t="str">
        <f>IF(女子!AB60="","",女子!AB60)</f>
        <v/>
      </c>
      <c r="AC135" s="149">
        <v>0</v>
      </c>
      <c r="AD135" s="149">
        <v>2</v>
      </c>
      <c r="AE135" s="149" t="str">
        <f>IF(女子!AE60="","",70)</f>
        <v/>
      </c>
      <c r="AF135" s="149" t="str">
        <f>IF(女子!AF60="","",女子!AF60)</f>
        <v/>
      </c>
      <c r="AG135" s="149">
        <v>0</v>
      </c>
      <c r="AH135" s="149">
        <v>2</v>
      </c>
    </row>
    <row r="136" spans="1:34">
      <c r="A136" s="105"/>
      <c r="B136" s="149" t="str">
        <f>IF(女子!B61="","",女子!B61)</f>
        <v/>
      </c>
      <c r="C136" s="105"/>
      <c r="D136" s="105" t="str">
        <f>IF(女子!D61="","",女子!D61)</f>
        <v/>
      </c>
      <c r="E136" s="149" t="str">
        <f>IF(女子!E61="","",女子!E61)</f>
        <v/>
      </c>
      <c r="F136" s="149" t="str">
        <f>IF(女子!F61="","",女子!F61)</f>
        <v/>
      </c>
      <c r="G136" s="149" t="str">
        <f>IF(女子!G61="","",女子!G61)</f>
        <v/>
      </c>
      <c r="H136" s="149" t="str">
        <f>IF(女子!H61="","",女子!H61)</f>
        <v/>
      </c>
      <c r="I136" s="149">
        <f>IF(女子!I61="","",女子!I61)</f>
        <v>2</v>
      </c>
      <c r="J136" s="149" t="str">
        <f>IF(女子!J61="","",女子!J61)</f>
        <v/>
      </c>
      <c r="K136" s="149"/>
      <c r="L136" s="149"/>
      <c r="M136" s="149">
        <f>IF(女子!M61="","",VLOOKUP(女子!M61,基本情報!$M$7:$N$53,2,FALSE))</f>
        <v>32</v>
      </c>
      <c r="N136" s="149"/>
      <c r="O136" s="149" t="str">
        <f>IF(女子!O61="","",VLOOKUP(女子!O61,管理者シート!$G$9:$H$38,2,FALSE))</f>
        <v/>
      </c>
      <c r="P136" s="149" t="str">
        <f>IF(女子!P61="","",女子!P61)</f>
        <v/>
      </c>
      <c r="Q136" s="149">
        <v>0</v>
      </c>
      <c r="R136" s="149">
        <v>2</v>
      </c>
      <c r="S136" s="149" t="str">
        <f>IF(女子!S61="","",VLOOKUP(女子!S61,管理者シート!$G$9:$H$38,2,FALSE))</f>
        <v/>
      </c>
      <c r="T136" s="149" t="str">
        <f>IF(女子!T61="","",女子!T61)</f>
        <v/>
      </c>
      <c r="U136" s="149">
        <v>0</v>
      </c>
      <c r="V136" s="149">
        <v>2</v>
      </c>
      <c r="W136" s="149" t="str">
        <f>IF(女子!W61="","",VLOOKUP(女子!W61,管理者シート!$G$9:$H$23,2,FALSE))</f>
        <v/>
      </c>
      <c r="X136" s="149" t="str">
        <f>IF(女子!X61="","",女子!X61)</f>
        <v/>
      </c>
      <c r="Y136" s="149">
        <v>0</v>
      </c>
      <c r="Z136" s="149">
        <v>2</v>
      </c>
      <c r="AA136" s="149" t="str">
        <f>IF(女子!AA61="","",IF(女子!AA61="小学",67,IF(女子!AA61="中学",68,69)))</f>
        <v/>
      </c>
      <c r="AB136" s="149" t="str">
        <f>IF(女子!AB61="","",女子!AB61)</f>
        <v/>
      </c>
      <c r="AC136" s="149">
        <v>0</v>
      </c>
      <c r="AD136" s="149">
        <v>2</v>
      </c>
      <c r="AE136" s="149" t="str">
        <f>IF(女子!AE61="","",70)</f>
        <v/>
      </c>
      <c r="AF136" s="149" t="str">
        <f>IF(女子!AF61="","",女子!AF61)</f>
        <v/>
      </c>
      <c r="AG136" s="149">
        <v>0</v>
      </c>
      <c r="AH136" s="149">
        <v>2</v>
      </c>
    </row>
    <row r="137" spans="1:34">
      <c r="A137" s="105"/>
      <c r="B137" s="149" t="str">
        <f>IF(女子!B62="","",女子!B62)</f>
        <v/>
      </c>
      <c r="C137" s="105"/>
      <c r="D137" s="105" t="str">
        <f>IF(女子!D62="","",女子!D62)</f>
        <v/>
      </c>
      <c r="E137" s="149" t="str">
        <f>IF(女子!E62="","",女子!E62)</f>
        <v/>
      </c>
      <c r="F137" s="149" t="str">
        <f>IF(女子!F62="","",女子!F62)</f>
        <v/>
      </c>
      <c r="G137" s="149" t="str">
        <f>IF(女子!G62="","",女子!G62)</f>
        <v/>
      </c>
      <c r="H137" s="149" t="str">
        <f>IF(女子!H62="","",女子!H62)</f>
        <v/>
      </c>
      <c r="I137" s="149">
        <f>IF(女子!I62="","",女子!I62)</f>
        <v>2</v>
      </c>
      <c r="J137" s="149" t="str">
        <f>IF(女子!J62="","",女子!J62)</f>
        <v/>
      </c>
      <c r="K137" s="149"/>
      <c r="L137" s="149"/>
      <c r="M137" s="149">
        <f>IF(女子!M62="","",VLOOKUP(女子!M62,基本情報!$M$7:$N$53,2,FALSE))</f>
        <v>32</v>
      </c>
      <c r="N137" s="149"/>
      <c r="O137" s="149" t="str">
        <f>IF(女子!O62="","",VLOOKUP(女子!O62,管理者シート!$G$9:$H$38,2,FALSE))</f>
        <v/>
      </c>
      <c r="P137" s="149" t="str">
        <f>IF(女子!P62="","",女子!P62)</f>
        <v/>
      </c>
      <c r="Q137" s="149">
        <v>0</v>
      </c>
      <c r="R137" s="149">
        <v>2</v>
      </c>
      <c r="S137" s="149" t="str">
        <f>IF(女子!S62="","",VLOOKUP(女子!S62,管理者シート!$G$9:$H$38,2,FALSE))</f>
        <v/>
      </c>
      <c r="T137" s="149" t="str">
        <f>IF(女子!T62="","",女子!T62)</f>
        <v/>
      </c>
      <c r="U137" s="149">
        <v>0</v>
      </c>
      <c r="V137" s="149">
        <v>2</v>
      </c>
      <c r="W137" s="149" t="str">
        <f>IF(女子!W62="","",VLOOKUP(女子!W62,管理者シート!$G$9:$H$23,2,FALSE))</f>
        <v/>
      </c>
      <c r="X137" s="149" t="str">
        <f>IF(女子!X62="","",女子!X62)</f>
        <v/>
      </c>
      <c r="Y137" s="149">
        <v>0</v>
      </c>
      <c r="Z137" s="149">
        <v>2</v>
      </c>
      <c r="AA137" s="149" t="str">
        <f>IF(女子!AA62="","",IF(女子!AA62="小学",67,IF(女子!AA62="中学",68,69)))</f>
        <v/>
      </c>
      <c r="AB137" s="149" t="str">
        <f>IF(女子!AB62="","",女子!AB62)</f>
        <v/>
      </c>
      <c r="AC137" s="149">
        <v>0</v>
      </c>
      <c r="AD137" s="149">
        <v>2</v>
      </c>
      <c r="AE137" s="149" t="str">
        <f>IF(女子!AE62="","",70)</f>
        <v/>
      </c>
      <c r="AF137" s="149" t="str">
        <f>IF(女子!AF62="","",女子!AF62)</f>
        <v/>
      </c>
      <c r="AG137" s="149">
        <v>0</v>
      </c>
      <c r="AH137" s="149">
        <v>2</v>
      </c>
    </row>
    <row r="138" spans="1:34">
      <c r="A138" s="105"/>
      <c r="B138" s="149" t="str">
        <f>IF(女子!B63="","",女子!B63)</f>
        <v/>
      </c>
      <c r="C138" s="105"/>
      <c r="D138" s="105" t="str">
        <f>IF(女子!D63="","",女子!D63)</f>
        <v/>
      </c>
      <c r="E138" s="149" t="str">
        <f>IF(女子!E63="","",女子!E63)</f>
        <v/>
      </c>
      <c r="F138" s="149" t="str">
        <f>IF(女子!F63="","",女子!F63)</f>
        <v/>
      </c>
      <c r="G138" s="149" t="str">
        <f>IF(女子!G63="","",女子!G63)</f>
        <v/>
      </c>
      <c r="H138" s="149" t="str">
        <f>IF(女子!H63="","",女子!H63)</f>
        <v/>
      </c>
      <c r="I138" s="149">
        <f>IF(女子!I63="","",女子!I63)</f>
        <v>2</v>
      </c>
      <c r="J138" s="149" t="str">
        <f>IF(女子!J63="","",女子!J63)</f>
        <v/>
      </c>
      <c r="K138" s="149"/>
      <c r="L138" s="149"/>
      <c r="M138" s="149">
        <f>IF(女子!M63="","",VLOOKUP(女子!M63,基本情報!$M$7:$N$53,2,FALSE))</f>
        <v>32</v>
      </c>
      <c r="N138" s="149"/>
      <c r="O138" s="149" t="str">
        <f>IF(女子!O63="","",VLOOKUP(女子!O63,管理者シート!$G$9:$H$38,2,FALSE))</f>
        <v/>
      </c>
      <c r="P138" s="149" t="str">
        <f>IF(女子!P63="","",女子!P63)</f>
        <v/>
      </c>
      <c r="Q138" s="149">
        <v>0</v>
      </c>
      <c r="R138" s="149">
        <v>2</v>
      </c>
      <c r="S138" s="149" t="str">
        <f>IF(女子!S63="","",VLOOKUP(女子!S63,管理者シート!$G$9:$H$38,2,FALSE))</f>
        <v/>
      </c>
      <c r="T138" s="149" t="str">
        <f>IF(女子!T63="","",女子!T63)</f>
        <v/>
      </c>
      <c r="U138" s="149">
        <v>0</v>
      </c>
      <c r="V138" s="149">
        <v>2</v>
      </c>
      <c r="W138" s="149" t="str">
        <f>IF(女子!W63="","",VLOOKUP(女子!W63,管理者シート!$G$9:$H$23,2,FALSE))</f>
        <v/>
      </c>
      <c r="X138" s="149" t="str">
        <f>IF(女子!X63="","",女子!X63)</f>
        <v/>
      </c>
      <c r="Y138" s="149">
        <v>0</v>
      </c>
      <c r="Z138" s="149">
        <v>2</v>
      </c>
      <c r="AA138" s="149" t="str">
        <f>IF(女子!AA63="","",IF(女子!AA63="小学",67,IF(女子!AA63="中学",68,69)))</f>
        <v/>
      </c>
      <c r="AB138" s="149" t="str">
        <f>IF(女子!AB63="","",女子!AB63)</f>
        <v/>
      </c>
      <c r="AC138" s="149">
        <v>0</v>
      </c>
      <c r="AD138" s="149">
        <v>2</v>
      </c>
      <c r="AE138" s="149" t="str">
        <f>IF(女子!AE63="","",70)</f>
        <v/>
      </c>
      <c r="AF138" s="149" t="str">
        <f>IF(女子!AF63="","",女子!AF63)</f>
        <v/>
      </c>
      <c r="AG138" s="149">
        <v>0</v>
      </c>
      <c r="AH138" s="149">
        <v>2</v>
      </c>
    </row>
    <row r="139" spans="1:34">
      <c r="A139" s="105"/>
      <c r="B139" s="149" t="str">
        <f>IF(女子!B64="","",女子!B64)</f>
        <v/>
      </c>
      <c r="C139" s="105"/>
      <c r="D139" s="105" t="str">
        <f>IF(女子!D64="","",女子!D64)</f>
        <v/>
      </c>
      <c r="E139" s="149" t="str">
        <f>IF(女子!E64="","",女子!E64)</f>
        <v/>
      </c>
      <c r="F139" s="149" t="str">
        <f>IF(女子!F64="","",女子!F64)</f>
        <v/>
      </c>
      <c r="G139" s="149" t="str">
        <f>IF(女子!G64="","",女子!G64)</f>
        <v/>
      </c>
      <c r="H139" s="149" t="str">
        <f>IF(女子!H64="","",女子!H64)</f>
        <v/>
      </c>
      <c r="I139" s="149">
        <f>IF(女子!I64="","",女子!I64)</f>
        <v>2</v>
      </c>
      <c r="J139" s="149" t="str">
        <f>IF(女子!J64="","",女子!J64)</f>
        <v/>
      </c>
      <c r="K139" s="149"/>
      <c r="L139" s="149"/>
      <c r="M139" s="149">
        <f>IF(女子!M64="","",VLOOKUP(女子!M64,基本情報!$M$7:$N$53,2,FALSE))</f>
        <v>32</v>
      </c>
      <c r="N139" s="149"/>
      <c r="O139" s="149" t="str">
        <f>IF(女子!O64="","",VLOOKUP(女子!O64,管理者シート!$G$9:$H$38,2,FALSE))</f>
        <v/>
      </c>
      <c r="P139" s="149" t="str">
        <f>IF(女子!P64="","",女子!P64)</f>
        <v/>
      </c>
      <c r="Q139" s="149">
        <v>0</v>
      </c>
      <c r="R139" s="149">
        <v>2</v>
      </c>
      <c r="S139" s="149" t="str">
        <f>IF(女子!S64="","",VLOOKUP(女子!S64,管理者シート!$G$9:$H$38,2,FALSE))</f>
        <v/>
      </c>
      <c r="T139" s="149" t="str">
        <f>IF(女子!T64="","",女子!T64)</f>
        <v/>
      </c>
      <c r="U139" s="149">
        <v>0</v>
      </c>
      <c r="V139" s="149">
        <v>2</v>
      </c>
      <c r="W139" s="149" t="str">
        <f>IF(女子!W64="","",VLOOKUP(女子!W64,管理者シート!$G$9:$H$23,2,FALSE))</f>
        <v/>
      </c>
      <c r="X139" s="149" t="str">
        <f>IF(女子!X64="","",女子!X64)</f>
        <v/>
      </c>
      <c r="Y139" s="149">
        <v>0</v>
      </c>
      <c r="Z139" s="149">
        <v>2</v>
      </c>
      <c r="AA139" s="149" t="str">
        <f>IF(女子!AA64="","",IF(女子!AA64="小学",67,IF(女子!AA64="中学",68,69)))</f>
        <v/>
      </c>
      <c r="AB139" s="149" t="str">
        <f>IF(女子!AB64="","",女子!AB64)</f>
        <v/>
      </c>
      <c r="AC139" s="149">
        <v>0</v>
      </c>
      <c r="AD139" s="149">
        <v>2</v>
      </c>
      <c r="AE139" s="149" t="str">
        <f>IF(女子!AE64="","",70)</f>
        <v/>
      </c>
      <c r="AF139" s="149" t="str">
        <f>IF(女子!AF64="","",女子!AF64)</f>
        <v/>
      </c>
      <c r="AG139" s="149">
        <v>0</v>
      </c>
      <c r="AH139" s="149">
        <v>2</v>
      </c>
    </row>
    <row r="140" spans="1:34">
      <c r="A140" s="105"/>
      <c r="B140" s="149" t="str">
        <f>IF(女子!B65="","",女子!B65)</f>
        <v/>
      </c>
      <c r="C140" s="105"/>
      <c r="D140" s="105" t="str">
        <f>IF(女子!D65="","",女子!D65)</f>
        <v/>
      </c>
      <c r="E140" s="149" t="str">
        <f>IF(女子!E65="","",女子!E65)</f>
        <v/>
      </c>
      <c r="F140" s="149" t="str">
        <f>IF(女子!F65="","",女子!F65)</f>
        <v/>
      </c>
      <c r="G140" s="149" t="str">
        <f>IF(女子!G65="","",女子!G65)</f>
        <v/>
      </c>
      <c r="H140" s="149" t="str">
        <f>IF(女子!H65="","",女子!H65)</f>
        <v/>
      </c>
      <c r="I140" s="149">
        <f>IF(女子!I65="","",女子!I65)</f>
        <v>2</v>
      </c>
      <c r="J140" s="149" t="str">
        <f>IF(女子!J65="","",女子!J65)</f>
        <v/>
      </c>
      <c r="K140" s="149"/>
      <c r="L140" s="149"/>
      <c r="M140" s="149">
        <f>IF(女子!M65="","",VLOOKUP(女子!M65,基本情報!$M$7:$N$53,2,FALSE))</f>
        <v>32</v>
      </c>
      <c r="N140" s="149"/>
      <c r="O140" s="149" t="str">
        <f>IF(女子!O65="","",VLOOKUP(女子!O65,管理者シート!$G$9:$H$38,2,FALSE))</f>
        <v/>
      </c>
      <c r="P140" s="149" t="str">
        <f>IF(女子!P65="","",女子!P65)</f>
        <v/>
      </c>
      <c r="Q140" s="149">
        <v>0</v>
      </c>
      <c r="R140" s="149">
        <v>2</v>
      </c>
      <c r="S140" s="149" t="str">
        <f>IF(女子!S65="","",VLOOKUP(女子!S65,管理者シート!$G$9:$H$38,2,FALSE))</f>
        <v/>
      </c>
      <c r="T140" s="149" t="str">
        <f>IF(女子!T65="","",女子!T65)</f>
        <v/>
      </c>
      <c r="U140" s="149">
        <v>0</v>
      </c>
      <c r="V140" s="149">
        <v>2</v>
      </c>
      <c r="W140" s="149" t="str">
        <f>IF(女子!W65="","",VLOOKUP(女子!W65,管理者シート!$G$9:$H$23,2,FALSE))</f>
        <v/>
      </c>
      <c r="X140" s="149" t="str">
        <f>IF(女子!X65="","",女子!X65)</f>
        <v/>
      </c>
      <c r="Y140" s="149">
        <v>0</v>
      </c>
      <c r="Z140" s="149">
        <v>2</v>
      </c>
      <c r="AA140" s="149" t="str">
        <f>IF(女子!AA65="","",IF(女子!AA65="小学",67,IF(女子!AA65="中学",68,69)))</f>
        <v/>
      </c>
      <c r="AB140" s="149" t="str">
        <f>IF(女子!AB65="","",女子!AB65)</f>
        <v/>
      </c>
      <c r="AC140" s="149">
        <v>0</v>
      </c>
      <c r="AD140" s="149">
        <v>2</v>
      </c>
      <c r="AE140" s="149" t="str">
        <f>IF(女子!AE65="","",70)</f>
        <v/>
      </c>
      <c r="AF140" s="149" t="str">
        <f>IF(女子!AF65="","",女子!AF65)</f>
        <v/>
      </c>
      <c r="AG140" s="149">
        <v>0</v>
      </c>
      <c r="AH140" s="149">
        <v>2</v>
      </c>
    </row>
    <row r="141" spans="1:34">
      <c r="A141" s="105"/>
      <c r="B141" s="149" t="str">
        <f>IF(女子!B66="","",女子!B66)</f>
        <v/>
      </c>
      <c r="C141" s="105"/>
      <c r="D141" s="105" t="str">
        <f>IF(女子!D66="","",女子!D66)</f>
        <v/>
      </c>
      <c r="E141" s="149" t="str">
        <f>IF(女子!E66="","",女子!E66)</f>
        <v/>
      </c>
      <c r="F141" s="149" t="str">
        <f>IF(女子!F66="","",女子!F66)</f>
        <v/>
      </c>
      <c r="G141" s="149" t="str">
        <f>IF(女子!G66="","",女子!G66)</f>
        <v/>
      </c>
      <c r="H141" s="149" t="str">
        <f>IF(女子!H66="","",女子!H66)</f>
        <v/>
      </c>
      <c r="I141" s="149">
        <f>IF(女子!I66="","",女子!I66)</f>
        <v>2</v>
      </c>
      <c r="J141" s="149" t="str">
        <f>IF(女子!J66="","",女子!J66)</f>
        <v/>
      </c>
      <c r="K141" s="149"/>
      <c r="L141" s="149"/>
      <c r="M141" s="149">
        <f>IF(女子!M66="","",VLOOKUP(女子!M66,基本情報!$M$7:$N$53,2,FALSE))</f>
        <v>32</v>
      </c>
      <c r="N141" s="149"/>
      <c r="O141" s="149" t="str">
        <f>IF(女子!O66="","",VLOOKUP(女子!O66,管理者シート!$G$9:$H$38,2,FALSE))</f>
        <v/>
      </c>
      <c r="P141" s="149" t="str">
        <f>IF(女子!P66="","",女子!P66)</f>
        <v/>
      </c>
      <c r="Q141" s="149">
        <v>0</v>
      </c>
      <c r="R141" s="149">
        <v>2</v>
      </c>
      <c r="S141" s="149" t="str">
        <f>IF(女子!S66="","",VLOOKUP(女子!S66,管理者シート!$G$9:$H$38,2,FALSE))</f>
        <v/>
      </c>
      <c r="T141" s="149" t="str">
        <f>IF(女子!T66="","",女子!T66)</f>
        <v/>
      </c>
      <c r="U141" s="149">
        <v>0</v>
      </c>
      <c r="V141" s="149">
        <v>2</v>
      </c>
      <c r="W141" s="149" t="str">
        <f>IF(女子!W66="","",VLOOKUP(女子!W66,管理者シート!$G$9:$H$23,2,FALSE))</f>
        <v/>
      </c>
      <c r="X141" s="149" t="str">
        <f>IF(女子!X66="","",女子!X66)</f>
        <v/>
      </c>
      <c r="Y141" s="149">
        <v>0</v>
      </c>
      <c r="Z141" s="149">
        <v>2</v>
      </c>
      <c r="AA141" s="149" t="str">
        <f>IF(女子!AA66="","",IF(女子!AA66="小学",67,IF(女子!AA66="中学",68,69)))</f>
        <v/>
      </c>
      <c r="AB141" s="149" t="str">
        <f>IF(女子!AB66="","",女子!AB66)</f>
        <v/>
      </c>
      <c r="AC141" s="149">
        <v>0</v>
      </c>
      <c r="AD141" s="149">
        <v>2</v>
      </c>
      <c r="AE141" s="149" t="str">
        <f>IF(女子!AE66="","",70)</f>
        <v/>
      </c>
      <c r="AF141" s="149" t="str">
        <f>IF(女子!AF66="","",女子!AF66)</f>
        <v/>
      </c>
      <c r="AG141" s="149">
        <v>0</v>
      </c>
      <c r="AH141" s="149">
        <v>2</v>
      </c>
    </row>
    <row r="142" spans="1:34">
      <c r="A142" s="105"/>
      <c r="B142" s="149" t="str">
        <f>IF(女子!B67="","",女子!B67)</f>
        <v/>
      </c>
      <c r="C142" s="105"/>
      <c r="D142" s="105" t="str">
        <f>IF(女子!D67="","",女子!D67)</f>
        <v/>
      </c>
      <c r="E142" s="149" t="str">
        <f>IF(女子!E67="","",女子!E67)</f>
        <v/>
      </c>
      <c r="F142" s="149" t="str">
        <f>IF(女子!F67="","",女子!F67)</f>
        <v/>
      </c>
      <c r="G142" s="149" t="str">
        <f>IF(女子!G67="","",女子!G67)</f>
        <v/>
      </c>
      <c r="H142" s="149" t="str">
        <f>IF(女子!H67="","",女子!H67)</f>
        <v/>
      </c>
      <c r="I142" s="149">
        <f>IF(女子!I67="","",女子!I67)</f>
        <v>2</v>
      </c>
      <c r="J142" s="149" t="str">
        <f>IF(女子!J67="","",女子!J67)</f>
        <v/>
      </c>
      <c r="K142" s="149"/>
      <c r="L142" s="149"/>
      <c r="M142" s="149">
        <f>IF(女子!M67="","",VLOOKUP(女子!M67,基本情報!$M$7:$N$53,2,FALSE))</f>
        <v>32</v>
      </c>
      <c r="N142" s="149"/>
      <c r="O142" s="149" t="str">
        <f>IF(女子!O67="","",VLOOKUP(女子!O67,管理者シート!$G$9:$H$38,2,FALSE))</f>
        <v/>
      </c>
      <c r="P142" s="149" t="str">
        <f>IF(女子!P67="","",女子!P67)</f>
        <v/>
      </c>
      <c r="Q142" s="149">
        <v>0</v>
      </c>
      <c r="R142" s="149">
        <v>2</v>
      </c>
      <c r="S142" s="149" t="str">
        <f>IF(女子!S67="","",VLOOKUP(女子!S67,管理者シート!$G$9:$H$38,2,FALSE))</f>
        <v/>
      </c>
      <c r="T142" s="149" t="str">
        <f>IF(女子!T67="","",女子!T67)</f>
        <v/>
      </c>
      <c r="U142" s="149">
        <v>0</v>
      </c>
      <c r="V142" s="149">
        <v>2</v>
      </c>
      <c r="W142" s="149" t="str">
        <f>IF(女子!W67="","",VLOOKUP(女子!W67,管理者シート!$G$9:$H$23,2,FALSE))</f>
        <v/>
      </c>
      <c r="X142" s="149" t="str">
        <f>IF(女子!X67="","",女子!X67)</f>
        <v/>
      </c>
      <c r="Y142" s="149">
        <v>0</v>
      </c>
      <c r="Z142" s="149">
        <v>2</v>
      </c>
      <c r="AA142" s="149" t="str">
        <f>IF(女子!AA67="","",IF(女子!AA67="小学",67,IF(女子!AA67="中学",68,69)))</f>
        <v/>
      </c>
      <c r="AB142" s="149" t="str">
        <f>IF(女子!AB67="","",女子!AB67)</f>
        <v/>
      </c>
      <c r="AC142" s="149">
        <v>0</v>
      </c>
      <c r="AD142" s="149">
        <v>2</v>
      </c>
      <c r="AE142" s="149" t="str">
        <f>IF(女子!AE67="","",70)</f>
        <v/>
      </c>
      <c r="AF142" s="149" t="str">
        <f>IF(女子!AF67="","",女子!AF67)</f>
        <v/>
      </c>
      <c r="AG142" s="149">
        <v>0</v>
      </c>
      <c r="AH142" s="149">
        <v>2</v>
      </c>
    </row>
    <row r="143" spans="1:34">
      <c r="A143" s="105"/>
      <c r="B143" s="149" t="str">
        <f>IF(女子!B68="","",女子!B68)</f>
        <v/>
      </c>
      <c r="C143" s="105"/>
      <c r="D143" s="105" t="str">
        <f>IF(女子!D68="","",女子!D68)</f>
        <v/>
      </c>
      <c r="E143" s="149" t="str">
        <f>IF(女子!E68="","",女子!E68)</f>
        <v/>
      </c>
      <c r="F143" s="149" t="str">
        <f>IF(女子!F68="","",女子!F68)</f>
        <v/>
      </c>
      <c r="G143" s="149" t="str">
        <f>IF(女子!G68="","",女子!G68)</f>
        <v/>
      </c>
      <c r="H143" s="149" t="str">
        <f>IF(女子!H68="","",女子!H68)</f>
        <v/>
      </c>
      <c r="I143" s="149">
        <f>IF(女子!I68="","",女子!I68)</f>
        <v>2</v>
      </c>
      <c r="J143" s="149" t="str">
        <f>IF(女子!J68="","",女子!J68)</f>
        <v/>
      </c>
      <c r="K143" s="149"/>
      <c r="L143" s="149"/>
      <c r="M143" s="149">
        <f>IF(女子!M68="","",VLOOKUP(女子!M68,基本情報!$M$7:$N$53,2,FALSE))</f>
        <v>32</v>
      </c>
      <c r="N143" s="149"/>
      <c r="O143" s="149" t="str">
        <f>IF(女子!O68="","",VLOOKUP(女子!O68,管理者シート!$G$9:$H$38,2,FALSE))</f>
        <v/>
      </c>
      <c r="P143" s="149" t="str">
        <f>IF(女子!P68="","",女子!P68)</f>
        <v/>
      </c>
      <c r="Q143" s="149">
        <v>0</v>
      </c>
      <c r="R143" s="149">
        <v>2</v>
      </c>
      <c r="S143" s="149" t="str">
        <f>IF(女子!S68="","",VLOOKUP(女子!S68,管理者シート!$G$9:$H$38,2,FALSE))</f>
        <v/>
      </c>
      <c r="T143" s="149" t="str">
        <f>IF(女子!T68="","",女子!T68)</f>
        <v/>
      </c>
      <c r="U143" s="149">
        <v>0</v>
      </c>
      <c r="V143" s="149">
        <v>2</v>
      </c>
      <c r="W143" s="149" t="str">
        <f>IF(女子!W68="","",VLOOKUP(女子!W68,管理者シート!$G$9:$H$23,2,FALSE))</f>
        <v/>
      </c>
      <c r="X143" s="149" t="str">
        <f>IF(女子!X68="","",女子!X68)</f>
        <v/>
      </c>
      <c r="Y143" s="149">
        <v>0</v>
      </c>
      <c r="Z143" s="149">
        <v>2</v>
      </c>
      <c r="AA143" s="149" t="str">
        <f>IF(女子!AA68="","",IF(女子!AA68="小学",67,IF(女子!AA68="中学",68,69)))</f>
        <v/>
      </c>
      <c r="AB143" s="149" t="str">
        <f>IF(女子!AB68="","",女子!AB68)</f>
        <v/>
      </c>
      <c r="AC143" s="149">
        <v>0</v>
      </c>
      <c r="AD143" s="149">
        <v>2</v>
      </c>
      <c r="AE143" s="149" t="str">
        <f>IF(女子!AE68="","",70)</f>
        <v/>
      </c>
      <c r="AF143" s="149" t="str">
        <f>IF(女子!AF68="","",女子!AF68)</f>
        <v/>
      </c>
      <c r="AG143" s="149">
        <v>0</v>
      </c>
      <c r="AH143" s="149">
        <v>2</v>
      </c>
    </row>
    <row r="144" spans="1:34">
      <c r="A144" s="105"/>
      <c r="B144" s="149" t="str">
        <f>IF(女子!B69="","",女子!B69)</f>
        <v/>
      </c>
      <c r="C144" s="105"/>
      <c r="D144" s="105" t="str">
        <f>IF(女子!D69="","",女子!D69)</f>
        <v/>
      </c>
      <c r="E144" s="149" t="str">
        <f>IF(女子!E69="","",女子!E69)</f>
        <v/>
      </c>
      <c r="F144" s="149" t="str">
        <f>IF(女子!F69="","",女子!F69)</f>
        <v/>
      </c>
      <c r="G144" s="149" t="str">
        <f>IF(女子!G69="","",女子!G69)</f>
        <v/>
      </c>
      <c r="H144" s="149" t="str">
        <f>IF(女子!H69="","",女子!H69)</f>
        <v/>
      </c>
      <c r="I144" s="149">
        <f>IF(女子!I69="","",女子!I69)</f>
        <v>2</v>
      </c>
      <c r="J144" s="149" t="str">
        <f>IF(女子!J69="","",女子!J69)</f>
        <v/>
      </c>
      <c r="K144" s="149"/>
      <c r="L144" s="149"/>
      <c r="M144" s="149">
        <f>IF(女子!M69="","",VLOOKUP(女子!M69,基本情報!$M$7:$N$53,2,FALSE))</f>
        <v>32</v>
      </c>
      <c r="N144" s="149"/>
      <c r="O144" s="149" t="str">
        <f>IF(女子!O69="","",VLOOKUP(女子!O69,管理者シート!$G$9:$H$38,2,FALSE))</f>
        <v/>
      </c>
      <c r="P144" s="149" t="str">
        <f>IF(女子!P69="","",女子!P69)</f>
        <v/>
      </c>
      <c r="Q144" s="149">
        <v>0</v>
      </c>
      <c r="R144" s="149">
        <v>2</v>
      </c>
      <c r="S144" s="149" t="str">
        <f>IF(女子!S69="","",VLOOKUP(女子!S69,管理者シート!$G$9:$H$38,2,FALSE))</f>
        <v/>
      </c>
      <c r="T144" s="149" t="str">
        <f>IF(女子!T69="","",女子!T69)</f>
        <v/>
      </c>
      <c r="U144" s="149">
        <v>0</v>
      </c>
      <c r="V144" s="149">
        <v>2</v>
      </c>
      <c r="W144" s="149" t="str">
        <f>IF(女子!W69="","",VLOOKUP(女子!W69,管理者シート!$G$9:$H$23,2,FALSE))</f>
        <v/>
      </c>
      <c r="X144" s="149" t="str">
        <f>IF(女子!X69="","",女子!X69)</f>
        <v/>
      </c>
      <c r="Y144" s="149">
        <v>0</v>
      </c>
      <c r="Z144" s="149">
        <v>2</v>
      </c>
      <c r="AA144" s="149" t="str">
        <f>IF(女子!AA69="","",IF(女子!AA69="小学",67,IF(女子!AA69="中学",68,69)))</f>
        <v/>
      </c>
      <c r="AB144" s="149" t="str">
        <f>IF(女子!AB69="","",女子!AB69)</f>
        <v/>
      </c>
      <c r="AC144" s="149">
        <v>0</v>
      </c>
      <c r="AD144" s="149">
        <v>2</v>
      </c>
      <c r="AE144" s="149" t="str">
        <f>IF(女子!AE69="","",70)</f>
        <v/>
      </c>
      <c r="AF144" s="149" t="str">
        <f>IF(女子!AF69="","",女子!AF69)</f>
        <v/>
      </c>
      <c r="AG144" s="149">
        <v>0</v>
      </c>
      <c r="AH144" s="149">
        <v>2</v>
      </c>
    </row>
    <row r="145" spans="1:34">
      <c r="A145" s="105"/>
      <c r="B145" s="149" t="str">
        <f>IF(女子!B70="","",女子!B70)</f>
        <v/>
      </c>
      <c r="C145" s="105"/>
      <c r="D145" s="105" t="str">
        <f>IF(女子!D70="","",女子!D70)</f>
        <v/>
      </c>
      <c r="E145" s="149" t="str">
        <f>IF(女子!E70="","",女子!E70)</f>
        <v/>
      </c>
      <c r="F145" s="149" t="str">
        <f>IF(女子!F70="","",女子!F70)</f>
        <v/>
      </c>
      <c r="G145" s="149" t="str">
        <f>IF(女子!G70="","",女子!G70)</f>
        <v/>
      </c>
      <c r="H145" s="149" t="str">
        <f>IF(女子!H70="","",女子!H70)</f>
        <v/>
      </c>
      <c r="I145" s="149">
        <f>IF(女子!I70="","",女子!I70)</f>
        <v>2</v>
      </c>
      <c r="J145" s="149" t="str">
        <f>IF(女子!J70="","",女子!J70)</f>
        <v/>
      </c>
      <c r="K145" s="149"/>
      <c r="L145" s="149"/>
      <c r="M145" s="149">
        <f>IF(女子!M70="","",VLOOKUP(女子!M70,基本情報!$M$7:$N$53,2,FALSE))</f>
        <v>32</v>
      </c>
      <c r="N145" s="149"/>
      <c r="O145" s="149" t="str">
        <f>IF(女子!O70="","",VLOOKUP(女子!O70,管理者シート!$G$9:$H$38,2,FALSE))</f>
        <v/>
      </c>
      <c r="P145" s="149" t="str">
        <f>IF(女子!P70="","",女子!P70)</f>
        <v/>
      </c>
      <c r="Q145" s="149">
        <v>0</v>
      </c>
      <c r="R145" s="149">
        <v>2</v>
      </c>
      <c r="S145" s="149" t="str">
        <f>IF(女子!S70="","",VLOOKUP(女子!S70,管理者シート!$G$9:$H$38,2,FALSE))</f>
        <v/>
      </c>
      <c r="T145" s="149" t="str">
        <f>IF(女子!T70="","",女子!T70)</f>
        <v/>
      </c>
      <c r="U145" s="149">
        <v>0</v>
      </c>
      <c r="V145" s="149">
        <v>2</v>
      </c>
      <c r="W145" s="149" t="str">
        <f>IF(女子!W70="","",VLOOKUP(女子!W70,管理者シート!$G$9:$H$23,2,FALSE))</f>
        <v/>
      </c>
      <c r="X145" s="149" t="str">
        <f>IF(女子!X70="","",女子!X70)</f>
        <v/>
      </c>
      <c r="Y145" s="149">
        <v>0</v>
      </c>
      <c r="Z145" s="149">
        <v>2</v>
      </c>
      <c r="AA145" s="149" t="str">
        <f>IF(女子!AA70="","",IF(女子!AA70="小学",67,IF(女子!AA70="中学",68,69)))</f>
        <v/>
      </c>
      <c r="AB145" s="149" t="str">
        <f>IF(女子!AB70="","",女子!AB70)</f>
        <v/>
      </c>
      <c r="AC145" s="149">
        <v>0</v>
      </c>
      <c r="AD145" s="149">
        <v>2</v>
      </c>
      <c r="AE145" s="149" t="str">
        <f>IF(女子!AE70="","",70)</f>
        <v/>
      </c>
      <c r="AF145" s="149" t="str">
        <f>IF(女子!AF70="","",女子!AF70)</f>
        <v/>
      </c>
      <c r="AG145" s="149">
        <v>0</v>
      </c>
      <c r="AH145" s="149">
        <v>2</v>
      </c>
    </row>
    <row r="146" spans="1:34">
      <c r="A146" s="105"/>
      <c r="B146" s="149" t="str">
        <f>IF(女子!B71="","",女子!B71)</f>
        <v/>
      </c>
      <c r="C146" s="105"/>
      <c r="D146" s="105" t="str">
        <f>IF(女子!D71="","",女子!D71)</f>
        <v/>
      </c>
      <c r="E146" s="149" t="str">
        <f>IF(女子!E71="","",女子!E71)</f>
        <v/>
      </c>
      <c r="F146" s="149" t="str">
        <f>IF(女子!F71="","",女子!F71)</f>
        <v/>
      </c>
      <c r="G146" s="149" t="str">
        <f>IF(女子!G71="","",女子!G71)</f>
        <v/>
      </c>
      <c r="H146" s="149" t="str">
        <f>IF(女子!H71="","",女子!H71)</f>
        <v/>
      </c>
      <c r="I146" s="149">
        <f>IF(女子!I71="","",女子!I71)</f>
        <v>2</v>
      </c>
      <c r="J146" s="149" t="str">
        <f>IF(女子!J71="","",女子!J71)</f>
        <v/>
      </c>
      <c r="K146" s="149"/>
      <c r="L146" s="149"/>
      <c r="M146" s="149">
        <f>IF(女子!M71="","",VLOOKUP(女子!M71,基本情報!$M$7:$N$53,2,FALSE))</f>
        <v>32</v>
      </c>
      <c r="N146" s="149"/>
      <c r="O146" s="149" t="str">
        <f>IF(女子!O71="","",VLOOKUP(女子!O71,管理者シート!$G$9:$H$38,2,FALSE))</f>
        <v/>
      </c>
      <c r="P146" s="149" t="str">
        <f>IF(女子!P71="","",女子!P71)</f>
        <v/>
      </c>
      <c r="Q146" s="149">
        <v>0</v>
      </c>
      <c r="R146" s="149">
        <v>2</v>
      </c>
      <c r="S146" s="149" t="str">
        <f>IF(女子!S71="","",VLOOKUP(女子!S71,管理者シート!$G$9:$H$38,2,FALSE))</f>
        <v/>
      </c>
      <c r="T146" s="149" t="str">
        <f>IF(女子!T71="","",女子!T71)</f>
        <v/>
      </c>
      <c r="U146" s="149">
        <v>0</v>
      </c>
      <c r="V146" s="149">
        <v>2</v>
      </c>
      <c r="W146" s="149" t="str">
        <f>IF(女子!W71="","",VLOOKUP(女子!W71,管理者シート!$G$9:$H$23,2,FALSE))</f>
        <v/>
      </c>
      <c r="X146" s="149" t="str">
        <f>IF(女子!X71="","",女子!X71)</f>
        <v/>
      </c>
      <c r="Y146" s="149">
        <v>0</v>
      </c>
      <c r="Z146" s="149">
        <v>2</v>
      </c>
      <c r="AA146" s="149" t="str">
        <f>IF(女子!AA71="","",IF(女子!AA71="小学",67,IF(女子!AA71="中学",68,69)))</f>
        <v/>
      </c>
      <c r="AB146" s="149" t="str">
        <f>IF(女子!AB71="","",女子!AB71)</f>
        <v/>
      </c>
      <c r="AC146" s="149">
        <v>0</v>
      </c>
      <c r="AD146" s="149">
        <v>2</v>
      </c>
      <c r="AE146" s="149" t="str">
        <f>IF(女子!AE71="","",70)</f>
        <v/>
      </c>
      <c r="AF146" s="149" t="str">
        <f>IF(女子!AF71="","",女子!AF71)</f>
        <v/>
      </c>
      <c r="AG146" s="149">
        <v>0</v>
      </c>
      <c r="AH146" s="149">
        <v>2</v>
      </c>
    </row>
    <row r="147" spans="1:34">
      <c r="A147" s="105"/>
      <c r="B147" s="149" t="str">
        <f>IF(女子!B72="","",女子!B72)</f>
        <v/>
      </c>
      <c r="C147" s="105"/>
      <c r="D147" s="105" t="str">
        <f>IF(女子!D72="","",女子!D72)</f>
        <v/>
      </c>
      <c r="E147" s="149" t="str">
        <f>IF(女子!E72="","",女子!E72)</f>
        <v/>
      </c>
      <c r="F147" s="149" t="str">
        <f>IF(女子!F72="","",女子!F72)</f>
        <v/>
      </c>
      <c r="G147" s="149" t="str">
        <f>IF(女子!G72="","",女子!G72)</f>
        <v/>
      </c>
      <c r="H147" s="149" t="str">
        <f>IF(女子!H72="","",女子!H72)</f>
        <v/>
      </c>
      <c r="I147" s="149">
        <f>IF(女子!I72="","",女子!I72)</f>
        <v>2</v>
      </c>
      <c r="J147" s="149" t="str">
        <f>IF(女子!J72="","",女子!J72)</f>
        <v/>
      </c>
      <c r="K147" s="149"/>
      <c r="L147" s="149"/>
      <c r="M147" s="149">
        <f>IF(女子!M72="","",VLOOKUP(女子!M72,基本情報!$M$7:$N$53,2,FALSE))</f>
        <v>32</v>
      </c>
      <c r="N147" s="149"/>
      <c r="O147" s="149" t="str">
        <f>IF(女子!O72="","",VLOOKUP(女子!O72,管理者シート!$G$9:$H$38,2,FALSE))</f>
        <v/>
      </c>
      <c r="P147" s="149" t="str">
        <f>IF(女子!P72="","",女子!P72)</f>
        <v/>
      </c>
      <c r="Q147" s="149">
        <v>0</v>
      </c>
      <c r="R147" s="149">
        <v>2</v>
      </c>
      <c r="S147" s="149" t="str">
        <f>IF(女子!S72="","",VLOOKUP(女子!S72,管理者シート!$G$9:$H$38,2,FALSE))</f>
        <v/>
      </c>
      <c r="T147" s="149" t="str">
        <f>IF(女子!T72="","",女子!T72)</f>
        <v/>
      </c>
      <c r="U147" s="149">
        <v>0</v>
      </c>
      <c r="V147" s="149">
        <v>2</v>
      </c>
      <c r="W147" s="149" t="str">
        <f>IF(女子!W72="","",VLOOKUP(女子!W72,管理者シート!$G$9:$H$23,2,FALSE))</f>
        <v/>
      </c>
      <c r="X147" s="149" t="str">
        <f>IF(女子!X72="","",女子!X72)</f>
        <v/>
      </c>
      <c r="Y147" s="149">
        <v>0</v>
      </c>
      <c r="Z147" s="149">
        <v>2</v>
      </c>
      <c r="AA147" s="149" t="str">
        <f>IF(女子!AA72="","",IF(女子!AA72="小学",67,IF(女子!AA72="中学",68,69)))</f>
        <v/>
      </c>
      <c r="AB147" s="149" t="str">
        <f>IF(女子!AB72="","",女子!AB72)</f>
        <v/>
      </c>
      <c r="AC147" s="149">
        <v>0</v>
      </c>
      <c r="AD147" s="149">
        <v>2</v>
      </c>
      <c r="AE147" s="149" t="str">
        <f>IF(女子!AE72="","",70)</f>
        <v/>
      </c>
      <c r="AF147" s="149" t="str">
        <f>IF(女子!AF72="","",女子!AF72)</f>
        <v/>
      </c>
      <c r="AG147" s="149">
        <v>0</v>
      </c>
      <c r="AH147" s="149">
        <v>2</v>
      </c>
    </row>
    <row r="148" spans="1:34">
      <c r="A148" s="105"/>
      <c r="B148" s="149" t="str">
        <f>IF(女子!B73="","",女子!B73)</f>
        <v/>
      </c>
      <c r="C148" s="105"/>
      <c r="D148" s="105" t="str">
        <f>IF(女子!D73="","",女子!D73)</f>
        <v/>
      </c>
      <c r="E148" s="149" t="str">
        <f>IF(女子!E73="","",女子!E73)</f>
        <v/>
      </c>
      <c r="F148" s="149" t="str">
        <f>IF(女子!F73="","",女子!F73)</f>
        <v/>
      </c>
      <c r="G148" s="149" t="str">
        <f>IF(女子!G73="","",女子!G73)</f>
        <v/>
      </c>
      <c r="H148" s="149" t="str">
        <f>IF(女子!H73="","",女子!H73)</f>
        <v/>
      </c>
      <c r="I148" s="149">
        <f>IF(女子!I73="","",女子!I73)</f>
        <v>2</v>
      </c>
      <c r="J148" s="149" t="str">
        <f>IF(女子!J73="","",女子!J73)</f>
        <v/>
      </c>
      <c r="K148" s="149"/>
      <c r="L148" s="149"/>
      <c r="M148" s="149">
        <f>IF(女子!M73="","",VLOOKUP(女子!M73,基本情報!$M$7:$N$53,2,FALSE))</f>
        <v>32</v>
      </c>
      <c r="N148" s="149"/>
      <c r="O148" s="149" t="str">
        <f>IF(女子!O73="","",VLOOKUP(女子!O73,管理者シート!$G$9:$H$38,2,FALSE))</f>
        <v/>
      </c>
      <c r="P148" s="149" t="str">
        <f>IF(女子!P73="","",女子!P73)</f>
        <v/>
      </c>
      <c r="Q148" s="149">
        <v>0</v>
      </c>
      <c r="R148" s="149">
        <v>2</v>
      </c>
      <c r="S148" s="149" t="str">
        <f>IF(女子!S73="","",VLOOKUP(女子!S73,管理者シート!$G$9:$H$38,2,FALSE))</f>
        <v/>
      </c>
      <c r="T148" s="149" t="str">
        <f>IF(女子!T73="","",女子!T73)</f>
        <v/>
      </c>
      <c r="U148" s="149">
        <v>0</v>
      </c>
      <c r="V148" s="149">
        <v>2</v>
      </c>
      <c r="W148" s="149" t="str">
        <f>IF(女子!W73="","",VLOOKUP(女子!W73,管理者シート!$G$9:$H$23,2,FALSE))</f>
        <v/>
      </c>
      <c r="X148" s="149" t="str">
        <f>IF(女子!X73="","",女子!X73)</f>
        <v/>
      </c>
      <c r="Y148" s="149">
        <v>0</v>
      </c>
      <c r="Z148" s="149">
        <v>2</v>
      </c>
      <c r="AA148" s="149" t="str">
        <f>IF(女子!AA73="","",IF(女子!AA73="小学",67,IF(女子!AA73="中学",68,69)))</f>
        <v/>
      </c>
      <c r="AB148" s="149" t="str">
        <f>IF(女子!AB73="","",女子!AB73)</f>
        <v/>
      </c>
      <c r="AC148" s="149">
        <v>0</v>
      </c>
      <c r="AD148" s="149">
        <v>2</v>
      </c>
      <c r="AE148" s="149" t="str">
        <f>IF(女子!AE73="","",70)</f>
        <v/>
      </c>
      <c r="AF148" s="149" t="str">
        <f>IF(女子!AF73="","",女子!AF73)</f>
        <v/>
      </c>
      <c r="AG148" s="149">
        <v>0</v>
      </c>
      <c r="AH148" s="149">
        <v>2</v>
      </c>
    </row>
    <row r="149" spans="1:34">
      <c r="A149" s="105"/>
      <c r="B149" s="149" t="str">
        <f>IF(女子!B74="","",女子!B74)</f>
        <v/>
      </c>
      <c r="C149" s="105"/>
      <c r="D149" s="105" t="str">
        <f>IF(女子!D74="","",女子!D74)</f>
        <v/>
      </c>
      <c r="E149" s="149" t="str">
        <f>IF(女子!E74="","",女子!E74)</f>
        <v/>
      </c>
      <c r="F149" s="149" t="str">
        <f>IF(女子!F74="","",女子!F74)</f>
        <v/>
      </c>
      <c r="G149" s="149" t="str">
        <f>IF(女子!G74="","",女子!G74)</f>
        <v/>
      </c>
      <c r="H149" s="149" t="str">
        <f>IF(女子!H74="","",女子!H74)</f>
        <v/>
      </c>
      <c r="I149" s="149">
        <f>IF(女子!I74="","",女子!I74)</f>
        <v>2</v>
      </c>
      <c r="J149" s="149" t="str">
        <f>IF(女子!J74="","",女子!J74)</f>
        <v/>
      </c>
      <c r="K149" s="149"/>
      <c r="L149" s="149"/>
      <c r="M149" s="149">
        <f>IF(女子!M74="","",VLOOKUP(女子!M74,基本情報!$M$7:$N$53,2,FALSE))</f>
        <v>32</v>
      </c>
      <c r="N149" s="149"/>
      <c r="O149" s="149" t="str">
        <f>IF(女子!O74="","",VLOOKUP(女子!O74,管理者シート!$G$9:$H$38,2,FALSE))</f>
        <v/>
      </c>
      <c r="P149" s="149" t="str">
        <f>IF(女子!P74="","",女子!P74)</f>
        <v/>
      </c>
      <c r="Q149" s="149">
        <v>0</v>
      </c>
      <c r="R149" s="149">
        <v>2</v>
      </c>
      <c r="S149" s="149" t="str">
        <f>IF(女子!S74="","",VLOOKUP(女子!S74,管理者シート!$G$9:$H$38,2,FALSE))</f>
        <v/>
      </c>
      <c r="T149" s="149" t="str">
        <f>IF(女子!T74="","",女子!T74)</f>
        <v/>
      </c>
      <c r="U149" s="149">
        <v>0</v>
      </c>
      <c r="V149" s="149">
        <v>2</v>
      </c>
      <c r="W149" s="149" t="str">
        <f>IF(女子!W74="","",VLOOKUP(女子!W74,管理者シート!$G$9:$H$23,2,FALSE))</f>
        <v/>
      </c>
      <c r="X149" s="149" t="str">
        <f>IF(女子!X74="","",女子!X74)</f>
        <v/>
      </c>
      <c r="Y149" s="149">
        <v>0</v>
      </c>
      <c r="Z149" s="149">
        <v>2</v>
      </c>
      <c r="AA149" s="149" t="str">
        <f>IF(女子!AA74="","",IF(女子!AA74="小学",67,IF(女子!AA74="中学",68,69)))</f>
        <v/>
      </c>
      <c r="AB149" s="149" t="str">
        <f>IF(女子!AB74="","",女子!AB74)</f>
        <v/>
      </c>
      <c r="AC149" s="149">
        <v>0</v>
      </c>
      <c r="AD149" s="149">
        <v>2</v>
      </c>
      <c r="AE149" s="149" t="str">
        <f>IF(女子!AE74="","",70)</f>
        <v/>
      </c>
      <c r="AF149" s="149" t="str">
        <f>IF(女子!AF74="","",女子!AF74)</f>
        <v/>
      </c>
      <c r="AG149" s="149">
        <v>0</v>
      </c>
      <c r="AH149" s="149">
        <v>2</v>
      </c>
    </row>
    <row r="150" spans="1:34">
      <c r="A150" s="105"/>
      <c r="B150" s="149" t="str">
        <f>IF(女子!B75="","",女子!B75)</f>
        <v/>
      </c>
      <c r="C150" s="105"/>
      <c r="D150" s="105" t="str">
        <f>IF(女子!D75="","",女子!D75)</f>
        <v/>
      </c>
      <c r="E150" s="149" t="str">
        <f>IF(女子!E75="","",女子!E75)</f>
        <v/>
      </c>
      <c r="F150" s="149" t="str">
        <f>IF(女子!F75="","",女子!F75)</f>
        <v/>
      </c>
      <c r="G150" s="149" t="str">
        <f>IF(女子!G75="","",女子!G75)</f>
        <v/>
      </c>
      <c r="H150" s="149" t="str">
        <f>IF(女子!H75="","",女子!H75)</f>
        <v/>
      </c>
      <c r="I150" s="149">
        <f>IF(女子!I75="","",女子!I75)</f>
        <v>2</v>
      </c>
      <c r="J150" s="149" t="str">
        <f>IF(女子!J75="","",女子!J75)</f>
        <v/>
      </c>
      <c r="K150" s="149"/>
      <c r="L150" s="149"/>
      <c r="M150" s="149">
        <f>IF(女子!M75="","",VLOOKUP(女子!M75,基本情報!$M$7:$N$53,2,FALSE))</f>
        <v>32</v>
      </c>
      <c r="N150" s="149"/>
      <c r="O150" s="149" t="str">
        <f>IF(女子!O75="","",VLOOKUP(女子!O75,管理者シート!$G$9:$H$38,2,FALSE))</f>
        <v/>
      </c>
      <c r="P150" s="149" t="str">
        <f>IF(女子!P75="","",女子!P75)</f>
        <v/>
      </c>
      <c r="Q150" s="149">
        <v>0</v>
      </c>
      <c r="R150" s="149">
        <v>2</v>
      </c>
      <c r="S150" s="149" t="str">
        <f>IF(女子!S75="","",VLOOKUP(女子!S75,管理者シート!$G$9:$H$38,2,FALSE))</f>
        <v/>
      </c>
      <c r="T150" s="149" t="str">
        <f>IF(女子!T75="","",女子!T75)</f>
        <v/>
      </c>
      <c r="U150" s="149">
        <v>0</v>
      </c>
      <c r="V150" s="149">
        <v>2</v>
      </c>
      <c r="W150" s="149" t="str">
        <f>IF(女子!W75="","",VLOOKUP(女子!W75,管理者シート!$G$9:$H$23,2,FALSE))</f>
        <v/>
      </c>
      <c r="X150" s="149" t="str">
        <f>IF(女子!X75="","",女子!X75)</f>
        <v/>
      </c>
      <c r="Y150" s="149">
        <v>0</v>
      </c>
      <c r="Z150" s="149">
        <v>2</v>
      </c>
      <c r="AA150" s="149" t="str">
        <f>IF(女子!AA75="","",IF(女子!AA75="小学",67,IF(女子!AA75="中学",68,69)))</f>
        <v/>
      </c>
      <c r="AB150" s="149" t="str">
        <f>IF(女子!AB75="","",女子!AB75)</f>
        <v/>
      </c>
      <c r="AC150" s="149">
        <v>0</v>
      </c>
      <c r="AD150" s="149">
        <v>2</v>
      </c>
      <c r="AE150" s="149" t="str">
        <f>IF(女子!AE75="","",70)</f>
        <v/>
      </c>
      <c r="AF150" s="149" t="str">
        <f>IF(女子!AF75="","",女子!AF75)</f>
        <v/>
      </c>
      <c r="AG150" s="149">
        <v>0</v>
      </c>
      <c r="AH150" s="149">
        <v>2</v>
      </c>
    </row>
    <row r="151" spans="1:34">
      <c r="A151" s="105"/>
      <c r="B151" s="149" t="str">
        <f>IF(女子!B76="","",女子!B76)</f>
        <v/>
      </c>
      <c r="C151" s="105"/>
      <c r="D151" s="105" t="str">
        <f>IF(女子!D76="","",女子!D76)</f>
        <v/>
      </c>
      <c r="E151" s="149" t="str">
        <f>IF(女子!E76="","",女子!E76)</f>
        <v/>
      </c>
      <c r="F151" s="149" t="str">
        <f>IF(女子!F76="","",女子!F76)</f>
        <v/>
      </c>
      <c r="G151" s="149" t="str">
        <f>IF(女子!G76="","",女子!G76)</f>
        <v/>
      </c>
      <c r="H151" s="149" t="str">
        <f>IF(女子!H76="","",女子!H76)</f>
        <v/>
      </c>
      <c r="I151" s="149">
        <f>IF(女子!I76="","",女子!I76)</f>
        <v>2</v>
      </c>
      <c r="J151" s="149" t="str">
        <f>IF(女子!J76="","",女子!J76)</f>
        <v/>
      </c>
      <c r="K151" s="149"/>
      <c r="L151" s="149"/>
      <c r="M151" s="149">
        <f>IF(女子!M76="","",VLOOKUP(女子!M76,基本情報!$M$7:$N$53,2,FALSE))</f>
        <v>32</v>
      </c>
      <c r="N151" s="149"/>
      <c r="O151" s="149" t="str">
        <f>IF(女子!O76="","",VLOOKUP(女子!O76,管理者シート!$G$9:$H$38,2,FALSE))</f>
        <v/>
      </c>
      <c r="P151" s="149" t="str">
        <f>IF(女子!P76="","",女子!P76)</f>
        <v/>
      </c>
      <c r="Q151" s="149">
        <v>0</v>
      </c>
      <c r="R151" s="149">
        <v>2</v>
      </c>
      <c r="S151" s="149" t="str">
        <f>IF(女子!S76="","",VLOOKUP(女子!S76,管理者シート!$G$9:$H$38,2,FALSE))</f>
        <v/>
      </c>
      <c r="T151" s="149" t="str">
        <f>IF(女子!T76="","",女子!T76)</f>
        <v/>
      </c>
      <c r="U151" s="149">
        <v>0</v>
      </c>
      <c r="V151" s="149">
        <v>2</v>
      </c>
      <c r="W151" s="149" t="str">
        <f>IF(女子!W76="","",VLOOKUP(女子!W76,管理者シート!$G$9:$H$23,2,FALSE))</f>
        <v/>
      </c>
      <c r="X151" s="149" t="str">
        <f>IF(女子!X76="","",女子!X76)</f>
        <v/>
      </c>
      <c r="Y151" s="149">
        <v>0</v>
      </c>
      <c r="Z151" s="149">
        <v>2</v>
      </c>
      <c r="AA151" s="149" t="str">
        <f>IF(女子!AA76="","",IF(女子!AA76="小学",67,IF(女子!AA76="中学",68,69)))</f>
        <v/>
      </c>
      <c r="AB151" s="149" t="str">
        <f>IF(女子!AB76="","",女子!AB76)</f>
        <v/>
      </c>
      <c r="AC151" s="149">
        <v>0</v>
      </c>
      <c r="AD151" s="149">
        <v>2</v>
      </c>
      <c r="AE151" s="149" t="str">
        <f>IF(女子!AE76="","",70)</f>
        <v/>
      </c>
      <c r="AF151" s="149" t="str">
        <f>IF(女子!AF76="","",女子!AF76)</f>
        <v/>
      </c>
      <c r="AG151" s="149">
        <v>0</v>
      </c>
      <c r="AH151" s="149">
        <v>2</v>
      </c>
    </row>
    <row r="152" spans="1:34">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row>
  </sheetData>
  <sheetProtection password="893C"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indexed="55"/>
  </sheetPr>
  <dimension ref="A1:AE192"/>
  <sheetViews>
    <sheetView topLeftCell="A7" workbookViewId="0">
      <selection activeCell="C4" sqref="C4"/>
    </sheetView>
  </sheetViews>
  <sheetFormatPr defaultRowHeight="14.25"/>
  <cols>
    <col min="1" max="1" width="9" style="6"/>
    <col min="2" max="2" width="12.125" style="6" customWidth="1"/>
    <col min="3" max="3" width="7" style="6" customWidth="1"/>
    <col min="4" max="4" width="12.75" style="6" customWidth="1"/>
    <col min="5" max="5" width="7" style="6" customWidth="1"/>
    <col min="6" max="6" width="9" style="6"/>
    <col min="7" max="7" width="12.125" style="6" customWidth="1"/>
    <col min="8" max="8" width="7" style="6" customWidth="1"/>
    <col min="9" max="9" width="12.625" style="6" customWidth="1"/>
    <col min="10" max="10" width="7" style="6" customWidth="1"/>
    <col min="11" max="16384" width="9" style="6"/>
  </cols>
  <sheetData>
    <row r="1" spans="1:31" s="5" customFormat="1" ht="25.5">
      <c r="A1" s="4" t="s">
        <v>41</v>
      </c>
    </row>
    <row r="2" spans="1:31" ht="15" thickBot="1"/>
    <row r="3" spans="1:31" ht="15" thickBot="1">
      <c r="B3" s="7" t="s">
        <v>42</v>
      </c>
      <c r="C3" s="8" t="s">
        <v>248</v>
      </c>
      <c r="D3" s="9"/>
      <c r="E3" s="9"/>
      <c r="F3" s="9"/>
      <c r="G3" s="9"/>
      <c r="H3" s="9"/>
      <c r="I3" s="9"/>
      <c r="J3" s="9"/>
      <c r="K3" s="10"/>
      <c r="L3" s="11"/>
      <c r="M3" s="11"/>
      <c r="N3" s="11"/>
    </row>
    <row r="5" spans="1:31">
      <c r="B5" s="6" t="s">
        <v>43</v>
      </c>
    </row>
    <row r="7" spans="1:31" ht="15" thickBot="1">
      <c r="B7" s="6" t="s">
        <v>44</v>
      </c>
      <c r="G7" s="6" t="s">
        <v>45</v>
      </c>
    </row>
    <row r="8" spans="1:31" ht="15" thickBot="1">
      <c r="B8" s="12" t="s">
        <v>46</v>
      </c>
      <c r="C8" s="13" t="s">
        <v>47</v>
      </c>
      <c r="D8" s="12" t="s">
        <v>48</v>
      </c>
      <c r="E8" s="13" t="s">
        <v>47</v>
      </c>
      <c r="F8" s="14"/>
      <c r="G8" s="12" t="s">
        <v>46</v>
      </c>
      <c r="H8" s="13" t="s">
        <v>47</v>
      </c>
      <c r="I8" s="12" t="s">
        <v>48</v>
      </c>
      <c r="J8" s="13" t="s">
        <v>47</v>
      </c>
    </row>
    <row r="9" spans="1:31">
      <c r="B9" s="151" t="s">
        <v>150</v>
      </c>
      <c r="C9" s="15">
        <v>1</v>
      </c>
      <c r="D9" s="151" t="s">
        <v>170</v>
      </c>
      <c r="E9" s="15">
        <v>37</v>
      </c>
      <c r="G9" s="151" t="s">
        <v>184</v>
      </c>
      <c r="H9" s="15">
        <v>41</v>
      </c>
      <c r="I9" s="151" t="s">
        <v>200</v>
      </c>
      <c r="J9" s="15">
        <v>67</v>
      </c>
    </row>
    <row r="10" spans="1:31">
      <c r="B10" s="152" t="s">
        <v>151</v>
      </c>
      <c r="C10" s="17">
        <v>2</v>
      </c>
      <c r="D10" s="151" t="s">
        <v>171</v>
      </c>
      <c r="E10" s="17">
        <v>38</v>
      </c>
      <c r="G10" s="151" t="s">
        <v>185</v>
      </c>
      <c r="H10" s="17">
        <v>42</v>
      </c>
      <c r="I10" s="151" t="s">
        <v>201</v>
      </c>
      <c r="J10" s="17">
        <v>68</v>
      </c>
    </row>
    <row r="11" spans="1:31">
      <c r="B11" s="152" t="s">
        <v>152</v>
      </c>
      <c r="C11" s="17">
        <v>3</v>
      </c>
      <c r="D11" s="151" t="s">
        <v>172</v>
      </c>
      <c r="E11" s="17">
        <v>39</v>
      </c>
      <c r="G11" s="151" t="s">
        <v>186</v>
      </c>
      <c r="H11" s="15">
        <v>43</v>
      </c>
      <c r="I11" s="151" t="s">
        <v>202</v>
      </c>
      <c r="J11" s="17">
        <v>69</v>
      </c>
      <c r="U11" s="6" t="s">
        <v>49</v>
      </c>
      <c r="AA11" s="6" t="s">
        <v>50</v>
      </c>
    </row>
    <row r="12" spans="1:31">
      <c r="B12" s="152" t="s">
        <v>134</v>
      </c>
      <c r="C12" s="17">
        <v>4</v>
      </c>
      <c r="D12" s="151" t="s">
        <v>173</v>
      </c>
      <c r="E12" s="17">
        <v>40</v>
      </c>
      <c r="G12" s="151" t="s">
        <v>174</v>
      </c>
      <c r="H12" s="17">
        <v>44</v>
      </c>
      <c r="I12" s="151" t="s">
        <v>203</v>
      </c>
      <c r="J12" s="17">
        <v>70</v>
      </c>
      <c r="U12" s="18" t="s">
        <v>51</v>
      </c>
      <c r="V12" s="18" t="s">
        <v>52</v>
      </c>
      <c r="W12" s="18" t="s">
        <v>53</v>
      </c>
      <c r="X12" s="18" t="s">
        <v>54</v>
      </c>
      <c r="Y12" s="18" t="s">
        <v>55</v>
      </c>
      <c r="AA12" s="18" t="s">
        <v>51</v>
      </c>
      <c r="AB12" s="18" t="s">
        <v>52</v>
      </c>
      <c r="AC12" s="18" t="s">
        <v>53</v>
      </c>
      <c r="AD12" s="18" t="s">
        <v>54</v>
      </c>
      <c r="AE12" s="18" t="s">
        <v>55</v>
      </c>
    </row>
    <row r="13" spans="1:31">
      <c r="B13" s="152" t="s">
        <v>135</v>
      </c>
      <c r="C13" s="17">
        <v>5</v>
      </c>
      <c r="D13" s="16"/>
      <c r="E13" s="17"/>
      <c r="G13" s="151" t="s">
        <v>175</v>
      </c>
      <c r="H13" s="15">
        <v>45</v>
      </c>
      <c r="I13" s="16"/>
      <c r="J13" s="17"/>
      <c r="U13" s="18" t="str">
        <f>IF([2]男子名簿!$I13="","",VLOOKUP([2]男子名簿!$I13,$B$9:$C$38,2,0))</f>
        <v/>
      </c>
      <c r="V13" s="18" t="e">
        <f>IF([2]男子名簿!$L13="","",VLOOKUP([2]男子名簿!$L13,$B$9:$C$38,2,0))</f>
        <v>#N/A</v>
      </c>
      <c r="W13" s="18" t="str">
        <f>IF([2]男子名簿!$O13="","",VLOOKUP([2]男子名簿!$O13,$B$9:$C$38,2,0))</f>
        <v/>
      </c>
      <c r="X13" s="18" t="str">
        <f>IF([2]男子名簿!$R13="","",$E$9)</f>
        <v/>
      </c>
      <c r="Y13" s="18" t="str">
        <f>IF([2]男子名簿!$T13="","",$E$10)</f>
        <v/>
      </c>
      <c r="AA13" s="18" t="str">
        <f>IF([2]女子名簿!$I13="","",VLOOKUP([2]女子名簿!$I13,$G$9:$H$38,2,0))</f>
        <v/>
      </c>
      <c r="AB13" s="18" t="str">
        <f>IF([2]女子名簿!$L13="","",VLOOKUP([2]女子名簿!$L13,$G$9:$H$38,2,0))</f>
        <v/>
      </c>
      <c r="AC13" s="18" t="str">
        <f>IF([2]女子名簿!$O13="","",VLOOKUP([2]女子名簿!$O13,$G$9:$H$38,2,0))</f>
        <v/>
      </c>
      <c r="AD13" s="18" t="str">
        <f>IF([2]女子名簿!$R13="","",$J$9)</f>
        <v/>
      </c>
      <c r="AE13" s="18" t="str">
        <f>IF([2]女子名簿!$T13="","",$J$10)</f>
        <v/>
      </c>
    </row>
    <row r="14" spans="1:31">
      <c r="B14" s="152" t="s">
        <v>153</v>
      </c>
      <c r="C14" s="17">
        <v>6</v>
      </c>
      <c r="D14" s="16"/>
      <c r="E14" s="17"/>
      <c r="G14" s="151" t="s">
        <v>187</v>
      </c>
      <c r="H14" s="17">
        <v>46</v>
      </c>
      <c r="I14" s="16"/>
      <c r="J14" s="17"/>
      <c r="U14" s="18" t="e">
        <f>IF([2]男子名簿!$I14="","",VLOOKUP([2]男子名簿!$I14,$B$9:$C$38,2,0))</f>
        <v>#N/A</v>
      </c>
      <c r="V14" s="18" t="e">
        <f>IF([2]男子名簿!$L14="","",VLOOKUP([2]男子名簿!$L14,$B$9:$C$38,2,0))</f>
        <v>#N/A</v>
      </c>
      <c r="W14" s="18" t="str">
        <f>IF([2]男子名簿!$O14="","",VLOOKUP([2]男子名簿!$O14,$B$9:$C$38,2,0))</f>
        <v/>
      </c>
      <c r="X14" s="18">
        <f>IF([2]男子名簿!$R14="","",$E$9)</f>
        <v>37</v>
      </c>
      <c r="Y14" s="18">
        <f>IF([2]男子名簿!$T14="","",$E$10)</f>
        <v>38</v>
      </c>
      <c r="AA14" s="18" t="str">
        <f>IF([2]女子名簿!$I14="","",VLOOKUP([2]女子名簿!$I14,$G$9:$H$38,2,0))</f>
        <v/>
      </c>
      <c r="AB14" s="18" t="str">
        <f>IF([2]女子名簿!$L14="","",VLOOKUP([2]女子名簿!$L14,$G$9:$H$38,2,0))</f>
        <v/>
      </c>
      <c r="AC14" s="18" t="str">
        <f>IF([2]女子名簿!$O14="","",VLOOKUP([2]女子名簿!$O14,$G$9:$H$38,2,0))</f>
        <v/>
      </c>
      <c r="AD14" s="18" t="str">
        <f>IF([2]女子名簿!$R14="","",$J$9)</f>
        <v/>
      </c>
      <c r="AE14" s="18" t="str">
        <f>IF([2]女子名簿!$T14="","",$J$10)</f>
        <v/>
      </c>
    </row>
    <row r="15" spans="1:31">
      <c r="B15" s="152" t="s">
        <v>154</v>
      </c>
      <c r="C15" s="17">
        <v>7</v>
      </c>
      <c r="D15" s="16"/>
      <c r="E15" s="17"/>
      <c r="G15" s="151" t="s">
        <v>188</v>
      </c>
      <c r="H15" s="15">
        <v>47</v>
      </c>
      <c r="I15" s="16"/>
      <c r="J15" s="17"/>
      <c r="U15" s="18" t="e">
        <f>IF([2]男子名簿!$I15="","",VLOOKUP([2]男子名簿!$I15,$B$9:$C$38,2,0))</f>
        <v>#N/A</v>
      </c>
      <c r="V15" s="18" t="str">
        <f>IF([2]男子名簿!$L15="","",VLOOKUP([2]男子名簿!$L15,$B$9:$C$38,2,0))</f>
        <v/>
      </c>
      <c r="W15" s="18" t="str">
        <f>IF([2]男子名簿!$O15="","",VLOOKUP([2]男子名簿!$O15,$B$9:$C$38,2,0))</f>
        <v/>
      </c>
      <c r="X15" s="18">
        <f>IF([2]男子名簿!$R15="","",$E$9)</f>
        <v>37</v>
      </c>
      <c r="Y15" s="18">
        <f>IF([2]男子名簿!$T15="","",$E$10)</f>
        <v>38</v>
      </c>
      <c r="AA15" s="18" t="str">
        <f>IF([2]女子名簿!$I15="","",VLOOKUP([2]女子名簿!$I15,$G$9:$H$38,2,0))</f>
        <v/>
      </c>
      <c r="AB15" s="18" t="str">
        <f>IF([2]女子名簿!$L15="","",VLOOKUP([2]女子名簿!$L15,$G$9:$H$38,2,0))</f>
        <v/>
      </c>
      <c r="AC15" s="18" t="str">
        <f>IF([2]女子名簿!$O15="","",VLOOKUP([2]女子名簿!$O15,$G$9:$H$38,2,0))</f>
        <v/>
      </c>
      <c r="AD15" s="18" t="str">
        <f>IF([2]女子名簿!$R15="","",$J$9)</f>
        <v/>
      </c>
      <c r="AE15" s="18" t="str">
        <f>IF([2]女子名簿!$T15="","",$J$10)</f>
        <v/>
      </c>
    </row>
    <row r="16" spans="1:31">
      <c r="B16" s="152" t="s">
        <v>155</v>
      </c>
      <c r="C16" s="17">
        <v>8</v>
      </c>
      <c r="D16" s="16"/>
      <c r="E16" s="17"/>
      <c r="G16" s="151" t="s">
        <v>189</v>
      </c>
      <c r="H16" s="17">
        <v>48</v>
      </c>
      <c r="I16" s="16"/>
      <c r="J16" s="17"/>
      <c r="U16" s="18" t="e">
        <f>IF([2]男子名簿!$I16="","",VLOOKUP([2]男子名簿!$I16,$B$9:$C$38,2,0))</f>
        <v>#N/A</v>
      </c>
      <c r="V16" s="18" t="e">
        <f>IF([2]男子名簿!$L16="","",VLOOKUP([2]男子名簿!$L16,$B$9:$C$38,2,0))</f>
        <v>#N/A</v>
      </c>
      <c r="W16" s="18" t="str">
        <f>IF([2]男子名簿!$O16="","",VLOOKUP([2]男子名簿!$O16,$B$9:$C$38,2,0))</f>
        <v/>
      </c>
      <c r="X16" s="18" t="str">
        <f>IF([2]男子名簿!$R16="","",$E$9)</f>
        <v/>
      </c>
      <c r="Y16" s="18" t="str">
        <f>IF([2]男子名簿!$T16="","",$E$10)</f>
        <v/>
      </c>
      <c r="AA16" s="18" t="str">
        <f>IF([2]女子名簿!$I16="","",VLOOKUP([2]女子名簿!$I16,$G$9:$H$38,2,0))</f>
        <v/>
      </c>
      <c r="AB16" s="18" t="str">
        <f>IF([2]女子名簿!$L16="","",VLOOKUP([2]女子名簿!$L16,$G$9:$H$38,2,0))</f>
        <v/>
      </c>
      <c r="AC16" s="18" t="str">
        <f>IF([2]女子名簿!$O16="","",VLOOKUP([2]女子名簿!$O16,$G$9:$H$38,2,0))</f>
        <v/>
      </c>
      <c r="AD16" s="18" t="str">
        <f>IF([2]女子名簿!$R16="","",$J$9)</f>
        <v/>
      </c>
      <c r="AE16" s="18" t="str">
        <f>IF([2]女子名簿!$T16="","",$J$10)</f>
        <v/>
      </c>
    </row>
    <row r="17" spans="2:31">
      <c r="B17" s="152" t="s">
        <v>156</v>
      </c>
      <c r="C17" s="17">
        <v>9</v>
      </c>
      <c r="D17" s="16"/>
      <c r="E17" s="17"/>
      <c r="G17" s="151" t="s">
        <v>190</v>
      </c>
      <c r="H17" s="15">
        <v>49</v>
      </c>
      <c r="I17" s="16"/>
      <c r="J17" s="17"/>
      <c r="U17" s="18" t="e">
        <f>IF([2]男子名簿!$I17="","",VLOOKUP([2]男子名簿!$I17,$B$9:$C$38,2,0))</f>
        <v>#N/A</v>
      </c>
      <c r="V17" s="18" t="str">
        <f>IF([2]男子名簿!$L17="","",VLOOKUP([2]男子名簿!$L17,$B$9:$C$38,2,0))</f>
        <v/>
      </c>
      <c r="W17" s="18" t="str">
        <f>IF([2]男子名簿!$O17="","",VLOOKUP([2]男子名簿!$O17,$B$9:$C$38,2,0))</f>
        <v/>
      </c>
      <c r="X17" s="18" t="str">
        <f>IF([2]男子名簿!$R17="","",$E$9)</f>
        <v/>
      </c>
      <c r="Y17" s="18" t="str">
        <f>IF([2]男子名簿!$T17="","",$E$10)</f>
        <v/>
      </c>
      <c r="AA17" s="18" t="str">
        <f>IF([2]女子名簿!$I17="","",VLOOKUP([2]女子名簿!$I17,$G$9:$H$38,2,0))</f>
        <v/>
      </c>
      <c r="AB17" s="18" t="str">
        <f>IF([2]女子名簿!$L17="","",VLOOKUP([2]女子名簿!$L17,$G$9:$H$38,2,0))</f>
        <v/>
      </c>
      <c r="AC17" s="18" t="str">
        <f>IF([2]女子名簿!$O17="","",VLOOKUP([2]女子名簿!$O17,$G$9:$H$38,2,0))</f>
        <v/>
      </c>
      <c r="AD17" s="18" t="str">
        <f>IF([2]女子名簿!$R17="","",$J$9)</f>
        <v/>
      </c>
      <c r="AE17" s="18" t="str">
        <f>IF([2]女子名簿!$T17="","",$J$10)</f>
        <v/>
      </c>
    </row>
    <row r="18" spans="2:31">
      <c r="B18" s="152" t="s">
        <v>157</v>
      </c>
      <c r="C18" s="17">
        <v>10</v>
      </c>
      <c r="D18" s="16"/>
      <c r="E18" s="17"/>
      <c r="G18" s="151" t="s">
        <v>191</v>
      </c>
      <c r="H18" s="17">
        <v>50</v>
      </c>
      <c r="I18" s="16"/>
      <c r="J18" s="17"/>
      <c r="U18" s="18" t="e">
        <f>IF([2]男子名簿!$I18="","",VLOOKUP([2]男子名簿!$I18,$B$9:$C$38,2,0))</f>
        <v>#N/A</v>
      </c>
      <c r="V18" s="18" t="str">
        <f>IF([2]男子名簿!$L18="","",VLOOKUP([2]男子名簿!$L18,$B$9:$C$38,2,0))</f>
        <v/>
      </c>
      <c r="W18" s="18" t="str">
        <f>IF([2]男子名簿!$O18="","",VLOOKUP([2]男子名簿!$O18,$B$9:$C$38,2,0))</f>
        <v/>
      </c>
      <c r="X18" s="18" t="str">
        <f>IF([2]男子名簿!$R18="","",$E$9)</f>
        <v/>
      </c>
      <c r="Y18" s="18" t="str">
        <f>IF([2]男子名簿!$T18="","",$E$10)</f>
        <v/>
      </c>
      <c r="AA18" s="18" t="str">
        <f>IF([2]女子名簿!$I18="","",VLOOKUP([2]女子名簿!$I18,$G$9:$H$38,2,0))</f>
        <v/>
      </c>
      <c r="AB18" s="18" t="str">
        <f>IF([2]女子名簿!$L18="","",VLOOKUP([2]女子名簿!$L18,$G$9:$H$38,2,0))</f>
        <v/>
      </c>
      <c r="AC18" s="18" t="str">
        <f>IF([2]女子名簿!$O18="","",VLOOKUP([2]女子名簿!$O18,$G$9:$H$38,2,0))</f>
        <v/>
      </c>
      <c r="AD18" s="18" t="str">
        <f>IF([2]女子名簿!$R18="","",$J$9)</f>
        <v/>
      </c>
      <c r="AE18" s="18" t="str">
        <f>IF([2]女子名簿!$T18="","",$J$10)</f>
        <v/>
      </c>
    </row>
    <row r="19" spans="2:31">
      <c r="B19" s="152" t="s">
        <v>158</v>
      </c>
      <c r="C19" s="17">
        <v>11</v>
      </c>
      <c r="D19" s="16"/>
      <c r="E19" s="17"/>
      <c r="G19" s="151" t="s">
        <v>176</v>
      </c>
      <c r="H19" s="15">
        <v>51</v>
      </c>
      <c r="I19" s="16"/>
      <c r="J19" s="17"/>
      <c r="U19" s="18" t="e">
        <f>IF([2]男子名簿!$I19="","",VLOOKUP([2]男子名簿!$I19,$B$9:$C$38,2,0))</f>
        <v>#N/A</v>
      </c>
      <c r="V19" s="18" t="str">
        <f>IF([2]男子名簿!$L19="","",VLOOKUP([2]男子名簿!$L19,$B$9:$C$38,2,0))</f>
        <v/>
      </c>
      <c r="W19" s="18" t="str">
        <f>IF([2]男子名簿!$O19="","",VLOOKUP([2]男子名簿!$O19,$B$9:$C$38,2,0))</f>
        <v/>
      </c>
      <c r="X19" s="18" t="str">
        <f>IF([2]男子名簿!$R19="","",$E$9)</f>
        <v/>
      </c>
      <c r="Y19" s="18" t="str">
        <f>IF([2]男子名簿!$T19="","",$E$10)</f>
        <v/>
      </c>
      <c r="AA19" s="18" t="str">
        <f>IF([2]女子名簿!$I19="","",VLOOKUP([2]女子名簿!$I19,$G$9:$H$38,2,0))</f>
        <v/>
      </c>
      <c r="AB19" s="18" t="str">
        <f>IF([2]女子名簿!$L19="","",VLOOKUP([2]女子名簿!$L19,$G$9:$H$38,2,0))</f>
        <v/>
      </c>
      <c r="AC19" s="18" t="str">
        <f>IF([2]女子名簿!$O19="","",VLOOKUP([2]女子名簿!$O19,$G$9:$H$38,2,0))</f>
        <v/>
      </c>
      <c r="AD19" s="18" t="str">
        <f>IF([2]女子名簿!$R19="","",$J$9)</f>
        <v/>
      </c>
      <c r="AE19" s="18" t="str">
        <f>IF([2]女子名簿!$T19="","",$J$10)</f>
        <v/>
      </c>
    </row>
    <row r="20" spans="2:31">
      <c r="B20" s="152" t="s">
        <v>136</v>
      </c>
      <c r="C20" s="17">
        <v>12</v>
      </c>
      <c r="D20" s="16"/>
      <c r="E20" s="17"/>
      <c r="G20" s="151" t="s">
        <v>177</v>
      </c>
      <c r="H20" s="17">
        <v>52</v>
      </c>
      <c r="I20" s="16"/>
      <c r="J20" s="17"/>
      <c r="U20" s="18" t="e">
        <f>IF([2]男子名簿!$I20="","",VLOOKUP([2]男子名簿!$I20,$B$9:$C$38,2,0))</f>
        <v>#N/A</v>
      </c>
      <c r="V20" s="18" t="e">
        <f>IF([2]男子名簿!$L20="","",VLOOKUP([2]男子名簿!$L20,$B$9:$C$38,2,0))</f>
        <v>#N/A</v>
      </c>
      <c r="W20" s="18" t="str">
        <f>IF([2]男子名簿!$O20="","",VLOOKUP([2]男子名簿!$O20,$B$9:$C$38,2,0))</f>
        <v/>
      </c>
      <c r="X20" s="18" t="str">
        <f>IF([2]男子名簿!$R20="","",$E$9)</f>
        <v/>
      </c>
      <c r="Y20" s="18" t="str">
        <f>IF([2]男子名簿!$T20="","",$E$10)</f>
        <v/>
      </c>
      <c r="AA20" s="18" t="str">
        <f>IF([2]女子名簿!$I20="","",VLOOKUP([2]女子名簿!$I20,$G$9:$H$38,2,0))</f>
        <v/>
      </c>
      <c r="AB20" s="18" t="str">
        <f>IF([2]女子名簿!$L20="","",VLOOKUP([2]女子名簿!$L20,$G$9:$H$38,2,0))</f>
        <v/>
      </c>
      <c r="AC20" s="18" t="str">
        <f>IF([2]女子名簿!$O20="","",VLOOKUP([2]女子名簿!$O20,$G$9:$H$38,2,0))</f>
        <v/>
      </c>
      <c r="AD20" s="18" t="str">
        <f>IF([2]女子名簿!$R20="","",$J$9)</f>
        <v/>
      </c>
      <c r="AE20" s="18" t="str">
        <f>IF([2]女子名簿!$T20="","",$J$10)</f>
        <v/>
      </c>
    </row>
    <row r="21" spans="2:31">
      <c r="B21" s="152" t="s">
        <v>137</v>
      </c>
      <c r="C21" s="17">
        <v>13</v>
      </c>
      <c r="D21" s="16"/>
      <c r="E21" s="17"/>
      <c r="G21" s="151" t="s">
        <v>178</v>
      </c>
      <c r="H21" s="15">
        <v>53</v>
      </c>
      <c r="I21" s="16"/>
      <c r="J21" s="17"/>
      <c r="U21" s="18" t="e">
        <f>IF([2]男子名簿!$I21="","",VLOOKUP([2]男子名簿!$I21,$B$9:$C$38,2,0))</f>
        <v>#N/A</v>
      </c>
      <c r="V21" s="18" t="str">
        <f>IF([2]男子名簿!$L21="","",VLOOKUP([2]男子名簿!$L21,$B$9:$C$38,2,0))</f>
        <v/>
      </c>
      <c r="W21" s="18" t="str">
        <f>IF([2]男子名簿!$O21="","",VLOOKUP([2]男子名簿!$O21,$B$9:$C$38,2,0))</f>
        <v/>
      </c>
      <c r="X21" s="18">
        <f>IF([2]男子名簿!$R21="","",$E$9)</f>
        <v>37</v>
      </c>
      <c r="Y21" s="18" t="str">
        <f>IF([2]男子名簿!$T21="","",$E$10)</f>
        <v/>
      </c>
      <c r="AA21" s="18" t="str">
        <f>IF([2]女子名簿!$I21="","",VLOOKUP([2]女子名簿!$I21,$G$9:$H$38,2,0))</f>
        <v/>
      </c>
      <c r="AB21" s="18" t="str">
        <f>IF([2]女子名簿!$L21="","",VLOOKUP([2]女子名簿!$L21,$G$9:$H$38,2,0))</f>
        <v/>
      </c>
      <c r="AC21" s="18" t="str">
        <f>IF([2]女子名簿!$O21="","",VLOOKUP([2]女子名簿!$O21,$G$9:$H$38,2,0))</f>
        <v/>
      </c>
      <c r="AD21" s="18" t="str">
        <f>IF([2]女子名簿!$R21="","",$J$9)</f>
        <v/>
      </c>
      <c r="AE21" s="18" t="str">
        <f>IF([2]女子名簿!$T21="","",$J$10)</f>
        <v/>
      </c>
    </row>
    <row r="22" spans="2:31">
      <c r="B22" s="152" t="s">
        <v>138</v>
      </c>
      <c r="C22" s="17">
        <v>14</v>
      </c>
      <c r="D22" s="16"/>
      <c r="E22" s="17"/>
      <c r="G22" s="151" t="s">
        <v>192</v>
      </c>
      <c r="H22" s="17">
        <v>54</v>
      </c>
      <c r="I22" s="16"/>
      <c r="J22" s="17"/>
      <c r="U22" s="18" t="e">
        <f>IF([2]男子名簿!$I22="","",VLOOKUP([2]男子名簿!$I22,$B$9:$C$38,2,0))</f>
        <v>#N/A</v>
      </c>
      <c r="V22" s="18" t="e">
        <f>IF([2]男子名簿!$L22="","",VLOOKUP([2]男子名簿!$L22,$B$9:$C$38,2,0))</f>
        <v>#N/A</v>
      </c>
      <c r="W22" s="18" t="str">
        <f>IF([2]男子名簿!$O22="","",VLOOKUP([2]男子名簿!$O22,$B$9:$C$38,2,0))</f>
        <v/>
      </c>
      <c r="X22" s="18">
        <f>IF([2]男子名簿!$R22="","",$E$9)</f>
        <v>37</v>
      </c>
      <c r="Y22" s="18">
        <f>IF([2]男子名簿!$T22="","",$E$10)</f>
        <v>38</v>
      </c>
      <c r="AA22" s="18" t="str">
        <f>IF([2]女子名簿!$I22="","",VLOOKUP([2]女子名簿!$I22,$G$9:$H$38,2,0))</f>
        <v/>
      </c>
      <c r="AB22" s="18" t="str">
        <f>IF([2]女子名簿!$L22="","",VLOOKUP([2]女子名簿!$L22,$G$9:$H$38,2,0))</f>
        <v/>
      </c>
      <c r="AC22" s="18" t="str">
        <f>IF([2]女子名簿!$O22="","",VLOOKUP([2]女子名簿!$O22,$G$9:$H$38,2,0))</f>
        <v/>
      </c>
      <c r="AD22" s="18" t="str">
        <f>IF([2]女子名簿!$R22="","",$J$9)</f>
        <v/>
      </c>
      <c r="AE22" s="18" t="str">
        <f>IF([2]女子名簿!$T22="","",$J$10)</f>
        <v/>
      </c>
    </row>
    <row r="23" spans="2:31">
      <c r="B23" s="152" t="s">
        <v>139</v>
      </c>
      <c r="C23" s="17">
        <v>15</v>
      </c>
      <c r="D23" s="16"/>
      <c r="E23" s="17"/>
      <c r="G23" s="151" t="s">
        <v>193</v>
      </c>
      <c r="H23" s="15">
        <v>55</v>
      </c>
      <c r="I23" s="16"/>
      <c r="J23" s="17"/>
      <c r="U23" s="18" t="e">
        <f>IF([2]男子名簿!$I23="","",VLOOKUP([2]男子名簿!$I23,$B$9:$C$38,2,0))</f>
        <v>#N/A</v>
      </c>
      <c r="V23" s="18" t="e">
        <f>IF([2]男子名簿!$L23="","",VLOOKUP([2]男子名簿!$L23,$B$9:$C$38,2,0))</f>
        <v>#N/A</v>
      </c>
      <c r="W23" s="18" t="str">
        <f>IF([2]男子名簿!$O23="","",VLOOKUP([2]男子名簿!$O23,$B$9:$C$38,2,0))</f>
        <v/>
      </c>
      <c r="X23" s="18" t="str">
        <f>IF([2]男子名簿!$R23="","",$E$9)</f>
        <v/>
      </c>
      <c r="Y23" s="18" t="str">
        <f>IF([2]男子名簿!$T23="","",$E$10)</f>
        <v/>
      </c>
      <c r="AA23" s="18" t="str">
        <f>IF([2]女子名簿!$I23="","",VLOOKUP([2]女子名簿!$I23,$G$9:$H$38,2,0))</f>
        <v/>
      </c>
      <c r="AB23" s="18" t="str">
        <f>IF([2]女子名簿!$L23="","",VLOOKUP([2]女子名簿!$L23,$G$9:$H$38,2,0))</f>
        <v/>
      </c>
      <c r="AC23" s="18" t="str">
        <f>IF([2]女子名簿!$O23="","",VLOOKUP([2]女子名簿!$O23,$G$9:$H$38,2,0))</f>
        <v/>
      </c>
      <c r="AD23" s="18" t="str">
        <f>IF([2]女子名簿!$R23="","",$J$9)</f>
        <v/>
      </c>
      <c r="AE23" s="18" t="str">
        <f>IF([2]女子名簿!$T23="","",$J$10)</f>
        <v/>
      </c>
    </row>
    <row r="24" spans="2:31">
      <c r="B24" s="152" t="s">
        <v>140</v>
      </c>
      <c r="C24" s="17">
        <v>16</v>
      </c>
      <c r="D24" s="16"/>
      <c r="E24" s="17"/>
      <c r="G24" s="151" t="s">
        <v>194</v>
      </c>
      <c r="H24" s="17">
        <v>56</v>
      </c>
      <c r="I24" s="16"/>
      <c r="J24" s="17"/>
      <c r="U24" s="18" t="e">
        <f>IF([2]男子名簿!$I24="","",VLOOKUP([2]男子名簿!$I24,$B$9:$C$38,2,0))</f>
        <v>#N/A</v>
      </c>
      <c r="V24" s="18" t="e">
        <f>IF([2]男子名簿!$L24="","",VLOOKUP([2]男子名簿!$L24,$B$9:$C$38,2,0))</f>
        <v>#N/A</v>
      </c>
      <c r="W24" s="18" t="str">
        <f>IF([2]男子名簿!$O24="","",VLOOKUP([2]男子名簿!$O24,$B$9:$C$38,2,0))</f>
        <v/>
      </c>
      <c r="X24" s="18">
        <f>IF([2]男子名簿!$R24="","",$E$9)</f>
        <v>37</v>
      </c>
      <c r="Y24" s="18">
        <f>IF([2]男子名簿!$T24="","",$E$10)</f>
        <v>38</v>
      </c>
      <c r="AA24" s="18" t="str">
        <f>IF([2]女子名簿!$I24="","",VLOOKUP([2]女子名簿!$I24,$G$9:$H$38,2,0))</f>
        <v/>
      </c>
      <c r="AB24" s="18" t="str">
        <f>IF([2]女子名簿!$L24="","",VLOOKUP([2]女子名簿!$L24,$G$9:$H$38,2,0))</f>
        <v/>
      </c>
      <c r="AC24" s="18" t="str">
        <f>IF([2]女子名簿!$O24="","",VLOOKUP([2]女子名簿!$O24,$G$9:$H$38,2,0))</f>
        <v/>
      </c>
      <c r="AD24" s="18" t="str">
        <f>IF([2]女子名簿!$R24="","",$J$9)</f>
        <v/>
      </c>
      <c r="AE24" s="18" t="str">
        <f>IF([2]女子名簿!$T24="","",$J$10)</f>
        <v/>
      </c>
    </row>
    <row r="25" spans="2:31">
      <c r="B25" s="152" t="s">
        <v>141</v>
      </c>
      <c r="C25" s="17">
        <v>17</v>
      </c>
      <c r="D25" s="16"/>
      <c r="E25" s="17"/>
      <c r="G25" s="151" t="s">
        <v>195</v>
      </c>
      <c r="H25" s="15">
        <v>57</v>
      </c>
      <c r="I25" s="16"/>
      <c r="J25" s="17"/>
      <c r="U25" s="18" t="e">
        <f>IF([2]男子名簿!$I25="","",VLOOKUP([2]男子名簿!$I25,$B$9:$C$38,2,0))</f>
        <v>#N/A</v>
      </c>
      <c r="V25" s="18" t="e">
        <f>IF([2]男子名簿!$L25="","",VLOOKUP([2]男子名簿!$L25,$B$9:$C$38,2,0))</f>
        <v>#N/A</v>
      </c>
      <c r="W25" s="18" t="str">
        <f>IF([2]男子名簿!$O25="","",VLOOKUP([2]男子名簿!$O25,$B$9:$C$38,2,0))</f>
        <v/>
      </c>
      <c r="X25" s="18" t="str">
        <f>IF([2]男子名簿!$R25="","",$E$9)</f>
        <v/>
      </c>
      <c r="Y25" s="18">
        <f>IF([2]男子名簿!$T25="","",$E$10)</f>
        <v>38</v>
      </c>
      <c r="AA25" s="18" t="str">
        <f>IF([2]女子名簿!$I25="","",VLOOKUP([2]女子名簿!$I25,$G$9:$H$38,2,0))</f>
        <v/>
      </c>
      <c r="AB25" s="18" t="str">
        <f>IF([2]女子名簿!$L25="","",VLOOKUP([2]女子名簿!$L25,$G$9:$H$38,2,0))</f>
        <v/>
      </c>
      <c r="AC25" s="18" t="str">
        <f>IF([2]女子名簿!$O25="","",VLOOKUP([2]女子名簿!$O25,$G$9:$H$38,2,0))</f>
        <v/>
      </c>
      <c r="AD25" s="18" t="str">
        <f>IF([2]女子名簿!$R25="","",$J$9)</f>
        <v/>
      </c>
      <c r="AE25" s="18" t="str">
        <f>IF([2]女子名簿!$T25="","",$J$10)</f>
        <v/>
      </c>
    </row>
    <row r="26" spans="2:31">
      <c r="B26" s="152" t="s">
        <v>142</v>
      </c>
      <c r="C26" s="17">
        <v>18</v>
      </c>
      <c r="D26" s="16"/>
      <c r="E26" s="17"/>
      <c r="G26" s="151" t="s">
        <v>196</v>
      </c>
      <c r="H26" s="17">
        <v>58</v>
      </c>
      <c r="I26" s="16"/>
      <c r="J26" s="17"/>
      <c r="U26" s="18" t="e">
        <f>IF([2]男子名簿!$I26="","",VLOOKUP([2]男子名簿!$I26,$B$9:$C$38,2,0))</f>
        <v>#N/A</v>
      </c>
      <c r="V26" s="18" t="e">
        <f>IF([2]男子名簿!$L26="","",VLOOKUP([2]男子名簿!$L26,$B$9:$C$38,2,0))</f>
        <v>#N/A</v>
      </c>
      <c r="W26" s="18" t="str">
        <f>IF([2]男子名簿!$O26="","",VLOOKUP([2]男子名簿!$O26,$B$9:$C$38,2,0))</f>
        <v/>
      </c>
      <c r="X26" s="18" t="str">
        <f>IF([2]男子名簿!$R26="","",$E$9)</f>
        <v/>
      </c>
      <c r="Y26" s="18" t="str">
        <f>IF([2]男子名簿!$T26="","",$E$10)</f>
        <v/>
      </c>
      <c r="AA26" s="18" t="str">
        <f>IF([2]女子名簿!$I26="","",VLOOKUP([2]女子名簿!$I26,$G$9:$H$38,2,0))</f>
        <v/>
      </c>
      <c r="AB26" s="18" t="str">
        <f>IF([2]女子名簿!$L26="","",VLOOKUP([2]女子名簿!$L26,$G$9:$H$38,2,0))</f>
        <v/>
      </c>
      <c r="AC26" s="18" t="str">
        <f>IF([2]女子名簿!$O26="","",VLOOKUP([2]女子名簿!$O26,$G$9:$H$38,2,0))</f>
        <v/>
      </c>
      <c r="AD26" s="18" t="str">
        <f>IF([2]女子名簿!$R26="","",$J$9)</f>
        <v/>
      </c>
      <c r="AE26" s="18" t="str">
        <f>IF([2]女子名簿!$T26="","",$J$10)</f>
        <v/>
      </c>
    </row>
    <row r="27" spans="2:31">
      <c r="B27" s="152" t="s">
        <v>159</v>
      </c>
      <c r="C27" s="17">
        <v>19</v>
      </c>
      <c r="D27" s="16"/>
      <c r="E27" s="17"/>
      <c r="G27" s="151" t="s">
        <v>197</v>
      </c>
      <c r="H27" s="15">
        <v>59</v>
      </c>
      <c r="I27" s="16"/>
      <c r="J27" s="17"/>
      <c r="U27" s="18" t="e">
        <f>IF([2]男子名簿!$I27="","",VLOOKUP([2]男子名簿!$I27,$B$9:$C$38,2,0))</f>
        <v>#N/A</v>
      </c>
      <c r="V27" s="18" t="e">
        <f>IF([2]男子名簿!$L27="","",VLOOKUP([2]男子名簿!$L27,$B$9:$C$38,2,0))</f>
        <v>#N/A</v>
      </c>
      <c r="W27" s="18" t="e">
        <f>IF([2]男子名簿!$O27="","",VLOOKUP([2]男子名簿!$O27,$B$9:$C$38,2,0))</f>
        <v>#N/A</v>
      </c>
      <c r="X27" s="18" t="str">
        <f>IF([2]男子名簿!$R27="","",$E$9)</f>
        <v/>
      </c>
      <c r="Y27" s="18" t="str">
        <f>IF([2]男子名簿!$T27="","",$E$10)</f>
        <v/>
      </c>
      <c r="AA27" s="18" t="str">
        <f>IF([2]女子名簿!$I27="","",VLOOKUP([2]女子名簿!$I27,$G$9:$H$38,2,0))</f>
        <v/>
      </c>
      <c r="AB27" s="18" t="str">
        <f>IF([2]女子名簿!$L27="","",VLOOKUP([2]女子名簿!$L27,$G$9:$H$38,2,0))</f>
        <v/>
      </c>
      <c r="AC27" s="18" t="str">
        <f>IF([2]女子名簿!$O27="","",VLOOKUP([2]女子名簿!$O27,$G$9:$H$38,2,0))</f>
        <v/>
      </c>
      <c r="AD27" s="18" t="str">
        <f>IF([2]女子名簿!$R27="","",$J$9)</f>
        <v/>
      </c>
      <c r="AE27" s="18" t="str">
        <f>IF([2]女子名簿!$T27="","",$J$10)</f>
        <v/>
      </c>
    </row>
    <row r="28" spans="2:31">
      <c r="B28" s="152" t="s">
        <v>160</v>
      </c>
      <c r="C28" s="17">
        <v>20</v>
      </c>
      <c r="D28" s="16"/>
      <c r="E28" s="17"/>
      <c r="G28" s="151" t="s">
        <v>179</v>
      </c>
      <c r="H28" s="17">
        <v>60</v>
      </c>
      <c r="I28" s="16"/>
      <c r="J28" s="17"/>
      <c r="U28" s="18" t="e">
        <f>IF([2]男子名簿!$I28="","",VLOOKUP([2]男子名簿!$I28,$B$9:$C$38,2,0))</f>
        <v>#N/A</v>
      </c>
      <c r="V28" s="18" t="str">
        <f>IF([2]男子名簿!$L28="","",VLOOKUP([2]男子名簿!$L28,$B$9:$C$38,2,0))</f>
        <v/>
      </c>
      <c r="W28" s="18" t="str">
        <f>IF([2]男子名簿!$O28="","",VLOOKUP([2]男子名簿!$O28,$B$9:$C$38,2,0))</f>
        <v/>
      </c>
      <c r="X28" s="18">
        <f>IF([2]男子名簿!$R28="","",$E$9)</f>
        <v>37</v>
      </c>
      <c r="Y28" s="18" t="str">
        <f>IF([2]男子名簿!$T28="","",$E$10)</f>
        <v/>
      </c>
      <c r="AA28" s="18" t="str">
        <f>IF([2]女子名簿!$I28="","",VLOOKUP([2]女子名簿!$I28,$G$9:$H$38,2,0))</f>
        <v/>
      </c>
      <c r="AB28" s="18" t="str">
        <f>IF([2]女子名簿!$L28="","",VLOOKUP([2]女子名簿!$L28,$G$9:$H$38,2,0))</f>
        <v/>
      </c>
      <c r="AC28" s="18" t="str">
        <f>IF([2]女子名簿!$O28="","",VLOOKUP([2]女子名簿!$O28,$G$9:$H$38,2,0))</f>
        <v/>
      </c>
      <c r="AD28" s="18" t="str">
        <f>IF([2]女子名簿!$R28="","",$J$9)</f>
        <v/>
      </c>
      <c r="AE28" s="18" t="str">
        <f>IF([2]女子名簿!$T28="","",$J$10)</f>
        <v/>
      </c>
    </row>
    <row r="29" spans="2:31">
      <c r="B29" s="152" t="s">
        <v>161</v>
      </c>
      <c r="C29" s="17">
        <v>21</v>
      </c>
      <c r="D29" s="16"/>
      <c r="E29" s="17"/>
      <c r="G29" s="151" t="s">
        <v>180</v>
      </c>
      <c r="H29" s="15">
        <v>61</v>
      </c>
      <c r="I29" s="16"/>
      <c r="J29" s="17"/>
      <c r="U29" s="18" t="e">
        <f>IF([2]男子名簿!$I29="","",VLOOKUP([2]男子名簿!$I29,$B$9:$C$38,2,0))</f>
        <v>#N/A</v>
      </c>
      <c r="V29" s="18" t="str">
        <f>IF([2]男子名簿!$L29="","",VLOOKUP([2]男子名簿!$L29,$B$9:$C$38,2,0))</f>
        <v/>
      </c>
      <c r="W29" s="18" t="str">
        <f>IF([2]男子名簿!$O29="","",VLOOKUP([2]男子名簿!$O29,$B$9:$C$38,2,0))</f>
        <v/>
      </c>
      <c r="X29" s="18" t="str">
        <f>IF([2]男子名簿!$R29="","",$E$9)</f>
        <v/>
      </c>
      <c r="Y29" s="18" t="str">
        <f>IF([2]男子名簿!$T29="","",$E$10)</f>
        <v/>
      </c>
      <c r="AA29" s="18" t="str">
        <f>IF([2]女子名簿!$I29="","",VLOOKUP([2]女子名簿!$I29,$G$9:$H$38,2,0))</f>
        <v/>
      </c>
      <c r="AB29" s="18" t="str">
        <f>IF([2]女子名簿!$L29="","",VLOOKUP([2]女子名簿!$L29,$G$9:$H$38,2,0))</f>
        <v/>
      </c>
      <c r="AC29" s="18" t="str">
        <f>IF([2]女子名簿!$O29="","",VLOOKUP([2]女子名簿!$O29,$G$9:$H$38,2,0))</f>
        <v/>
      </c>
      <c r="AD29" s="18" t="str">
        <f>IF([2]女子名簿!$R29="","",$J$9)</f>
        <v/>
      </c>
      <c r="AE29" s="18" t="str">
        <f>IF([2]女子名簿!$T29="","",$J$10)</f>
        <v/>
      </c>
    </row>
    <row r="30" spans="2:31">
      <c r="B30" s="152" t="s">
        <v>162</v>
      </c>
      <c r="C30" s="17">
        <v>22</v>
      </c>
      <c r="D30" s="16"/>
      <c r="E30" s="17"/>
      <c r="G30" s="151" t="s">
        <v>181</v>
      </c>
      <c r="H30" s="17">
        <v>62</v>
      </c>
      <c r="I30" s="16"/>
      <c r="J30" s="17"/>
      <c r="U30" s="18" t="e">
        <f>IF([2]男子名簿!$I30="","",VLOOKUP([2]男子名簿!$I30,$B$9:$C$38,2,0))</f>
        <v>#N/A</v>
      </c>
      <c r="V30" s="18" t="e">
        <f>IF([2]男子名簿!$L30="","",VLOOKUP([2]男子名簿!$L30,$B$9:$C$38,2,0))</f>
        <v>#N/A</v>
      </c>
      <c r="W30" s="18" t="str">
        <f>IF([2]男子名簿!$O30="","",VLOOKUP([2]男子名簿!$O30,$B$9:$C$38,2,0))</f>
        <v/>
      </c>
      <c r="X30" s="18" t="str">
        <f>IF([2]男子名簿!$R30="","",$E$9)</f>
        <v/>
      </c>
      <c r="Y30" s="18">
        <f>IF([2]男子名簿!$T30="","",$E$10)</f>
        <v>38</v>
      </c>
      <c r="AA30" s="18" t="str">
        <f>IF([2]女子名簿!$I30="","",VLOOKUP([2]女子名簿!$I30,$G$9:$H$38,2,0))</f>
        <v/>
      </c>
      <c r="AB30" s="18" t="str">
        <f>IF([2]女子名簿!$L30="","",VLOOKUP([2]女子名簿!$L30,$G$9:$H$38,2,0))</f>
        <v/>
      </c>
      <c r="AC30" s="18" t="str">
        <f>IF([2]女子名簿!$O30="","",VLOOKUP([2]女子名簿!$O30,$G$9:$H$38,2,0))</f>
        <v/>
      </c>
      <c r="AD30" s="18" t="str">
        <f>IF([2]女子名簿!$R30="","",$J$9)</f>
        <v/>
      </c>
      <c r="AE30" s="18" t="str">
        <f>IF([2]女子名簿!$T30="","",$J$10)</f>
        <v/>
      </c>
    </row>
    <row r="31" spans="2:31">
      <c r="B31" s="152" t="s">
        <v>163</v>
      </c>
      <c r="C31" s="17">
        <v>23</v>
      </c>
      <c r="D31" s="16"/>
      <c r="E31" s="17"/>
      <c r="G31" s="151" t="s">
        <v>182</v>
      </c>
      <c r="H31" s="15">
        <v>63</v>
      </c>
      <c r="I31" s="16"/>
      <c r="J31" s="17"/>
      <c r="U31" s="18" t="e">
        <f>IF([2]男子名簿!$I31="","",VLOOKUP([2]男子名簿!$I31,$B$9:$C$38,2,0))</f>
        <v>#N/A</v>
      </c>
      <c r="V31" s="18" t="str">
        <f>IF([2]男子名簿!$L31="","",VLOOKUP([2]男子名簿!$L31,$B$9:$C$38,2,0))</f>
        <v/>
      </c>
      <c r="W31" s="18" t="str">
        <f>IF([2]男子名簿!$O31="","",VLOOKUP([2]男子名簿!$O31,$B$9:$C$38,2,0))</f>
        <v/>
      </c>
      <c r="X31" s="18" t="str">
        <f>IF([2]男子名簿!$R31="","",$E$9)</f>
        <v/>
      </c>
      <c r="Y31" s="18" t="str">
        <f>IF([2]男子名簿!$T31="","",$E$10)</f>
        <v/>
      </c>
      <c r="AA31" s="18" t="str">
        <f>IF([2]女子名簿!$I31="","",VLOOKUP([2]女子名簿!$I31,$G$9:$H$38,2,0))</f>
        <v/>
      </c>
      <c r="AB31" s="18" t="str">
        <f>IF([2]女子名簿!$L31="","",VLOOKUP([2]女子名簿!$L31,$G$9:$H$38,2,0))</f>
        <v/>
      </c>
      <c r="AC31" s="18" t="str">
        <f>IF([2]女子名簿!$O31="","",VLOOKUP([2]女子名簿!$O31,$G$9:$H$38,2,0))</f>
        <v/>
      </c>
      <c r="AD31" s="18" t="str">
        <f>IF([2]女子名簿!$R31="","",$J$9)</f>
        <v/>
      </c>
      <c r="AE31" s="18" t="str">
        <f>IF([2]女子名簿!$T31="","",$J$10)</f>
        <v/>
      </c>
    </row>
    <row r="32" spans="2:31">
      <c r="B32" s="152" t="s">
        <v>164</v>
      </c>
      <c r="C32" s="17">
        <v>24</v>
      </c>
      <c r="D32" s="16"/>
      <c r="E32" s="17"/>
      <c r="G32" s="151" t="s">
        <v>198</v>
      </c>
      <c r="H32" s="17">
        <v>64</v>
      </c>
      <c r="I32" s="16"/>
      <c r="J32" s="17"/>
      <c r="U32" s="18" t="e">
        <f>IF([2]男子名簿!$I32="","",VLOOKUP([2]男子名簿!$I32,$B$9:$C$38,2,0))</f>
        <v>#N/A</v>
      </c>
      <c r="V32" s="18" t="str">
        <f>IF([2]男子名簿!$L32="","",VLOOKUP([2]男子名簿!$L32,$B$9:$C$38,2,0))</f>
        <v/>
      </c>
      <c r="W32" s="18" t="str">
        <f>IF([2]男子名簿!$O32="","",VLOOKUP([2]男子名簿!$O32,$B$9:$C$38,2,0))</f>
        <v/>
      </c>
      <c r="X32" s="18" t="str">
        <f>IF([2]男子名簿!$R32="","",$E$9)</f>
        <v/>
      </c>
      <c r="Y32" s="18" t="str">
        <f>IF([2]男子名簿!$T32="","",$E$10)</f>
        <v/>
      </c>
      <c r="AA32" s="18" t="str">
        <f>IF([2]女子名簿!$I32="","",VLOOKUP([2]女子名簿!$I32,$G$9:$H$38,2,0))</f>
        <v/>
      </c>
      <c r="AB32" s="18" t="str">
        <f>IF([2]女子名簿!$L32="","",VLOOKUP([2]女子名簿!$L32,$G$9:$H$38,2,0))</f>
        <v/>
      </c>
      <c r="AC32" s="18" t="str">
        <f>IF([2]女子名簿!$O32="","",VLOOKUP([2]女子名簿!$O32,$G$9:$H$38,2,0))</f>
        <v/>
      </c>
      <c r="AD32" s="18" t="str">
        <f>IF([2]女子名簿!$R32="","",$J$9)</f>
        <v/>
      </c>
      <c r="AE32" s="18" t="str">
        <f>IF([2]女子名簿!$T32="","",$J$10)</f>
        <v/>
      </c>
    </row>
    <row r="33" spans="2:31">
      <c r="B33" s="152" t="s">
        <v>165</v>
      </c>
      <c r="C33" s="17">
        <v>25</v>
      </c>
      <c r="D33" s="16"/>
      <c r="E33" s="17"/>
      <c r="G33" s="151" t="s">
        <v>183</v>
      </c>
      <c r="H33" s="15">
        <v>65</v>
      </c>
      <c r="I33" s="16"/>
      <c r="J33" s="17"/>
      <c r="U33" s="18" t="str">
        <f>IF([2]男子名簿!$I33="","",VLOOKUP([2]男子名簿!$I33,$B$9:$C$38,2,0))</f>
        <v/>
      </c>
      <c r="V33" s="18" t="str">
        <f>IF([2]男子名簿!$L33="","",VLOOKUP([2]男子名簿!$L33,$B$9:$C$38,2,0))</f>
        <v/>
      </c>
      <c r="W33" s="18" t="str">
        <f>IF([2]男子名簿!$O33="","",VLOOKUP([2]男子名簿!$O33,$B$9:$C$38,2,0))</f>
        <v/>
      </c>
      <c r="X33" s="18" t="str">
        <f>IF([2]男子名簿!$R33="","",$E$9)</f>
        <v/>
      </c>
      <c r="Y33" s="18" t="str">
        <f>IF([2]男子名簿!$T33="","",$E$10)</f>
        <v/>
      </c>
      <c r="AA33" s="18" t="str">
        <f>IF([2]女子名簿!$I33="","",VLOOKUP([2]女子名簿!$I33,$G$9:$H$38,2,0))</f>
        <v/>
      </c>
      <c r="AB33" s="18" t="str">
        <f>IF([2]女子名簿!$L33="","",VLOOKUP([2]女子名簿!$L33,$G$9:$H$38,2,0))</f>
        <v/>
      </c>
      <c r="AC33" s="18" t="str">
        <f>IF([2]女子名簿!$O33="","",VLOOKUP([2]女子名簿!$O33,$G$9:$H$38,2,0))</f>
        <v/>
      </c>
      <c r="AD33" s="18" t="str">
        <f>IF([2]女子名簿!$R33="","",$J$9)</f>
        <v/>
      </c>
      <c r="AE33" s="18" t="str">
        <f>IF([2]女子名簿!$T33="","",$J$10)</f>
        <v/>
      </c>
    </row>
    <row r="34" spans="2:31">
      <c r="B34" s="152" t="s">
        <v>166</v>
      </c>
      <c r="C34" s="17">
        <v>26</v>
      </c>
      <c r="D34" s="16"/>
      <c r="E34" s="17"/>
      <c r="G34" s="151" t="s">
        <v>199</v>
      </c>
      <c r="H34" s="17">
        <v>66</v>
      </c>
      <c r="I34" s="16"/>
      <c r="J34" s="17"/>
      <c r="U34" s="18" t="str">
        <f>IF([2]男子名簿!$I34="","",VLOOKUP([2]男子名簿!$I34,$B$9:$C$38,2,0))</f>
        <v/>
      </c>
      <c r="V34" s="18" t="str">
        <f>IF([2]男子名簿!$L34="","",VLOOKUP([2]男子名簿!$L34,$B$9:$C$38,2,0))</f>
        <v/>
      </c>
      <c r="W34" s="18" t="str">
        <f>IF([2]男子名簿!$O34="","",VLOOKUP([2]男子名簿!$O34,$B$9:$C$38,2,0))</f>
        <v/>
      </c>
      <c r="X34" s="18" t="str">
        <f>IF([2]男子名簿!$R34="","",$E$9)</f>
        <v/>
      </c>
      <c r="Y34" s="18" t="str">
        <f>IF([2]男子名簿!$T34="","",$E$10)</f>
        <v/>
      </c>
      <c r="AA34" s="18" t="str">
        <f>IF([2]女子名簿!$I34="","",VLOOKUP([2]女子名簿!$I34,$G$9:$H$38,2,0))</f>
        <v/>
      </c>
      <c r="AB34" s="18" t="str">
        <f>IF([2]女子名簿!$L34="","",VLOOKUP([2]女子名簿!$L34,$G$9:$H$38,2,0))</f>
        <v/>
      </c>
      <c r="AC34" s="18" t="str">
        <f>IF([2]女子名簿!$O34="","",VLOOKUP([2]女子名簿!$O34,$G$9:$H$38,2,0))</f>
        <v/>
      </c>
      <c r="AD34" s="18" t="str">
        <f>IF([2]女子名簿!$R34="","",$J$9)</f>
        <v/>
      </c>
      <c r="AE34" s="18" t="str">
        <f>IF([2]女子名簿!$T34="","",$J$10)</f>
        <v/>
      </c>
    </row>
    <row r="35" spans="2:31">
      <c r="B35" s="152" t="s">
        <v>167</v>
      </c>
      <c r="C35" s="17">
        <v>27</v>
      </c>
      <c r="D35" s="16"/>
      <c r="E35" s="17"/>
      <c r="G35" s="16"/>
      <c r="H35" s="17"/>
      <c r="I35" s="16"/>
      <c r="J35" s="17"/>
      <c r="U35" s="18" t="str">
        <f>IF([2]男子名簿!$I35="","",VLOOKUP([2]男子名簿!$I35,$B$9:$C$38,2,0))</f>
        <v/>
      </c>
      <c r="V35" s="18" t="str">
        <f>IF([2]男子名簿!$L35="","",VLOOKUP([2]男子名簿!$L35,$B$9:$C$38,2,0))</f>
        <v/>
      </c>
      <c r="W35" s="18" t="str">
        <f>IF([2]男子名簿!$O35="","",VLOOKUP([2]男子名簿!$O35,$B$9:$C$38,2,0))</f>
        <v/>
      </c>
      <c r="X35" s="18" t="str">
        <f>IF([2]男子名簿!$R35="","",$E$9)</f>
        <v/>
      </c>
      <c r="Y35" s="18" t="str">
        <f>IF([2]男子名簿!$T35="","",$E$10)</f>
        <v/>
      </c>
      <c r="AA35" s="18" t="str">
        <f>IF([2]女子名簿!$I35="","",VLOOKUP([2]女子名簿!$I35,$G$9:$H$38,2,0))</f>
        <v/>
      </c>
      <c r="AB35" s="18" t="str">
        <f>IF([2]女子名簿!$L35="","",VLOOKUP([2]女子名簿!$L35,$G$9:$H$38,2,0))</f>
        <v/>
      </c>
      <c r="AC35" s="18" t="str">
        <f>IF([2]女子名簿!$O35="","",VLOOKUP([2]女子名簿!$O35,$G$9:$H$38,2,0))</f>
        <v/>
      </c>
      <c r="AD35" s="18" t="str">
        <f>IF([2]女子名簿!$R35="","",$J$9)</f>
        <v/>
      </c>
      <c r="AE35" s="18" t="str">
        <f>IF([2]女子名簿!$T35="","",$J$10)</f>
        <v/>
      </c>
    </row>
    <row r="36" spans="2:31">
      <c r="B36" s="152" t="s">
        <v>168</v>
      </c>
      <c r="C36" s="17">
        <v>28</v>
      </c>
      <c r="D36" s="16"/>
      <c r="E36" s="17"/>
      <c r="G36" s="16"/>
      <c r="H36" s="17"/>
      <c r="I36" s="16"/>
      <c r="J36" s="17"/>
      <c r="U36" s="18" t="str">
        <f>IF([2]男子名簿!$I36="","",VLOOKUP([2]男子名簿!$I36,$B$9:$C$38,2,0))</f>
        <v/>
      </c>
      <c r="V36" s="18" t="str">
        <f>IF([2]男子名簿!$L36="","",VLOOKUP([2]男子名簿!$L36,$B$9:$C$38,2,0))</f>
        <v/>
      </c>
      <c r="W36" s="18" t="str">
        <f>IF([2]男子名簿!$O36="","",VLOOKUP([2]男子名簿!$O36,$B$9:$C$38,2,0))</f>
        <v/>
      </c>
      <c r="X36" s="18" t="str">
        <f>IF([2]男子名簿!$R36="","",$E$9)</f>
        <v/>
      </c>
      <c r="Y36" s="18" t="str">
        <f>IF([2]男子名簿!$T36="","",$E$10)</f>
        <v/>
      </c>
      <c r="AA36" s="18" t="str">
        <f>IF([2]女子名簿!$I36="","",VLOOKUP([2]女子名簿!$I36,$G$9:$H$38,2,0))</f>
        <v/>
      </c>
      <c r="AB36" s="18" t="str">
        <f>IF([2]女子名簿!$L36="","",VLOOKUP([2]女子名簿!$L36,$G$9:$H$38,2,0))</f>
        <v/>
      </c>
      <c r="AC36" s="18" t="str">
        <f>IF([2]女子名簿!$O36="","",VLOOKUP([2]女子名簿!$O36,$G$9:$H$38,2,0))</f>
        <v/>
      </c>
      <c r="AD36" s="18" t="str">
        <f>IF([2]女子名簿!$R36="","",$J$9)</f>
        <v/>
      </c>
      <c r="AE36" s="18" t="str">
        <f>IF([2]女子名簿!$T36="","",$J$10)</f>
        <v/>
      </c>
    </row>
    <row r="37" spans="2:31">
      <c r="B37" s="152" t="s">
        <v>143</v>
      </c>
      <c r="C37" s="17">
        <v>29</v>
      </c>
      <c r="D37" s="16"/>
      <c r="E37" s="17"/>
      <c r="G37" s="16"/>
      <c r="H37" s="17"/>
      <c r="I37" s="16"/>
      <c r="J37" s="17"/>
      <c r="U37" s="18" t="str">
        <f>IF([2]男子名簿!$I37="","",VLOOKUP([2]男子名簿!$I37,$B$9:$C$38,2,0))</f>
        <v/>
      </c>
      <c r="V37" s="18" t="str">
        <f>IF([2]男子名簿!$L37="","",VLOOKUP([2]男子名簿!$L37,$B$9:$C$38,2,0))</f>
        <v/>
      </c>
      <c r="W37" s="18" t="str">
        <f>IF([2]男子名簿!$O37="","",VLOOKUP([2]男子名簿!$O37,$B$9:$C$38,2,0))</f>
        <v/>
      </c>
      <c r="X37" s="18" t="str">
        <f>IF([2]男子名簿!$R37="","",$E$9)</f>
        <v/>
      </c>
      <c r="Y37" s="18" t="str">
        <f>IF([2]男子名簿!$T37="","",$E$10)</f>
        <v/>
      </c>
      <c r="AA37" s="18" t="str">
        <f>IF([2]女子名簿!$I37="","",VLOOKUP([2]女子名簿!$I37,$G$9:$H$38,2,0))</f>
        <v/>
      </c>
      <c r="AB37" s="18" t="str">
        <f>IF([2]女子名簿!$L37="","",VLOOKUP([2]女子名簿!$L37,$G$9:$H$38,2,0))</f>
        <v/>
      </c>
      <c r="AC37" s="18" t="str">
        <f>IF([2]女子名簿!$O37="","",VLOOKUP([2]女子名簿!$O37,$G$9:$H$38,2,0))</f>
        <v/>
      </c>
      <c r="AD37" s="18" t="str">
        <f>IF([2]女子名簿!$R37="","",$J$9)</f>
        <v/>
      </c>
      <c r="AE37" s="18" t="str">
        <f>IF([2]女子名簿!$T37="","",$J$10)</f>
        <v/>
      </c>
    </row>
    <row r="38" spans="2:31" ht="15" thickBot="1">
      <c r="B38" s="153" t="s">
        <v>144</v>
      </c>
      <c r="C38" s="15">
        <v>30</v>
      </c>
      <c r="D38" s="16"/>
      <c r="E38" s="17"/>
      <c r="G38" s="19"/>
      <c r="H38" s="20"/>
      <c r="I38" s="19"/>
      <c r="J38" s="20"/>
      <c r="U38" s="18" t="str">
        <f>IF([2]男子名簿!$I38="","",VLOOKUP([2]男子名簿!$I38,$B$9:$C$38,2,0))</f>
        <v/>
      </c>
      <c r="V38" s="18" t="str">
        <f>IF([2]男子名簿!$L38="","",VLOOKUP([2]男子名簿!$L38,$B$9:$C$38,2,0))</f>
        <v/>
      </c>
      <c r="W38" s="18" t="str">
        <f>IF([2]男子名簿!$O38="","",VLOOKUP([2]男子名簿!$O38,$B$9:$C$38,2,0))</f>
        <v/>
      </c>
      <c r="X38" s="18" t="str">
        <f>IF([2]男子名簿!$R38="","",$E$9)</f>
        <v/>
      </c>
      <c r="Y38" s="18" t="str">
        <f>IF([2]男子名簿!$T38="","",$E$10)</f>
        <v/>
      </c>
      <c r="AA38" s="18" t="str">
        <f>IF([2]女子名簿!$I38="","",VLOOKUP([2]女子名簿!$I38,$G$9:$H$38,2,0))</f>
        <v/>
      </c>
      <c r="AB38" s="18" t="str">
        <f>IF([2]女子名簿!$L38="","",VLOOKUP([2]女子名簿!$L38,$G$9:$H$38,2,0))</f>
        <v/>
      </c>
      <c r="AC38" s="18" t="str">
        <f>IF([2]女子名簿!$O38="","",VLOOKUP([2]女子名簿!$O38,$G$9:$H$38,2,0))</f>
        <v/>
      </c>
      <c r="AD38" s="18" t="str">
        <f>IF([2]女子名簿!$R38="","",$J$9)</f>
        <v/>
      </c>
      <c r="AE38" s="18" t="str">
        <f>IF([2]女子名簿!$T38="","",$J$10)</f>
        <v/>
      </c>
    </row>
    <row r="39" spans="2:31">
      <c r="B39" s="152" t="s">
        <v>145</v>
      </c>
      <c r="C39" s="17">
        <v>31</v>
      </c>
      <c r="D39" s="16"/>
      <c r="E39" s="17"/>
      <c r="U39" s="18" t="str">
        <f>IF([2]男子名簿!$I39="","",VLOOKUP([2]男子名簿!$I39,$B$9:$C$38,2,0))</f>
        <v/>
      </c>
      <c r="V39" s="18" t="str">
        <f>IF([2]男子名簿!$L39="","",VLOOKUP([2]男子名簿!$L39,$B$9:$C$38,2,0))</f>
        <v/>
      </c>
      <c r="W39" s="18" t="str">
        <f>IF([2]男子名簿!$O39="","",VLOOKUP([2]男子名簿!$O39,$B$9:$C$38,2,0))</f>
        <v/>
      </c>
      <c r="X39" s="18" t="str">
        <f>IF([2]男子名簿!$R39="","",$E$9)</f>
        <v/>
      </c>
      <c r="Y39" s="18" t="str">
        <f>IF([2]男子名簿!$T39="","",$E$10)</f>
        <v/>
      </c>
      <c r="AA39" s="18" t="str">
        <f>IF([2]女子名簿!$I39="","",VLOOKUP([2]女子名簿!$I39,$G$9:$H$38,2,0))</f>
        <v/>
      </c>
      <c r="AB39" s="18" t="str">
        <f>IF([2]女子名簿!$L39="","",VLOOKUP([2]女子名簿!$L39,$G$9:$H$38,2,0))</f>
        <v/>
      </c>
      <c r="AC39" s="18" t="str">
        <f>IF([2]女子名簿!$O39="","",VLOOKUP([2]女子名簿!$O39,$G$9:$H$38,2,0))</f>
        <v/>
      </c>
      <c r="AD39" s="18" t="str">
        <f>IF([2]女子名簿!$R39="","",$J$9)</f>
        <v/>
      </c>
      <c r="AE39" s="18" t="str">
        <f>IF([2]女子名簿!$T39="","",$J$10)</f>
        <v/>
      </c>
    </row>
    <row r="40" spans="2:31">
      <c r="B40" s="152" t="s">
        <v>146</v>
      </c>
      <c r="C40" s="17">
        <v>32</v>
      </c>
      <c r="D40" s="16"/>
      <c r="E40" s="17"/>
      <c r="U40" s="18" t="str">
        <f>IF([2]男子名簿!$I40="","",VLOOKUP([2]男子名簿!$I40,$B$9:$C$38,2,0))</f>
        <v/>
      </c>
      <c r="V40" s="18" t="str">
        <f>IF([2]男子名簿!$L40="","",VLOOKUP([2]男子名簿!$L40,$B$9:$C$38,2,0))</f>
        <v/>
      </c>
      <c r="W40" s="18" t="str">
        <f>IF([2]男子名簿!$O40="","",VLOOKUP([2]男子名簿!$O40,$B$9:$C$38,2,0))</f>
        <v/>
      </c>
      <c r="X40" s="18" t="str">
        <f>IF([2]男子名簿!$R40="","",$E$9)</f>
        <v/>
      </c>
      <c r="Y40" s="18" t="str">
        <f>IF([2]男子名簿!$T40="","",$E$10)</f>
        <v/>
      </c>
      <c r="AA40" s="18" t="str">
        <f>IF([2]女子名簿!$I40="","",VLOOKUP([2]女子名簿!$I40,$G$9:$H$38,2,0))</f>
        <v/>
      </c>
      <c r="AB40" s="18" t="str">
        <f>IF([2]女子名簿!$L40="","",VLOOKUP([2]女子名簿!$L40,$G$9:$H$38,2,0))</f>
        <v/>
      </c>
      <c r="AC40" s="18" t="str">
        <f>IF([2]女子名簿!$O40="","",VLOOKUP([2]女子名簿!$O40,$G$9:$H$38,2,0))</f>
        <v/>
      </c>
      <c r="AD40" s="18" t="str">
        <f>IF([2]女子名簿!$R40="","",$J$9)</f>
        <v/>
      </c>
      <c r="AE40" s="18" t="str">
        <f>IF([2]女子名簿!$T40="","",$J$10)</f>
        <v/>
      </c>
    </row>
    <row r="41" spans="2:31">
      <c r="B41" s="152" t="s">
        <v>147</v>
      </c>
      <c r="C41" s="17">
        <v>33</v>
      </c>
      <c r="D41" s="16"/>
      <c r="E41" s="17"/>
      <c r="U41" s="18" t="str">
        <f>IF([2]男子名簿!$I41="","",VLOOKUP([2]男子名簿!$I41,$B$9:$C$38,2,0))</f>
        <v/>
      </c>
      <c r="V41" s="18" t="str">
        <f>IF([2]男子名簿!$L41="","",VLOOKUP([2]男子名簿!$L41,$B$9:$C$38,2,0))</f>
        <v/>
      </c>
      <c r="W41" s="18" t="str">
        <f>IF([2]男子名簿!$O41="","",VLOOKUP([2]男子名簿!$O41,$B$9:$C$38,2,0))</f>
        <v/>
      </c>
      <c r="X41" s="18" t="str">
        <f>IF([2]男子名簿!$R41="","",$E$9)</f>
        <v/>
      </c>
      <c r="Y41" s="18" t="str">
        <f>IF([2]男子名簿!$T41="","",$E$10)</f>
        <v/>
      </c>
      <c r="AA41" s="18" t="str">
        <f>IF([2]女子名簿!$I41="","",VLOOKUP([2]女子名簿!$I41,$G$9:$H$38,2,0))</f>
        <v/>
      </c>
      <c r="AB41" s="18" t="str">
        <f>IF([2]女子名簿!$L41="","",VLOOKUP([2]女子名簿!$L41,$G$9:$H$38,2,0))</f>
        <v/>
      </c>
      <c r="AC41" s="18" t="str">
        <f>IF([2]女子名簿!$O41="","",VLOOKUP([2]女子名簿!$O41,$G$9:$H$38,2,0))</f>
        <v/>
      </c>
      <c r="AD41" s="18" t="str">
        <f>IF([2]女子名簿!$R41="","",$J$9)</f>
        <v/>
      </c>
      <c r="AE41" s="18" t="str">
        <f>IF([2]女子名簿!$T41="","",$J$10)</f>
        <v/>
      </c>
    </row>
    <row r="42" spans="2:31">
      <c r="B42" s="152" t="s">
        <v>148</v>
      </c>
      <c r="C42" s="17">
        <v>34</v>
      </c>
      <c r="D42" s="16"/>
      <c r="E42" s="17"/>
      <c r="U42" s="18" t="str">
        <f>IF([2]男子名簿!$I42="","",VLOOKUP([2]男子名簿!$I42,$B$9:$C$38,2,0))</f>
        <v/>
      </c>
      <c r="V42" s="18" t="str">
        <f>IF([2]男子名簿!$L42="","",VLOOKUP([2]男子名簿!$L42,$B$9:$C$38,2,0))</f>
        <v/>
      </c>
      <c r="W42" s="18" t="str">
        <f>IF([2]男子名簿!$O42="","",VLOOKUP([2]男子名簿!$O42,$B$9:$C$38,2,0))</f>
        <v/>
      </c>
      <c r="X42" s="18" t="str">
        <f>IF([2]男子名簿!$R42="","",$E$9)</f>
        <v/>
      </c>
      <c r="Y42" s="18" t="str">
        <f>IF([2]男子名簿!$T42="","",$E$10)</f>
        <v/>
      </c>
      <c r="AA42" s="18" t="str">
        <f>IF([2]女子名簿!$I42="","",VLOOKUP([2]女子名簿!$I42,$G$9:$H$38,2,0))</f>
        <v/>
      </c>
      <c r="AB42" s="18" t="str">
        <f>IF([2]女子名簿!$L42="","",VLOOKUP([2]女子名簿!$L42,$G$9:$H$38,2,0))</f>
        <v/>
      </c>
      <c r="AC42" s="18" t="str">
        <f>IF([2]女子名簿!$O42="","",VLOOKUP([2]女子名簿!$O42,$G$9:$H$38,2,0))</f>
        <v/>
      </c>
      <c r="AD42" s="18" t="str">
        <f>IF([2]女子名簿!$R42="","",$J$9)</f>
        <v/>
      </c>
      <c r="AE42" s="18" t="str">
        <f>IF([2]女子名簿!$T42="","",$J$10)</f>
        <v/>
      </c>
    </row>
    <row r="43" spans="2:31">
      <c r="B43" s="152" t="s">
        <v>169</v>
      </c>
      <c r="C43" s="17">
        <v>35</v>
      </c>
      <c r="D43" s="16"/>
      <c r="E43" s="17"/>
      <c r="U43" s="18" t="str">
        <f>IF([2]男子名簿!$I43="","",VLOOKUP([2]男子名簿!$I43,$B$9:$C$38,2,0))</f>
        <v/>
      </c>
      <c r="V43" s="18" t="str">
        <f>IF([2]男子名簿!$L43="","",VLOOKUP([2]男子名簿!$L43,$B$9:$C$38,2,0))</f>
        <v/>
      </c>
      <c r="W43" s="18" t="str">
        <f>IF([2]男子名簿!$O43="","",VLOOKUP([2]男子名簿!$O43,$B$9:$C$38,2,0))</f>
        <v/>
      </c>
      <c r="X43" s="18" t="str">
        <f>IF([2]男子名簿!$R43="","",$E$9)</f>
        <v/>
      </c>
      <c r="Y43" s="18" t="str">
        <f>IF([2]男子名簿!$T43="","",$E$10)</f>
        <v/>
      </c>
      <c r="AA43" s="18" t="str">
        <f>IF([2]女子名簿!$I43="","",VLOOKUP([2]女子名簿!$I43,$G$9:$H$38,2,0))</f>
        <v/>
      </c>
      <c r="AB43" s="18" t="str">
        <f>IF([2]女子名簿!$L43="","",VLOOKUP([2]女子名簿!$L43,$G$9:$H$38,2,0))</f>
        <v/>
      </c>
      <c r="AC43" s="18" t="str">
        <f>IF([2]女子名簿!$O43="","",VLOOKUP([2]女子名簿!$O43,$G$9:$H$38,2,0))</f>
        <v/>
      </c>
      <c r="AD43" s="18" t="str">
        <f>IF([2]女子名簿!$R43="","",$J$9)</f>
        <v/>
      </c>
      <c r="AE43" s="18" t="str">
        <f>IF([2]女子名簿!$T43="","",$J$10)</f>
        <v/>
      </c>
    </row>
    <row r="44" spans="2:31" ht="15" thickBot="1">
      <c r="B44" s="152" t="s">
        <v>149</v>
      </c>
      <c r="C44" s="17">
        <v>36</v>
      </c>
      <c r="D44" s="19"/>
      <c r="E44" s="20"/>
      <c r="U44" s="18" t="str">
        <f>IF([2]男子名簿!$I44="","",VLOOKUP([2]男子名簿!$I44,$B$9:$C$38,2,0))</f>
        <v/>
      </c>
      <c r="V44" s="18" t="str">
        <f>IF([2]男子名簿!$L44="","",VLOOKUP([2]男子名簿!$L44,$B$9:$C$38,2,0))</f>
        <v/>
      </c>
      <c r="W44" s="18" t="str">
        <f>IF([2]男子名簿!$O44="","",VLOOKUP([2]男子名簿!$O44,$B$9:$C$38,2,0))</f>
        <v/>
      </c>
      <c r="X44" s="18" t="str">
        <f>IF([2]男子名簿!$R44="","",$E$9)</f>
        <v/>
      </c>
      <c r="Y44" s="18" t="str">
        <f>IF([2]男子名簿!$T44="","",$E$10)</f>
        <v/>
      </c>
      <c r="AA44" s="18" t="str">
        <f>IF([2]女子名簿!$I44="","",VLOOKUP([2]女子名簿!$I44,$G$9:$H$38,2,0))</f>
        <v/>
      </c>
      <c r="AB44" s="18" t="str">
        <f>IF([2]女子名簿!$L44="","",VLOOKUP([2]女子名簿!$L44,$G$9:$H$38,2,0))</f>
        <v/>
      </c>
      <c r="AC44" s="18" t="str">
        <f>IF([2]女子名簿!$O44="","",VLOOKUP([2]女子名簿!$O44,$G$9:$H$38,2,0))</f>
        <v/>
      </c>
      <c r="AD44" s="18" t="str">
        <f>IF([2]女子名簿!$R44="","",$J$9)</f>
        <v/>
      </c>
      <c r="AE44" s="18" t="str">
        <f>IF([2]女子名簿!$T44="","",$J$10)</f>
        <v/>
      </c>
    </row>
    <row r="45" spans="2:31">
      <c r="U45" s="18" t="str">
        <f>IF([2]男子名簿!$I45="","",VLOOKUP([2]男子名簿!$I45,$B$9:$C$38,2,0))</f>
        <v/>
      </c>
      <c r="V45" s="18" t="str">
        <f>IF([2]男子名簿!$L45="","",VLOOKUP([2]男子名簿!$L45,$B$9:$C$38,2,0))</f>
        <v/>
      </c>
      <c r="W45" s="18" t="str">
        <f>IF([2]男子名簿!$O45="","",VLOOKUP([2]男子名簿!$O45,$B$9:$C$38,2,0))</f>
        <v/>
      </c>
      <c r="X45" s="18" t="str">
        <f>IF([2]男子名簿!$R45="","",$E$9)</f>
        <v/>
      </c>
      <c r="Y45" s="18" t="str">
        <f>IF([2]男子名簿!$T45="","",$E$10)</f>
        <v/>
      </c>
      <c r="AA45" s="18" t="str">
        <f>IF([2]女子名簿!$I45="","",VLOOKUP([2]女子名簿!$I45,$G$9:$H$38,2,0))</f>
        <v/>
      </c>
      <c r="AB45" s="18" t="str">
        <f>IF([2]女子名簿!$L45="","",VLOOKUP([2]女子名簿!$L45,$G$9:$H$38,2,0))</f>
        <v/>
      </c>
      <c r="AC45" s="18" t="str">
        <f>IF([2]女子名簿!$O45="","",VLOOKUP([2]女子名簿!$O45,$G$9:$H$38,2,0))</f>
        <v/>
      </c>
      <c r="AD45" s="18" t="str">
        <f>IF([2]女子名簿!$R45="","",$J$9)</f>
        <v/>
      </c>
      <c r="AE45" s="18" t="str">
        <f>IF([2]女子名簿!$T45="","",$J$10)</f>
        <v/>
      </c>
    </row>
    <row r="46" spans="2:31">
      <c r="U46" s="18" t="str">
        <f>IF([2]男子名簿!$I46="","",VLOOKUP([2]男子名簿!$I46,$B$9:$C$38,2,0))</f>
        <v/>
      </c>
      <c r="V46" s="18" t="str">
        <f>IF([2]男子名簿!$L46="","",VLOOKUP([2]男子名簿!$L46,$B$9:$C$38,2,0))</f>
        <v/>
      </c>
      <c r="W46" s="18" t="str">
        <f>IF([2]男子名簿!$O46="","",VLOOKUP([2]男子名簿!$O46,$B$9:$C$38,2,0))</f>
        <v/>
      </c>
      <c r="X46" s="18" t="str">
        <f>IF([2]男子名簿!$R46="","",$E$9)</f>
        <v/>
      </c>
      <c r="Y46" s="18" t="str">
        <f>IF([2]男子名簿!$T46="","",$E$10)</f>
        <v/>
      </c>
      <c r="AA46" s="18" t="str">
        <f>IF([2]女子名簿!$I46="","",VLOOKUP([2]女子名簿!$I46,$G$9:$H$38,2,0))</f>
        <v/>
      </c>
      <c r="AB46" s="18" t="str">
        <f>IF([2]女子名簿!$L46="","",VLOOKUP([2]女子名簿!$L46,$G$9:$H$38,2,0))</f>
        <v/>
      </c>
      <c r="AC46" s="18" t="str">
        <f>IF([2]女子名簿!$O46="","",VLOOKUP([2]女子名簿!$O46,$G$9:$H$38,2,0))</f>
        <v/>
      </c>
      <c r="AD46" s="18" t="str">
        <f>IF([2]女子名簿!$R46="","",$J$9)</f>
        <v/>
      </c>
      <c r="AE46" s="18" t="str">
        <f>IF([2]女子名簿!$T46="","",$J$10)</f>
        <v/>
      </c>
    </row>
    <row r="47" spans="2:31">
      <c r="U47" s="18" t="str">
        <f>IF([2]男子名簿!$I47="","",VLOOKUP([2]男子名簿!$I47,$B$9:$C$38,2,0))</f>
        <v/>
      </c>
      <c r="V47" s="18" t="str">
        <f>IF([2]男子名簿!$L47="","",VLOOKUP([2]男子名簿!$L47,$B$9:$C$38,2,0))</f>
        <v/>
      </c>
      <c r="W47" s="18" t="str">
        <f>IF([2]男子名簿!$O47="","",VLOOKUP([2]男子名簿!$O47,$B$9:$C$38,2,0))</f>
        <v/>
      </c>
      <c r="X47" s="18" t="str">
        <f>IF([2]男子名簿!$R47="","",$E$9)</f>
        <v/>
      </c>
      <c r="Y47" s="18" t="str">
        <f>IF([2]男子名簿!$T47="","",$E$10)</f>
        <v/>
      </c>
      <c r="AA47" s="18" t="str">
        <f>IF([2]女子名簿!$I47="","",VLOOKUP([2]女子名簿!$I47,$G$9:$H$38,2,0))</f>
        <v/>
      </c>
      <c r="AB47" s="18" t="str">
        <f>IF([2]女子名簿!$L47="","",VLOOKUP([2]女子名簿!$L47,$G$9:$H$38,2,0))</f>
        <v/>
      </c>
      <c r="AC47" s="18" t="str">
        <f>IF([2]女子名簿!$O47="","",VLOOKUP([2]女子名簿!$O47,$G$9:$H$38,2,0))</f>
        <v/>
      </c>
      <c r="AD47" s="18" t="str">
        <f>IF([2]女子名簿!$R47="","",$J$9)</f>
        <v/>
      </c>
      <c r="AE47" s="18" t="str">
        <f>IF([2]女子名簿!$T47="","",$J$10)</f>
        <v/>
      </c>
    </row>
    <row r="48" spans="2:31">
      <c r="U48" s="18" t="str">
        <f>IF([2]男子名簿!$I48="","",VLOOKUP([2]男子名簿!$I48,$B$9:$C$38,2,0))</f>
        <v/>
      </c>
      <c r="V48" s="18" t="str">
        <f>IF([2]男子名簿!$L48="","",VLOOKUP([2]男子名簿!$L48,$B$9:$C$38,2,0))</f>
        <v/>
      </c>
      <c r="W48" s="18" t="str">
        <f>IF([2]男子名簿!$O48="","",VLOOKUP([2]男子名簿!$O48,$B$9:$C$38,2,0))</f>
        <v/>
      </c>
      <c r="X48" s="18" t="str">
        <f>IF([2]男子名簿!$R48="","",$E$9)</f>
        <v/>
      </c>
      <c r="Y48" s="18" t="str">
        <f>IF([2]男子名簿!$T48="","",$E$10)</f>
        <v/>
      </c>
      <c r="AA48" s="18" t="str">
        <f>IF([2]女子名簿!$I48="","",VLOOKUP([2]女子名簿!$I48,$G$9:$H$38,2,0))</f>
        <v/>
      </c>
      <c r="AB48" s="18" t="str">
        <f>IF([2]女子名簿!$L48="","",VLOOKUP([2]女子名簿!$L48,$G$9:$H$38,2,0))</f>
        <v/>
      </c>
      <c r="AC48" s="18" t="str">
        <f>IF([2]女子名簿!$O48="","",VLOOKUP([2]女子名簿!$O48,$G$9:$H$38,2,0))</f>
        <v/>
      </c>
      <c r="AD48" s="18" t="str">
        <f>IF([2]女子名簿!$R48="","",$J$9)</f>
        <v/>
      </c>
      <c r="AE48" s="18" t="str">
        <f>IF([2]女子名簿!$T48="","",$J$10)</f>
        <v/>
      </c>
    </row>
    <row r="49" spans="21:31">
      <c r="U49" s="18" t="str">
        <f>IF([2]男子名簿!$I49="","",VLOOKUP([2]男子名簿!$I49,$B$9:$C$38,2,0))</f>
        <v/>
      </c>
      <c r="V49" s="18" t="str">
        <f>IF([2]男子名簿!$L49="","",VLOOKUP([2]男子名簿!$L49,$B$9:$C$38,2,0))</f>
        <v/>
      </c>
      <c r="W49" s="18" t="str">
        <f>IF([2]男子名簿!$O49="","",VLOOKUP([2]男子名簿!$O49,$B$9:$C$38,2,0))</f>
        <v/>
      </c>
      <c r="X49" s="18" t="str">
        <f>IF([2]男子名簿!$R49="","",$E$9)</f>
        <v/>
      </c>
      <c r="Y49" s="18" t="str">
        <f>IF([2]男子名簿!$T49="","",$E$10)</f>
        <v/>
      </c>
      <c r="AA49" s="18" t="str">
        <f>IF([2]女子名簿!$I49="","",VLOOKUP([2]女子名簿!$I49,$G$9:$H$38,2,0))</f>
        <v/>
      </c>
      <c r="AB49" s="18" t="str">
        <f>IF([2]女子名簿!$L49="","",VLOOKUP([2]女子名簿!$L49,$G$9:$H$38,2,0))</f>
        <v/>
      </c>
      <c r="AC49" s="18" t="str">
        <f>IF([2]女子名簿!$O49="","",VLOOKUP([2]女子名簿!$O49,$G$9:$H$38,2,0))</f>
        <v/>
      </c>
      <c r="AD49" s="18" t="str">
        <f>IF([2]女子名簿!$R49="","",$J$9)</f>
        <v/>
      </c>
      <c r="AE49" s="18" t="str">
        <f>IF([2]女子名簿!$T49="","",$J$10)</f>
        <v/>
      </c>
    </row>
    <row r="50" spans="21:31">
      <c r="U50" s="18" t="str">
        <f>IF([2]男子名簿!$I50="","",VLOOKUP([2]男子名簿!$I50,$B$9:$C$38,2,0))</f>
        <v/>
      </c>
      <c r="V50" s="18" t="str">
        <f>IF([2]男子名簿!$L50="","",VLOOKUP([2]男子名簿!$L50,$B$9:$C$38,2,0))</f>
        <v/>
      </c>
      <c r="W50" s="18" t="str">
        <f>IF([2]男子名簿!$O50="","",VLOOKUP([2]男子名簿!$O50,$B$9:$C$38,2,0))</f>
        <v/>
      </c>
      <c r="X50" s="18" t="str">
        <f>IF([2]男子名簿!$R50="","",$E$9)</f>
        <v/>
      </c>
      <c r="Y50" s="18" t="str">
        <f>IF([2]男子名簿!$T50="","",$E$10)</f>
        <v/>
      </c>
      <c r="AA50" s="18" t="str">
        <f>IF([2]女子名簿!$I50="","",VLOOKUP([2]女子名簿!$I50,$G$9:$H$38,2,0))</f>
        <v/>
      </c>
      <c r="AB50" s="18" t="str">
        <f>IF([2]女子名簿!$L50="","",VLOOKUP([2]女子名簿!$L50,$G$9:$H$38,2,0))</f>
        <v/>
      </c>
      <c r="AC50" s="18" t="str">
        <f>IF([2]女子名簿!$O50="","",VLOOKUP([2]女子名簿!$O50,$G$9:$H$38,2,0))</f>
        <v/>
      </c>
      <c r="AD50" s="18" t="str">
        <f>IF([2]女子名簿!$R50="","",$J$9)</f>
        <v/>
      </c>
      <c r="AE50" s="18" t="str">
        <f>IF([2]女子名簿!$T50="","",$J$10)</f>
        <v/>
      </c>
    </row>
    <row r="51" spans="21:31">
      <c r="U51" s="18" t="str">
        <f>IF([2]男子名簿!$I51="","",VLOOKUP([2]男子名簿!$I51,$B$9:$C$38,2,0))</f>
        <v/>
      </c>
      <c r="V51" s="18" t="str">
        <f>IF([2]男子名簿!$L51="","",VLOOKUP([2]男子名簿!$L51,$B$9:$C$38,2,0))</f>
        <v/>
      </c>
      <c r="W51" s="18" t="str">
        <f>IF([2]男子名簿!$O51="","",VLOOKUP([2]男子名簿!$O51,$B$9:$C$38,2,0))</f>
        <v/>
      </c>
      <c r="X51" s="18" t="str">
        <f>IF([2]男子名簿!$R51="","",$E$9)</f>
        <v/>
      </c>
      <c r="Y51" s="18" t="str">
        <f>IF([2]男子名簿!$T51="","",$E$10)</f>
        <v/>
      </c>
      <c r="AA51" s="18" t="str">
        <f>IF([2]女子名簿!$I51="","",VLOOKUP([2]女子名簿!$I51,$G$9:$H$38,2,0))</f>
        <v/>
      </c>
      <c r="AB51" s="18" t="str">
        <f>IF([2]女子名簿!$L51="","",VLOOKUP([2]女子名簿!$L51,$G$9:$H$38,2,0))</f>
        <v/>
      </c>
      <c r="AC51" s="18" t="str">
        <f>IF([2]女子名簿!$O51="","",VLOOKUP([2]女子名簿!$O51,$G$9:$H$38,2,0))</f>
        <v/>
      </c>
      <c r="AD51" s="18" t="str">
        <f>IF([2]女子名簿!$R51="","",$J$9)</f>
        <v/>
      </c>
      <c r="AE51" s="18" t="str">
        <f>IF([2]女子名簿!$T51="","",$J$10)</f>
        <v/>
      </c>
    </row>
    <row r="52" spans="21:31">
      <c r="U52" s="18" t="str">
        <f>IF([2]男子名簿!$I52="","",VLOOKUP([2]男子名簿!$I52,$B$9:$C$38,2,0))</f>
        <v/>
      </c>
      <c r="V52" s="18" t="str">
        <f>IF([2]男子名簿!$L52="","",VLOOKUP([2]男子名簿!$L52,$B$9:$C$38,2,0))</f>
        <v/>
      </c>
      <c r="W52" s="18" t="str">
        <f>IF([2]男子名簿!$O52="","",VLOOKUP([2]男子名簿!$O52,$B$9:$C$38,2,0))</f>
        <v/>
      </c>
      <c r="X52" s="18" t="str">
        <f>IF([2]男子名簿!$R52="","",$E$9)</f>
        <v/>
      </c>
      <c r="Y52" s="18" t="str">
        <f>IF([2]男子名簿!$T52="","",$E$10)</f>
        <v/>
      </c>
      <c r="AA52" s="18" t="str">
        <f>IF([2]女子名簿!$I52="","",VLOOKUP([2]女子名簿!$I52,$G$9:$H$38,2,0))</f>
        <v/>
      </c>
      <c r="AB52" s="18" t="str">
        <f>IF([2]女子名簿!$L52="","",VLOOKUP([2]女子名簿!$L52,$G$9:$H$38,2,0))</f>
        <v/>
      </c>
      <c r="AC52" s="18" t="str">
        <f>IF([2]女子名簿!$O52="","",VLOOKUP([2]女子名簿!$O52,$G$9:$H$38,2,0))</f>
        <v/>
      </c>
      <c r="AD52" s="18" t="str">
        <f>IF([2]女子名簿!$R52="","",$J$9)</f>
        <v/>
      </c>
      <c r="AE52" s="18" t="str">
        <f>IF([2]女子名簿!$T52="","",$J$10)</f>
        <v/>
      </c>
    </row>
    <row r="53" spans="21:31">
      <c r="U53" s="18" t="str">
        <f>IF([2]男子名簿!$I53="","",VLOOKUP([2]男子名簿!$I53,$B$9:$C$38,2,0))</f>
        <v/>
      </c>
      <c r="V53" s="18" t="str">
        <f>IF([2]男子名簿!$L53="","",VLOOKUP([2]男子名簿!$L53,$B$9:$C$38,2,0))</f>
        <v/>
      </c>
      <c r="W53" s="18" t="str">
        <f>IF([2]男子名簿!$O53="","",VLOOKUP([2]男子名簿!$O53,$B$9:$C$38,2,0))</f>
        <v/>
      </c>
      <c r="X53" s="18" t="str">
        <f>IF([2]男子名簿!$R53="","",$E$9)</f>
        <v/>
      </c>
      <c r="Y53" s="18" t="str">
        <f>IF([2]男子名簿!$T53="","",$E$10)</f>
        <v/>
      </c>
      <c r="AA53" s="18" t="str">
        <f>IF([2]女子名簿!$I53="","",VLOOKUP([2]女子名簿!$I53,$G$9:$H$38,2,0))</f>
        <v/>
      </c>
      <c r="AB53" s="18" t="str">
        <f>IF([2]女子名簿!$L53="","",VLOOKUP([2]女子名簿!$L53,$G$9:$H$38,2,0))</f>
        <v/>
      </c>
      <c r="AC53" s="18" t="str">
        <f>IF([2]女子名簿!$O53="","",VLOOKUP([2]女子名簿!$O53,$G$9:$H$38,2,0))</f>
        <v/>
      </c>
      <c r="AD53" s="18" t="str">
        <f>IF([2]女子名簿!$R53="","",$J$9)</f>
        <v/>
      </c>
      <c r="AE53" s="18" t="str">
        <f>IF([2]女子名簿!$T53="","",$J$10)</f>
        <v/>
      </c>
    </row>
    <row r="54" spans="21:31">
      <c r="U54" s="18" t="str">
        <f>IF([2]男子名簿!$I54="","",VLOOKUP([2]男子名簿!$I54,$B$9:$C$38,2,0))</f>
        <v/>
      </c>
      <c r="V54" s="18" t="str">
        <f>IF([2]男子名簿!$L54="","",VLOOKUP([2]男子名簿!$L54,$B$9:$C$38,2,0))</f>
        <v/>
      </c>
      <c r="W54" s="18" t="str">
        <f>IF([2]男子名簿!$O54="","",VLOOKUP([2]男子名簿!$O54,$B$9:$C$38,2,0))</f>
        <v/>
      </c>
      <c r="X54" s="18" t="str">
        <f>IF([2]男子名簿!$R54="","",$E$9)</f>
        <v/>
      </c>
      <c r="Y54" s="18" t="str">
        <f>IF([2]男子名簿!$T54="","",$E$10)</f>
        <v/>
      </c>
      <c r="AA54" s="18" t="str">
        <f>IF([2]女子名簿!$I54="","",VLOOKUP([2]女子名簿!$I54,$G$9:$H$38,2,0))</f>
        <v/>
      </c>
      <c r="AB54" s="18" t="str">
        <f>IF([2]女子名簿!$L54="","",VLOOKUP([2]女子名簿!$L54,$G$9:$H$38,2,0))</f>
        <v/>
      </c>
      <c r="AC54" s="18" t="str">
        <f>IF([2]女子名簿!$O54="","",VLOOKUP([2]女子名簿!$O54,$G$9:$H$38,2,0))</f>
        <v/>
      </c>
      <c r="AD54" s="18" t="str">
        <f>IF([2]女子名簿!$R54="","",$J$9)</f>
        <v/>
      </c>
      <c r="AE54" s="18" t="str">
        <f>IF([2]女子名簿!$T54="","",$J$10)</f>
        <v/>
      </c>
    </row>
    <row r="55" spans="21:31">
      <c r="U55" s="18" t="str">
        <f>IF([2]男子名簿!$I55="","",VLOOKUP([2]男子名簿!$I55,$B$9:$C$38,2,0))</f>
        <v/>
      </c>
      <c r="V55" s="18" t="str">
        <f>IF([2]男子名簿!$L55="","",VLOOKUP([2]男子名簿!$L55,$B$9:$C$38,2,0))</f>
        <v/>
      </c>
      <c r="W55" s="18" t="str">
        <f>IF([2]男子名簿!$O55="","",VLOOKUP([2]男子名簿!$O55,$B$9:$C$38,2,0))</f>
        <v/>
      </c>
      <c r="X55" s="18" t="str">
        <f>IF([2]男子名簿!$R55="","",$E$9)</f>
        <v/>
      </c>
      <c r="Y55" s="18" t="str">
        <f>IF([2]男子名簿!$T55="","",$E$10)</f>
        <v/>
      </c>
      <c r="AA55" s="18" t="str">
        <f>IF([2]女子名簿!$I55="","",VLOOKUP([2]女子名簿!$I55,$G$9:$H$38,2,0))</f>
        <v/>
      </c>
      <c r="AB55" s="18" t="str">
        <f>IF([2]女子名簿!$L55="","",VLOOKUP([2]女子名簿!$L55,$G$9:$H$38,2,0))</f>
        <v/>
      </c>
      <c r="AC55" s="18" t="str">
        <f>IF([2]女子名簿!$O55="","",VLOOKUP([2]女子名簿!$O55,$G$9:$H$38,2,0))</f>
        <v/>
      </c>
      <c r="AD55" s="18" t="str">
        <f>IF([2]女子名簿!$R55="","",$J$9)</f>
        <v/>
      </c>
      <c r="AE55" s="18" t="str">
        <f>IF([2]女子名簿!$T55="","",$J$10)</f>
        <v/>
      </c>
    </row>
    <row r="56" spans="21:31">
      <c r="U56" s="18" t="str">
        <f>IF([2]男子名簿!$I56="","",VLOOKUP([2]男子名簿!$I56,$B$9:$C$38,2,0))</f>
        <v/>
      </c>
      <c r="V56" s="18" t="str">
        <f>IF([2]男子名簿!$L56="","",VLOOKUP([2]男子名簿!$L56,$B$9:$C$38,2,0))</f>
        <v/>
      </c>
      <c r="W56" s="18" t="str">
        <f>IF([2]男子名簿!$O56="","",VLOOKUP([2]男子名簿!$O56,$B$9:$C$38,2,0))</f>
        <v/>
      </c>
      <c r="X56" s="18" t="str">
        <f>IF([2]男子名簿!$R56="","",$E$9)</f>
        <v/>
      </c>
      <c r="Y56" s="18" t="str">
        <f>IF([2]男子名簿!$T56="","",$E$10)</f>
        <v/>
      </c>
      <c r="AA56" s="18" t="str">
        <f>IF([2]女子名簿!$I56="","",VLOOKUP([2]女子名簿!$I56,$G$9:$H$38,2,0))</f>
        <v/>
      </c>
      <c r="AB56" s="18" t="str">
        <f>IF([2]女子名簿!$L56="","",VLOOKUP([2]女子名簿!$L56,$G$9:$H$38,2,0))</f>
        <v/>
      </c>
      <c r="AC56" s="18" t="str">
        <f>IF([2]女子名簿!$O56="","",VLOOKUP([2]女子名簿!$O56,$G$9:$H$38,2,0))</f>
        <v/>
      </c>
      <c r="AD56" s="18" t="str">
        <f>IF([2]女子名簿!$R56="","",$J$9)</f>
        <v/>
      </c>
      <c r="AE56" s="18" t="str">
        <f>IF([2]女子名簿!$T56="","",$J$10)</f>
        <v/>
      </c>
    </row>
    <row r="57" spans="21:31">
      <c r="U57" s="18" t="str">
        <f>IF([2]男子名簿!$I57="","",VLOOKUP([2]男子名簿!$I57,$B$9:$C$38,2,0))</f>
        <v/>
      </c>
      <c r="V57" s="18" t="str">
        <f>IF([2]男子名簿!$L57="","",VLOOKUP([2]男子名簿!$L57,$B$9:$C$38,2,0))</f>
        <v/>
      </c>
      <c r="W57" s="18" t="str">
        <f>IF([2]男子名簿!$O57="","",VLOOKUP([2]男子名簿!$O57,$B$9:$C$38,2,0))</f>
        <v/>
      </c>
      <c r="X57" s="18" t="str">
        <f>IF([2]男子名簿!$R57="","",$E$9)</f>
        <v/>
      </c>
      <c r="Y57" s="18" t="str">
        <f>IF([2]男子名簿!$T57="","",$E$10)</f>
        <v/>
      </c>
      <c r="AA57" s="18" t="str">
        <f>IF([2]女子名簿!$I57="","",VLOOKUP([2]女子名簿!$I57,$G$9:$H$38,2,0))</f>
        <v/>
      </c>
      <c r="AB57" s="18" t="str">
        <f>IF([2]女子名簿!$L57="","",VLOOKUP([2]女子名簿!$L57,$G$9:$H$38,2,0))</f>
        <v/>
      </c>
      <c r="AC57" s="18" t="str">
        <f>IF([2]女子名簿!$O57="","",VLOOKUP([2]女子名簿!$O57,$G$9:$H$38,2,0))</f>
        <v/>
      </c>
      <c r="AD57" s="18" t="str">
        <f>IF([2]女子名簿!$R57="","",$J$9)</f>
        <v/>
      </c>
      <c r="AE57" s="18" t="str">
        <f>IF([2]女子名簿!$T57="","",$J$10)</f>
        <v/>
      </c>
    </row>
    <row r="58" spans="21:31">
      <c r="U58" s="18" t="str">
        <f>IF([2]男子名簿!$I58="","",VLOOKUP([2]男子名簿!$I58,$B$9:$C$38,2,0))</f>
        <v/>
      </c>
      <c r="V58" s="18" t="str">
        <f>IF([2]男子名簿!$L58="","",VLOOKUP([2]男子名簿!$L58,$B$9:$C$38,2,0))</f>
        <v/>
      </c>
      <c r="W58" s="18" t="str">
        <f>IF([2]男子名簿!$O58="","",VLOOKUP([2]男子名簿!$O58,$B$9:$C$38,2,0))</f>
        <v/>
      </c>
      <c r="X58" s="18" t="str">
        <f>IF([2]男子名簿!$R58="","",$E$9)</f>
        <v/>
      </c>
      <c r="Y58" s="18" t="str">
        <f>IF([2]男子名簿!$T58="","",$E$10)</f>
        <v/>
      </c>
      <c r="AA58" s="18" t="str">
        <f>IF([2]女子名簿!$I58="","",VLOOKUP([2]女子名簿!$I58,$G$9:$H$38,2,0))</f>
        <v/>
      </c>
      <c r="AB58" s="18" t="str">
        <f>IF([2]女子名簿!$L58="","",VLOOKUP([2]女子名簿!$L58,$G$9:$H$38,2,0))</f>
        <v/>
      </c>
      <c r="AC58" s="18" t="str">
        <f>IF([2]女子名簿!$O58="","",VLOOKUP([2]女子名簿!$O58,$G$9:$H$38,2,0))</f>
        <v/>
      </c>
      <c r="AD58" s="18" t="str">
        <f>IF([2]女子名簿!$R58="","",$J$9)</f>
        <v/>
      </c>
      <c r="AE58" s="18" t="str">
        <f>IF([2]女子名簿!$T58="","",$J$10)</f>
        <v/>
      </c>
    </row>
    <row r="59" spans="21:31">
      <c r="U59" s="18" t="str">
        <f>IF([2]男子名簿!$I59="","",VLOOKUP([2]男子名簿!$I59,$B$9:$C$38,2,0))</f>
        <v/>
      </c>
      <c r="V59" s="18" t="str">
        <f>IF([2]男子名簿!$L59="","",VLOOKUP([2]男子名簿!$L59,$B$9:$C$38,2,0))</f>
        <v/>
      </c>
      <c r="W59" s="18" t="str">
        <f>IF([2]男子名簿!$O59="","",VLOOKUP([2]男子名簿!$O59,$B$9:$C$38,2,0))</f>
        <v/>
      </c>
      <c r="X59" s="18" t="str">
        <f>IF([2]男子名簿!$R59="","",$E$9)</f>
        <v/>
      </c>
      <c r="Y59" s="18" t="str">
        <f>IF([2]男子名簿!$T59="","",$E$10)</f>
        <v/>
      </c>
      <c r="AA59" s="18" t="str">
        <f>IF([2]女子名簿!$I59="","",VLOOKUP([2]女子名簿!$I59,$G$9:$H$38,2,0))</f>
        <v/>
      </c>
      <c r="AB59" s="18" t="str">
        <f>IF([2]女子名簿!$L59="","",VLOOKUP([2]女子名簿!$L59,$G$9:$H$38,2,0))</f>
        <v/>
      </c>
      <c r="AC59" s="18" t="str">
        <f>IF([2]女子名簿!$O59="","",VLOOKUP([2]女子名簿!$O59,$G$9:$H$38,2,0))</f>
        <v/>
      </c>
      <c r="AD59" s="18" t="str">
        <f>IF([2]女子名簿!$R59="","",$J$9)</f>
        <v/>
      </c>
      <c r="AE59" s="18" t="str">
        <f>IF([2]女子名簿!$T59="","",$J$10)</f>
        <v/>
      </c>
    </row>
    <row r="60" spans="21:31">
      <c r="U60" s="18" t="str">
        <f>IF([2]男子名簿!$I60="","",VLOOKUP([2]男子名簿!$I60,$B$9:$C$38,2,0))</f>
        <v/>
      </c>
      <c r="V60" s="18" t="str">
        <f>IF([2]男子名簿!$L60="","",VLOOKUP([2]男子名簿!$L60,$B$9:$C$38,2,0))</f>
        <v/>
      </c>
      <c r="W60" s="18" t="str">
        <f>IF([2]男子名簿!$O60="","",VLOOKUP([2]男子名簿!$O60,$B$9:$C$38,2,0))</f>
        <v/>
      </c>
      <c r="X60" s="18" t="str">
        <f>IF([2]男子名簿!$R60="","",$E$9)</f>
        <v/>
      </c>
      <c r="Y60" s="18" t="str">
        <f>IF([2]男子名簿!$T60="","",$E$10)</f>
        <v/>
      </c>
      <c r="AA60" s="18" t="str">
        <f>IF([2]女子名簿!$I60="","",VLOOKUP([2]女子名簿!$I60,$G$9:$H$38,2,0))</f>
        <v/>
      </c>
      <c r="AB60" s="18" t="str">
        <f>IF([2]女子名簿!$L60="","",VLOOKUP([2]女子名簿!$L60,$G$9:$H$38,2,0))</f>
        <v/>
      </c>
      <c r="AC60" s="18" t="str">
        <f>IF([2]女子名簿!$O60="","",VLOOKUP([2]女子名簿!$O60,$G$9:$H$38,2,0))</f>
        <v/>
      </c>
      <c r="AD60" s="18" t="str">
        <f>IF([2]女子名簿!$R60="","",$J$9)</f>
        <v/>
      </c>
      <c r="AE60" s="18" t="str">
        <f>IF([2]女子名簿!$T60="","",$J$10)</f>
        <v/>
      </c>
    </row>
    <row r="61" spans="21:31">
      <c r="U61" s="18" t="str">
        <f>IF([2]男子名簿!$I61="","",VLOOKUP([2]男子名簿!$I61,$B$9:$C$38,2,0))</f>
        <v/>
      </c>
      <c r="V61" s="18" t="str">
        <f>IF([2]男子名簿!$L61="","",VLOOKUP([2]男子名簿!$L61,$B$9:$C$38,2,0))</f>
        <v/>
      </c>
      <c r="W61" s="18" t="str">
        <f>IF([2]男子名簿!$O61="","",VLOOKUP([2]男子名簿!$O61,$B$9:$C$38,2,0))</f>
        <v/>
      </c>
      <c r="X61" s="18" t="str">
        <f>IF([2]男子名簿!$R61="","",$E$9)</f>
        <v/>
      </c>
      <c r="Y61" s="18" t="str">
        <f>IF([2]男子名簿!$T61="","",$E$10)</f>
        <v/>
      </c>
      <c r="AA61" s="18" t="str">
        <f>IF([2]女子名簿!$I61="","",VLOOKUP([2]女子名簿!$I61,$G$9:$H$38,2,0))</f>
        <v/>
      </c>
      <c r="AB61" s="18" t="str">
        <f>IF([2]女子名簿!$L61="","",VLOOKUP([2]女子名簿!$L61,$G$9:$H$38,2,0))</f>
        <v/>
      </c>
      <c r="AC61" s="18" t="str">
        <f>IF([2]女子名簿!$O61="","",VLOOKUP([2]女子名簿!$O61,$G$9:$H$38,2,0))</f>
        <v/>
      </c>
      <c r="AD61" s="18" t="str">
        <f>IF([2]女子名簿!$R61="","",$J$9)</f>
        <v/>
      </c>
      <c r="AE61" s="18" t="str">
        <f>IF([2]女子名簿!$T61="","",$J$10)</f>
        <v/>
      </c>
    </row>
    <row r="62" spans="21:31">
      <c r="U62" s="18" t="str">
        <f>IF([2]男子名簿!$I62="","",VLOOKUP([2]男子名簿!$I62,$B$9:$C$38,2,0))</f>
        <v/>
      </c>
      <c r="V62" s="18" t="str">
        <f>IF([2]男子名簿!$L62="","",VLOOKUP([2]男子名簿!$L62,$B$9:$C$38,2,0))</f>
        <v/>
      </c>
      <c r="W62" s="18" t="str">
        <f>IF([2]男子名簿!$O62="","",VLOOKUP([2]男子名簿!$O62,$B$9:$C$38,2,0))</f>
        <v/>
      </c>
      <c r="X62" s="18" t="str">
        <f>IF([2]男子名簿!$R62="","",$E$9)</f>
        <v/>
      </c>
      <c r="Y62" s="18" t="str">
        <f>IF([2]男子名簿!$T62="","",$E$10)</f>
        <v/>
      </c>
      <c r="AA62" s="18" t="str">
        <f>IF([2]女子名簿!$I62="","",VLOOKUP([2]女子名簿!$I62,$G$9:$H$38,2,0))</f>
        <v/>
      </c>
      <c r="AB62" s="18" t="str">
        <f>IF([2]女子名簿!$L62="","",VLOOKUP([2]女子名簿!$L62,$G$9:$H$38,2,0))</f>
        <v/>
      </c>
      <c r="AC62" s="18" t="str">
        <f>IF([2]女子名簿!$O62="","",VLOOKUP([2]女子名簿!$O62,$G$9:$H$38,2,0))</f>
        <v/>
      </c>
      <c r="AD62" s="18" t="str">
        <f>IF([2]女子名簿!$R62="","",$J$9)</f>
        <v/>
      </c>
      <c r="AE62" s="18" t="str">
        <f>IF([2]女子名簿!$T62="","",$J$10)</f>
        <v/>
      </c>
    </row>
    <row r="63" spans="21:31">
      <c r="U63" s="18" t="str">
        <f>IF([2]男子名簿!$I63="","",VLOOKUP([2]男子名簿!$I63,$B$9:$C$38,2,0))</f>
        <v/>
      </c>
      <c r="V63" s="18" t="str">
        <f>IF([2]男子名簿!$L63="","",VLOOKUP([2]男子名簿!$L63,$B$9:$C$38,2,0))</f>
        <v/>
      </c>
      <c r="W63" s="18" t="str">
        <f>IF([2]男子名簿!$O63="","",VLOOKUP([2]男子名簿!$O63,$B$9:$C$38,2,0))</f>
        <v/>
      </c>
      <c r="X63" s="18" t="str">
        <f>IF([2]男子名簿!$R63="","",$E$9)</f>
        <v/>
      </c>
      <c r="Y63" s="18" t="str">
        <f>IF([2]男子名簿!$T63="","",$E$10)</f>
        <v/>
      </c>
      <c r="AA63" s="18" t="str">
        <f>IF([2]女子名簿!$I63="","",VLOOKUP([2]女子名簿!$I63,$G$9:$H$38,2,0))</f>
        <v/>
      </c>
      <c r="AB63" s="18" t="str">
        <f>IF([2]女子名簿!$L63="","",VLOOKUP([2]女子名簿!$L63,$G$9:$H$38,2,0))</f>
        <v/>
      </c>
      <c r="AC63" s="18" t="str">
        <f>IF([2]女子名簿!$O63="","",VLOOKUP([2]女子名簿!$O63,$G$9:$H$38,2,0))</f>
        <v/>
      </c>
      <c r="AD63" s="18" t="str">
        <f>IF([2]女子名簿!$R63="","",$J$9)</f>
        <v/>
      </c>
      <c r="AE63" s="18" t="str">
        <f>IF([2]女子名簿!$T63="","",$J$10)</f>
        <v/>
      </c>
    </row>
    <row r="64" spans="21:31">
      <c r="U64" s="18" t="str">
        <f>IF([2]男子名簿!$I64="","",VLOOKUP([2]男子名簿!$I64,$B$9:$C$38,2,0))</f>
        <v/>
      </c>
      <c r="V64" s="18" t="str">
        <f>IF([2]男子名簿!$L64="","",VLOOKUP([2]男子名簿!$L64,$B$9:$C$38,2,0))</f>
        <v/>
      </c>
      <c r="W64" s="18" t="str">
        <f>IF([2]男子名簿!$O64="","",VLOOKUP([2]男子名簿!$O64,$B$9:$C$38,2,0))</f>
        <v/>
      </c>
      <c r="X64" s="18" t="str">
        <f>IF([2]男子名簿!$R64="","",$E$9)</f>
        <v/>
      </c>
      <c r="Y64" s="18" t="str">
        <f>IF([2]男子名簿!$T64="","",$E$10)</f>
        <v/>
      </c>
      <c r="AA64" s="18" t="str">
        <f>IF([2]女子名簿!$I64="","",VLOOKUP([2]女子名簿!$I64,$G$9:$H$38,2,0))</f>
        <v/>
      </c>
      <c r="AB64" s="18" t="str">
        <f>IF([2]女子名簿!$L64="","",VLOOKUP([2]女子名簿!$L64,$G$9:$H$38,2,0))</f>
        <v/>
      </c>
      <c r="AC64" s="18" t="str">
        <f>IF([2]女子名簿!$O64="","",VLOOKUP([2]女子名簿!$O64,$G$9:$H$38,2,0))</f>
        <v/>
      </c>
      <c r="AD64" s="18" t="str">
        <f>IF([2]女子名簿!$R64="","",$J$9)</f>
        <v/>
      </c>
      <c r="AE64" s="18" t="str">
        <f>IF([2]女子名簿!$T64="","",$J$10)</f>
        <v/>
      </c>
    </row>
    <row r="65" spans="21:31">
      <c r="U65" s="18" t="str">
        <f>IF([2]男子名簿!$I65="","",VLOOKUP([2]男子名簿!$I65,$B$9:$C$38,2,0))</f>
        <v/>
      </c>
      <c r="V65" s="18" t="str">
        <f>IF([2]男子名簿!$L65="","",VLOOKUP([2]男子名簿!$L65,$B$9:$C$38,2,0))</f>
        <v/>
      </c>
      <c r="W65" s="18" t="str">
        <f>IF([2]男子名簿!$O65="","",VLOOKUP([2]男子名簿!$O65,$B$9:$C$38,2,0))</f>
        <v/>
      </c>
      <c r="X65" s="18" t="str">
        <f>IF([2]男子名簿!$R65="","",$E$9)</f>
        <v/>
      </c>
      <c r="Y65" s="18" t="str">
        <f>IF([2]男子名簿!$T65="","",$E$10)</f>
        <v/>
      </c>
      <c r="AA65" s="18" t="str">
        <f>IF([2]女子名簿!$I65="","",VLOOKUP([2]女子名簿!$I65,$G$9:$H$38,2,0))</f>
        <v/>
      </c>
      <c r="AB65" s="18" t="str">
        <f>IF([2]女子名簿!$L65="","",VLOOKUP([2]女子名簿!$L65,$G$9:$H$38,2,0))</f>
        <v/>
      </c>
      <c r="AC65" s="18" t="str">
        <f>IF([2]女子名簿!$O65="","",VLOOKUP([2]女子名簿!$O65,$G$9:$H$38,2,0))</f>
        <v/>
      </c>
      <c r="AD65" s="18" t="str">
        <f>IF([2]女子名簿!$R65="","",$J$9)</f>
        <v/>
      </c>
      <c r="AE65" s="18" t="str">
        <f>IF([2]女子名簿!$T65="","",$J$10)</f>
        <v/>
      </c>
    </row>
    <row r="66" spans="21:31">
      <c r="U66" s="18" t="str">
        <f>IF([2]男子名簿!$I66="","",VLOOKUP([2]男子名簿!$I66,$B$9:$C$38,2,0))</f>
        <v/>
      </c>
      <c r="V66" s="18" t="str">
        <f>IF([2]男子名簿!$L66="","",VLOOKUP([2]男子名簿!$L66,$B$9:$C$38,2,0))</f>
        <v/>
      </c>
      <c r="W66" s="18" t="str">
        <f>IF([2]男子名簿!$O66="","",VLOOKUP([2]男子名簿!$O66,$B$9:$C$38,2,0))</f>
        <v/>
      </c>
      <c r="X66" s="18" t="str">
        <f>IF([2]男子名簿!$R66="","",$E$9)</f>
        <v/>
      </c>
      <c r="Y66" s="18" t="str">
        <f>IF([2]男子名簿!$T66="","",$E$10)</f>
        <v/>
      </c>
      <c r="AA66" s="18" t="str">
        <f>IF([2]女子名簿!$I66="","",VLOOKUP([2]女子名簿!$I66,$G$9:$H$38,2,0))</f>
        <v/>
      </c>
      <c r="AB66" s="18" t="str">
        <f>IF([2]女子名簿!$L66="","",VLOOKUP([2]女子名簿!$L66,$G$9:$H$38,2,0))</f>
        <v/>
      </c>
      <c r="AC66" s="18" t="str">
        <f>IF([2]女子名簿!$O66="","",VLOOKUP([2]女子名簿!$O66,$G$9:$H$38,2,0))</f>
        <v/>
      </c>
      <c r="AD66" s="18" t="str">
        <f>IF([2]女子名簿!$R66="","",$J$9)</f>
        <v/>
      </c>
      <c r="AE66" s="18" t="str">
        <f>IF([2]女子名簿!$T66="","",$J$10)</f>
        <v/>
      </c>
    </row>
    <row r="67" spans="21:31">
      <c r="U67" s="18" t="str">
        <f>IF([2]男子名簿!$I67="","",VLOOKUP([2]男子名簿!$I67,$B$9:$C$38,2,0))</f>
        <v/>
      </c>
      <c r="V67" s="18" t="str">
        <f>IF([2]男子名簿!$L67="","",VLOOKUP([2]男子名簿!$L67,$B$9:$C$38,2,0))</f>
        <v/>
      </c>
      <c r="W67" s="18" t="str">
        <f>IF([2]男子名簿!$O67="","",VLOOKUP([2]男子名簿!$O67,$B$9:$C$38,2,0))</f>
        <v/>
      </c>
      <c r="X67" s="18" t="str">
        <f>IF([2]男子名簿!$R67="","",$E$9)</f>
        <v/>
      </c>
      <c r="Y67" s="18" t="str">
        <f>IF([2]男子名簿!$T67="","",$E$10)</f>
        <v/>
      </c>
      <c r="AA67" s="18" t="str">
        <f>IF([2]女子名簿!$I67="","",VLOOKUP([2]女子名簿!$I67,$G$9:$H$38,2,0))</f>
        <v/>
      </c>
      <c r="AB67" s="18" t="str">
        <f>IF([2]女子名簿!$L67="","",VLOOKUP([2]女子名簿!$L67,$G$9:$H$38,2,0))</f>
        <v/>
      </c>
      <c r="AC67" s="18" t="str">
        <f>IF([2]女子名簿!$O67="","",VLOOKUP([2]女子名簿!$O67,$G$9:$H$38,2,0))</f>
        <v/>
      </c>
      <c r="AD67" s="18" t="str">
        <f>IF([2]女子名簿!$R67="","",$J$9)</f>
        <v/>
      </c>
      <c r="AE67" s="18" t="str">
        <f>IF([2]女子名簿!$T67="","",$J$10)</f>
        <v/>
      </c>
    </row>
    <row r="68" spans="21:31">
      <c r="U68" s="18" t="str">
        <f>IF([2]男子名簿!$I68="","",VLOOKUP([2]男子名簿!$I68,$B$9:$C$38,2,0))</f>
        <v/>
      </c>
      <c r="V68" s="18" t="str">
        <f>IF([2]男子名簿!$L68="","",VLOOKUP([2]男子名簿!$L68,$B$9:$C$38,2,0))</f>
        <v/>
      </c>
      <c r="W68" s="18" t="str">
        <f>IF([2]男子名簿!$O68="","",VLOOKUP([2]男子名簿!$O68,$B$9:$C$38,2,0))</f>
        <v/>
      </c>
      <c r="X68" s="18" t="str">
        <f>IF([2]男子名簿!$R68="","",$E$9)</f>
        <v/>
      </c>
      <c r="Y68" s="18" t="str">
        <f>IF([2]男子名簿!$T68="","",$E$10)</f>
        <v/>
      </c>
      <c r="AA68" s="18" t="str">
        <f>IF([2]女子名簿!$I68="","",VLOOKUP([2]女子名簿!$I68,$G$9:$H$38,2,0))</f>
        <v/>
      </c>
      <c r="AB68" s="18" t="str">
        <f>IF([2]女子名簿!$L68="","",VLOOKUP([2]女子名簿!$L68,$G$9:$H$38,2,0))</f>
        <v/>
      </c>
      <c r="AC68" s="18" t="str">
        <f>IF([2]女子名簿!$O68="","",VLOOKUP([2]女子名簿!$O68,$G$9:$H$38,2,0))</f>
        <v/>
      </c>
      <c r="AD68" s="18" t="str">
        <f>IF([2]女子名簿!$R68="","",$J$9)</f>
        <v/>
      </c>
      <c r="AE68" s="18" t="str">
        <f>IF([2]女子名簿!$T68="","",$J$10)</f>
        <v/>
      </c>
    </row>
    <row r="69" spans="21:31">
      <c r="U69" s="18" t="str">
        <f>IF([2]男子名簿!$I69="","",VLOOKUP([2]男子名簿!$I69,$B$9:$C$38,2,0))</f>
        <v/>
      </c>
      <c r="V69" s="18" t="str">
        <f>IF([2]男子名簿!$L69="","",VLOOKUP([2]男子名簿!$L69,$B$9:$C$38,2,0))</f>
        <v/>
      </c>
      <c r="W69" s="18" t="str">
        <f>IF([2]男子名簿!$O69="","",VLOOKUP([2]男子名簿!$O69,$B$9:$C$38,2,0))</f>
        <v/>
      </c>
      <c r="X69" s="18" t="str">
        <f>IF([2]男子名簿!$R69="","",$E$9)</f>
        <v/>
      </c>
      <c r="Y69" s="18" t="str">
        <f>IF([2]男子名簿!$T69="","",$E$10)</f>
        <v/>
      </c>
      <c r="AA69" s="18" t="str">
        <f>IF([2]女子名簿!$I69="","",VLOOKUP([2]女子名簿!$I69,$G$9:$H$38,2,0))</f>
        <v/>
      </c>
      <c r="AB69" s="18" t="str">
        <f>IF([2]女子名簿!$L69="","",VLOOKUP([2]女子名簿!$L69,$G$9:$H$38,2,0))</f>
        <v/>
      </c>
      <c r="AC69" s="18" t="str">
        <f>IF([2]女子名簿!$O69="","",VLOOKUP([2]女子名簿!$O69,$G$9:$H$38,2,0))</f>
        <v/>
      </c>
      <c r="AD69" s="18" t="str">
        <f>IF([2]女子名簿!$R69="","",$J$9)</f>
        <v/>
      </c>
      <c r="AE69" s="18" t="str">
        <f>IF([2]女子名簿!$T69="","",$J$10)</f>
        <v/>
      </c>
    </row>
    <row r="70" spans="21:31">
      <c r="U70" s="18" t="str">
        <f>IF([2]男子名簿!$I70="","",VLOOKUP([2]男子名簿!$I70,$B$9:$C$38,2,0))</f>
        <v/>
      </c>
      <c r="V70" s="18" t="str">
        <f>IF([2]男子名簿!$L70="","",VLOOKUP([2]男子名簿!$L70,$B$9:$C$38,2,0))</f>
        <v/>
      </c>
      <c r="W70" s="18" t="str">
        <f>IF([2]男子名簿!$O70="","",VLOOKUP([2]男子名簿!$O70,$B$9:$C$38,2,0))</f>
        <v/>
      </c>
      <c r="X70" s="18" t="str">
        <f>IF([2]男子名簿!$R70="","",$E$9)</f>
        <v/>
      </c>
      <c r="Y70" s="18" t="str">
        <f>IF([2]男子名簿!$T70="","",$E$10)</f>
        <v/>
      </c>
      <c r="AA70" s="18" t="str">
        <f>IF([2]女子名簿!$I70="","",VLOOKUP([2]女子名簿!$I70,$G$9:$H$38,2,0))</f>
        <v/>
      </c>
      <c r="AB70" s="18" t="str">
        <f>IF([2]女子名簿!$L70="","",VLOOKUP([2]女子名簿!$L70,$G$9:$H$38,2,0))</f>
        <v/>
      </c>
      <c r="AC70" s="18" t="str">
        <f>IF([2]女子名簿!$O70="","",VLOOKUP([2]女子名簿!$O70,$G$9:$H$38,2,0))</f>
        <v/>
      </c>
      <c r="AD70" s="18" t="str">
        <f>IF([2]女子名簿!$R70="","",$J$9)</f>
        <v/>
      </c>
      <c r="AE70" s="18" t="str">
        <f>IF([2]女子名簿!$T70="","",$J$10)</f>
        <v/>
      </c>
    </row>
    <row r="71" spans="21:31">
      <c r="U71" s="18" t="str">
        <f>IF([2]男子名簿!$I71="","",VLOOKUP([2]男子名簿!$I71,$B$9:$C$38,2,0))</f>
        <v/>
      </c>
      <c r="V71" s="18" t="str">
        <f>IF([2]男子名簿!$L71="","",VLOOKUP([2]男子名簿!$L71,$B$9:$C$38,2,0))</f>
        <v/>
      </c>
      <c r="W71" s="18" t="str">
        <f>IF([2]男子名簿!$O71="","",VLOOKUP([2]男子名簿!$O71,$B$9:$C$38,2,0))</f>
        <v/>
      </c>
      <c r="X71" s="18" t="str">
        <f>IF([2]男子名簿!$R71="","",$E$9)</f>
        <v/>
      </c>
      <c r="Y71" s="18" t="str">
        <f>IF([2]男子名簿!$T71="","",$E$10)</f>
        <v/>
      </c>
      <c r="AA71" s="18" t="str">
        <f>IF([2]女子名簿!$I71="","",VLOOKUP([2]女子名簿!$I71,$G$9:$H$38,2,0))</f>
        <v/>
      </c>
      <c r="AB71" s="18" t="str">
        <f>IF([2]女子名簿!$L71="","",VLOOKUP([2]女子名簿!$L71,$G$9:$H$38,2,0))</f>
        <v/>
      </c>
      <c r="AC71" s="18" t="str">
        <f>IF([2]女子名簿!$O71="","",VLOOKUP([2]女子名簿!$O71,$G$9:$H$38,2,0))</f>
        <v/>
      </c>
      <c r="AD71" s="18" t="str">
        <f>IF([2]女子名簿!$R71="","",$J$9)</f>
        <v/>
      </c>
      <c r="AE71" s="18" t="str">
        <f>IF([2]女子名簿!$T71="","",$J$10)</f>
        <v/>
      </c>
    </row>
    <row r="72" spans="21:31">
      <c r="U72" s="18" t="str">
        <f>IF([2]男子名簿!$I72="","",VLOOKUP([2]男子名簿!$I72,$B$9:$C$38,2,0))</f>
        <v/>
      </c>
      <c r="V72" s="18" t="str">
        <f>IF([2]男子名簿!$L72="","",VLOOKUP([2]男子名簿!$L72,$B$9:$C$38,2,0))</f>
        <v/>
      </c>
      <c r="W72" s="18" t="str">
        <f>IF([2]男子名簿!$O72="","",VLOOKUP([2]男子名簿!$O72,$B$9:$C$38,2,0))</f>
        <v/>
      </c>
      <c r="X72" s="18" t="str">
        <f>IF([2]男子名簿!$R72="","",$E$9)</f>
        <v/>
      </c>
      <c r="Y72" s="18" t="str">
        <f>IF([2]男子名簿!$T72="","",$E$10)</f>
        <v/>
      </c>
      <c r="AA72" s="18" t="str">
        <f>IF([2]女子名簿!$I72="","",VLOOKUP([2]女子名簿!$I72,$G$9:$H$38,2,0))</f>
        <v/>
      </c>
      <c r="AB72" s="18" t="str">
        <f>IF([2]女子名簿!$L72="","",VLOOKUP([2]女子名簿!$L72,$G$9:$H$38,2,0))</f>
        <v/>
      </c>
      <c r="AC72" s="18" t="str">
        <f>IF([2]女子名簿!$O72="","",VLOOKUP([2]女子名簿!$O72,$G$9:$H$38,2,0))</f>
        <v/>
      </c>
      <c r="AD72" s="18" t="str">
        <f>IF([2]女子名簿!$R72="","",$J$9)</f>
        <v/>
      </c>
      <c r="AE72" s="18" t="str">
        <f>IF([2]女子名簿!$T72="","",$J$10)</f>
        <v/>
      </c>
    </row>
    <row r="73" spans="21:31">
      <c r="U73" s="18" t="str">
        <f>IF([2]男子名簿!$I73="","",VLOOKUP([2]男子名簿!$I73,$B$9:$C$38,2,0))</f>
        <v/>
      </c>
      <c r="V73" s="18" t="str">
        <f>IF([2]男子名簿!$L73="","",VLOOKUP([2]男子名簿!$L73,$B$9:$C$38,2,0))</f>
        <v/>
      </c>
      <c r="W73" s="18" t="str">
        <f>IF([2]男子名簿!$O73="","",VLOOKUP([2]男子名簿!$O73,$B$9:$C$38,2,0))</f>
        <v/>
      </c>
      <c r="X73" s="18" t="str">
        <f>IF([2]男子名簿!$R73="","",$E$9)</f>
        <v/>
      </c>
      <c r="Y73" s="18" t="str">
        <f>IF([2]男子名簿!$T73="","",$E$10)</f>
        <v/>
      </c>
      <c r="AA73" s="18" t="str">
        <f>IF([2]女子名簿!$I73="","",VLOOKUP([2]女子名簿!$I73,$G$9:$H$38,2,0))</f>
        <v/>
      </c>
      <c r="AB73" s="18" t="str">
        <f>IF([2]女子名簿!$L73="","",VLOOKUP([2]女子名簿!$L73,$G$9:$H$38,2,0))</f>
        <v/>
      </c>
      <c r="AC73" s="18" t="str">
        <f>IF([2]女子名簿!$O73="","",VLOOKUP([2]女子名簿!$O73,$G$9:$H$38,2,0))</f>
        <v/>
      </c>
      <c r="AD73" s="18" t="str">
        <f>IF([2]女子名簿!$R73="","",$J$9)</f>
        <v/>
      </c>
      <c r="AE73" s="18" t="str">
        <f>IF([2]女子名簿!$T73="","",$J$10)</f>
        <v/>
      </c>
    </row>
    <row r="74" spans="21:31">
      <c r="U74" s="18" t="str">
        <f>IF([2]男子名簿!$I74="","",VLOOKUP([2]男子名簿!$I74,$B$9:$C$38,2,0))</f>
        <v/>
      </c>
      <c r="V74" s="18" t="str">
        <f>IF([2]男子名簿!$L74="","",VLOOKUP([2]男子名簿!$L74,$B$9:$C$38,2,0))</f>
        <v/>
      </c>
      <c r="W74" s="18" t="str">
        <f>IF([2]男子名簿!$O74="","",VLOOKUP([2]男子名簿!$O74,$B$9:$C$38,2,0))</f>
        <v/>
      </c>
      <c r="X74" s="18" t="str">
        <f>IF([2]男子名簿!$R74="","",$E$9)</f>
        <v/>
      </c>
      <c r="Y74" s="18" t="str">
        <f>IF([2]男子名簿!$T74="","",$E$10)</f>
        <v/>
      </c>
      <c r="AA74" s="18" t="str">
        <f>IF([2]女子名簿!$I74="","",VLOOKUP([2]女子名簿!$I74,$G$9:$H$38,2,0))</f>
        <v/>
      </c>
      <c r="AB74" s="18" t="str">
        <f>IF([2]女子名簿!$L74="","",VLOOKUP([2]女子名簿!$L74,$G$9:$H$38,2,0))</f>
        <v/>
      </c>
      <c r="AC74" s="18" t="str">
        <f>IF([2]女子名簿!$O74="","",VLOOKUP([2]女子名簿!$O74,$G$9:$H$38,2,0))</f>
        <v/>
      </c>
      <c r="AD74" s="18" t="str">
        <f>IF([2]女子名簿!$R74="","",$J$9)</f>
        <v/>
      </c>
      <c r="AE74" s="18" t="str">
        <f>IF([2]女子名簿!$T74="","",$J$10)</f>
        <v/>
      </c>
    </row>
    <row r="75" spans="21:31">
      <c r="U75" s="18" t="str">
        <f>IF([2]男子名簿!$I75="","",VLOOKUP([2]男子名簿!$I75,$B$9:$C$38,2,0))</f>
        <v/>
      </c>
      <c r="V75" s="18" t="str">
        <f>IF([2]男子名簿!$L75="","",VLOOKUP([2]男子名簿!$L75,$B$9:$C$38,2,0))</f>
        <v/>
      </c>
      <c r="W75" s="18" t="str">
        <f>IF([2]男子名簿!$O75="","",VLOOKUP([2]男子名簿!$O75,$B$9:$C$38,2,0))</f>
        <v/>
      </c>
      <c r="X75" s="18" t="str">
        <f>IF([2]男子名簿!$R75="","",$E$9)</f>
        <v/>
      </c>
      <c r="Y75" s="18" t="str">
        <f>IF([2]男子名簿!$T75="","",$E$10)</f>
        <v/>
      </c>
      <c r="AA75" s="18" t="str">
        <f>IF([2]女子名簿!$I75="","",VLOOKUP([2]女子名簿!$I75,$G$9:$H$38,2,0))</f>
        <v/>
      </c>
      <c r="AB75" s="18" t="str">
        <f>IF([2]女子名簿!$L75="","",VLOOKUP([2]女子名簿!$L75,$G$9:$H$38,2,0))</f>
        <v/>
      </c>
      <c r="AC75" s="18" t="str">
        <f>IF([2]女子名簿!$O75="","",VLOOKUP([2]女子名簿!$O75,$G$9:$H$38,2,0))</f>
        <v/>
      </c>
      <c r="AD75" s="18" t="str">
        <f>IF([2]女子名簿!$R75="","",$J$9)</f>
        <v/>
      </c>
      <c r="AE75" s="18" t="str">
        <f>IF([2]女子名簿!$T75="","",$J$10)</f>
        <v/>
      </c>
    </row>
    <row r="76" spans="21:31">
      <c r="U76" s="18" t="str">
        <f>IF([2]男子名簿!$I76="","",VLOOKUP([2]男子名簿!$I76,$B$9:$C$38,2,0))</f>
        <v/>
      </c>
      <c r="V76" s="18" t="str">
        <f>IF([2]男子名簿!$L76="","",VLOOKUP([2]男子名簿!$L76,$B$9:$C$38,2,0))</f>
        <v/>
      </c>
      <c r="W76" s="18" t="str">
        <f>IF([2]男子名簿!$O76="","",VLOOKUP([2]男子名簿!$O76,$B$9:$C$38,2,0))</f>
        <v/>
      </c>
      <c r="X76" s="18" t="str">
        <f>IF([2]男子名簿!$R76="","",$E$9)</f>
        <v/>
      </c>
      <c r="Y76" s="18" t="str">
        <f>IF([2]男子名簿!$T76="","",$E$10)</f>
        <v/>
      </c>
      <c r="AA76" s="18" t="str">
        <f>IF([2]女子名簿!$I76="","",VLOOKUP([2]女子名簿!$I76,$G$9:$H$38,2,0))</f>
        <v/>
      </c>
      <c r="AB76" s="18" t="str">
        <f>IF([2]女子名簿!$L76="","",VLOOKUP([2]女子名簿!$L76,$G$9:$H$38,2,0))</f>
        <v/>
      </c>
      <c r="AC76" s="18" t="str">
        <f>IF([2]女子名簿!$O76="","",VLOOKUP([2]女子名簿!$O76,$G$9:$H$38,2,0))</f>
        <v/>
      </c>
      <c r="AD76" s="18" t="str">
        <f>IF([2]女子名簿!$R76="","",$J$9)</f>
        <v/>
      </c>
      <c r="AE76" s="18" t="str">
        <f>IF([2]女子名簿!$T76="","",$J$10)</f>
        <v/>
      </c>
    </row>
    <row r="77" spans="21:31">
      <c r="U77" s="18" t="str">
        <f>IF([2]男子名簿!$I77="","",VLOOKUP([2]男子名簿!$I77,$B$9:$C$38,2,0))</f>
        <v/>
      </c>
      <c r="V77" s="18" t="str">
        <f>IF([2]男子名簿!$L77="","",VLOOKUP([2]男子名簿!$L77,$B$9:$C$38,2,0))</f>
        <v/>
      </c>
      <c r="W77" s="18" t="str">
        <f>IF([2]男子名簿!$O77="","",VLOOKUP([2]男子名簿!$O77,$B$9:$C$38,2,0))</f>
        <v/>
      </c>
      <c r="X77" s="18" t="str">
        <f>IF([2]男子名簿!$R77="","",$E$9)</f>
        <v/>
      </c>
      <c r="Y77" s="18" t="str">
        <f>IF([2]男子名簿!$T77="","",$E$10)</f>
        <v/>
      </c>
      <c r="AA77" s="18" t="str">
        <f>IF([2]女子名簿!$I77="","",VLOOKUP([2]女子名簿!$I77,$G$9:$H$38,2,0))</f>
        <v/>
      </c>
      <c r="AB77" s="18" t="str">
        <f>IF([2]女子名簿!$L77="","",VLOOKUP([2]女子名簿!$L77,$G$9:$H$38,2,0))</f>
        <v/>
      </c>
      <c r="AC77" s="18" t="str">
        <f>IF([2]女子名簿!$O77="","",VLOOKUP([2]女子名簿!$O77,$G$9:$H$38,2,0))</f>
        <v/>
      </c>
      <c r="AD77" s="18" t="str">
        <f>IF([2]女子名簿!$R77="","",$J$9)</f>
        <v/>
      </c>
      <c r="AE77" s="18" t="str">
        <f>IF([2]女子名簿!$T77="","",$J$10)</f>
        <v/>
      </c>
    </row>
    <row r="78" spans="21:31">
      <c r="U78" s="18" t="str">
        <f>IF([2]男子名簿!$I78="","",VLOOKUP([2]男子名簿!$I78,$B$9:$C$38,2,0))</f>
        <v/>
      </c>
      <c r="V78" s="18" t="str">
        <f>IF([2]男子名簿!$L78="","",VLOOKUP([2]男子名簿!$L78,$B$9:$C$38,2,0))</f>
        <v/>
      </c>
      <c r="W78" s="18" t="str">
        <f>IF([2]男子名簿!$O78="","",VLOOKUP([2]男子名簿!$O78,$B$9:$C$38,2,0))</f>
        <v/>
      </c>
      <c r="X78" s="18" t="str">
        <f>IF([2]男子名簿!$R78="","",$E$9)</f>
        <v/>
      </c>
      <c r="Y78" s="18" t="str">
        <f>IF([2]男子名簿!$T78="","",$E$10)</f>
        <v/>
      </c>
      <c r="AA78" s="18" t="str">
        <f>IF([2]女子名簿!$I78="","",VLOOKUP([2]女子名簿!$I78,$G$9:$H$38,2,0))</f>
        <v/>
      </c>
      <c r="AB78" s="18" t="str">
        <f>IF([2]女子名簿!$L78="","",VLOOKUP([2]女子名簿!$L78,$G$9:$H$38,2,0))</f>
        <v/>
      </c>
      <c r="AC78" s="18" t="str">
        <f>IF([2]女子名簿!$O78="","",VLOOKUP([2]女子名簿!$O78,$G$9:$H$38,2,0))</f>
        <v/>
      </c>
      <c r="AD78" s="18" t="str">
        <f>IF([2]女子名簿!$R78="","",$J$9)</f>
        <v/>
      </c>
      <c r="AE78" s="18" t="str">
        <f>IF([2]女子名簿!$T78="","",$J$10)</f>
        <v/>
      </c>
    </row>
    <row r="79" spans="21:31">
      <c r="U79" s="18" t="str">
        <f>IF([2]男子名簿!$I79="","",VLOOKUP([2]男子名簿!$I79,$B$9:$C$38,2,0))</f>
        <v/>
      </c>
      <c r="V79" s="18" t="str">
        <f>IF([2]男子名簿!$L79="","",VLOOKUP([2]男子名簿!$L79,$B$9:$C$38,2,0))</f>
        <v/>
      </c>
      <c r="W79" s="18" t="str">
        <f>IF([2]男子名簿!$O79="","",VLOOKUP([2]男子名簿!$O79,$B$9:$C$38,2,0))</f>
        <v/>
      </c>
      <c r="X79" s="18" t="str">
        <f>IF([2]男子名簿!$R79="","",$E$9)</f>
        <v/>
      </c>
      <c r="Y79" s="18" t="str">
        <f>IF([2]男子名簿!$T79="","",$E$10)</f>
        <v/>
      </c>
      <c r="AA79" s="18" t="str">
        <f>IF([2]女子名簿!$I79="","",VLOOKUP([2]女子名簿!$I79,$G$9:$H$38,2,0))</f>
        <v/>
      </c>
      <c r="AB79" s="18" t="str">
        <f>IF([2]女子名簿!$L79="","",VLOOKUP([2]女子名簿!$L79,$G$9:$H$38,2,0))</f>
        <v/>
      </c>
      <c r="AC79" s="18" t="str">
        <f>IF([2]女子名簿!$O79="","",VLOOKUP([2]女子名簿!$O79,$G$9:$H$38,2,0))</f>
        <v/>
      </c>
      <c r="AD79" s="18" t="str">
        <f>IF([2]女子名簿!$R79="","",$J$9)</f>
        <v/>
      </c>
      <c r="AE79" s="18" t="str">
        <f>IF([2]女子名簿!$T79="","",$J$10)</f>
        <v/>
      </c>
    </row>
    <row r="80" spans="21:31">
      <c r="U80" s="18" t="str">
        <f>IF([2]男子名簿!$I80="","",VLOOKUP([2]男子名簿!$I80,$B$9:$C$38,2,0))</f>
        <v/>
      </c>
      <c r="V80" s="18" t="str">
        <f>IF([2]男子名簿!$L80="","",VLOOKUP([2]男子名簿!$L80,$B$9:$C$38,2,0))</f>
        <v/>
      </c>
      <c r="W80" s="18" t="str">
        <f>IF([2]男子名簿!$O80="","",VLOOKUP([2]男子名簿!$O80,$B$9:$C$38,2,0))</f>
        <v/>
      </c>
      <c r="X80" s="18" t="str">
        <f>IF([2]男子名簿!$R80="","",$E$9)</f>
        <v/>
      </c>
      <c r="Y80" s="18" t="str">
        <f>IF([2]男子名簿!$T80="","",$E$10)</f>
        <v/>
      </c>
      <c r="AA80" s="18" t="str">
        <f>IF([2]女子名簿!$I80="","",VLOOKUP([2]女子名簿!$I80,$G$9:$H$38,2,0))</f>
        <v/>
      </c>
      <c r="AB80" s="18" t="str">
        <f>IF([2]女子名簿!$L80="","",VLOOKUP([2]女子名簿!$L80,$G$9:$H$38,2,0))</f>
        <v/>
      </c>
      <c r="AC80" s="18" t="str">
        <f>IF([2]女子名簿!$O80="","",VLOOKUP([2]女子名簿!$O80,$G$9:$H$38,2,0))</f>
        <v/>
      </c>
      <c r="AD80" s="18" t="str">
        <f>IF([2]女子名簿!$R80="","",$J$9)</f>
        <v/>
      </c>
      <c r="AE80" s="18" t="str">
        <f>IF([2]女子名簿!$T80="","",$J$10)</f>
        <v/>
      </c>
    </row>
    <row r="81" spans="21:31">
      <c r="U81" s="18" t="str">
        <f>IF([2]男子名簿!$I81="","",VLOOKUP([2]男子名簿!$I81,$B$9:$C$38,2,0))</f>
        <v/>
      </c>
      <c r="V81" s="18" t="str">
        <f>IF([2]男子名簿!$L81="","",VLOOKUP([2]男子名簿!$L81,$B$9:$C$38,2,0))</f>
        <v/>
      </c>
      <c r="W81" s="18" t="str">
        <f>IF([2]男子名簿!$O81="","",VLOOKUP([2]男子名簿!$O81,$B$9:$C$38,2,0))</f>
        <v/>
      </c>
      <c r="X81" s="18" t="str">
        <f>IF([2]男子名簿!$R81="","",$E$9)</f>
        <v/>
      </c>
      <c r="Y81" s="18" t="str">
        <f>IF([2]男子名簿!$T81="","",$E$10)</f>
        <v/>
      </c>
      <c r="AA81" s="18" t="str">
        <f>IF([2]女子名簿!$I81="","",VLOOKUP([2]女子名簿!$I81,$G$9:$H$38,2,0))</f>
        <v/>
      </c>
      <c r="AB81" s="18" t="str">
        <f>IF([2]女子名簿!$L81="","",VLOOKUP([2]女子名簿!$L81,$G$9:$H$38,2,0))</f>
        <v/>
      </c>
      <c r="AC81" s="18" t="str">
        <f>IF([2]女子名簿!$O81="","",VLOOKUP([2]女子名簿!$O81,$G$9:$H$38,2,0))</f>
        <v/>
      </c>
      <c r="AD81" s="18" t="str">
        <f>IF([2]女子名簿!$R81="","",$J$9)</f>
        <v/>
      </c>
      <c r="AE81" s="18" t="str">
        <f>IF([2]女子名簿!$T81="","",$J$10)</f>
        <v/>
      </c>
    </row>
    <row r="82" spans="21:31">
      <c r="U82" s="18" t="str">
        <f>IF([2]男子名簿!$I82="","",VLOOKUP([2]男子名簿!$I82,$B$9:$C$38,2,0))</f>
        <v/>
      </c>
      <c r="V82" s="18" t="str">
        <f>IF([2]男子名簿!$L82="","",VLOOKUP([2]男子名簿!$L82,$B$9:$C$38,2,0))</f>
        <v/>
      </c>
      <c r="W82" s="18" t="str">
        <f>IF([2]男子名簿!$O82="","",VLOOKUP([2]男子名簿!$O82,$B$9:$C$38,2,0))</f>
        <v/>
      </c>
      <c r="X82" s="18" t="str">
        <f>IF([2]男子名簿!$R82="","",$E$9)</f>
        <v/>
      </c>
      <c r="Y82" s="18" t="str">
        <f>IF([2]男子名簿!$T82="","",$E$10)</f>
        <v/>
      </c>
      <c r="AA82" s="18" t="str">
        <f>IF([2]女子名簿!$I82="","",VLOOKUP([2]女子名簿!$I82,$G$9:$H$38,2,0))</f>
        <v/>
      </c>
      <c r="AB82" s="18" t="str">
        <f>IF([2]女子名簿!$L82="","",VLOOKUP([2]女子名簿!$L82,$G$9:$H$38,2,0))</f>
        <v/>
      </c>
      <c r="AC82" s="18" t="str">
        <f>IF([2]女子名簿!$O82="","",VLOOKUP([2]女子名簿!$O82,$G$9:$H$38,2,0))</f>
        <v/>
      </c>
      <c r="AD82" s="18" t="str">
        <f>IF([2]女子名簿!$R82="","",$J$9)</f>
        <v/>
      </c>
      <c r="AE82" s="18" t="str">
        <f>IF([2]女子名簿!$T82="","",$J$10)</f>
        <v/>
      </c>
    </row>
    <row r="83" spans="21:31">
      <c r="U83" s="18" t="str">
        <f>IF([2]男子名簿!$I83="","",VLOOKUP([2]男子名簿!$I83,$B$9:$C$38,2,0))</f>
        <v/>
      </c>
      <c r="V83" s="18" t="str">
        <f>IF([2]男子名簿!$L83="","",VLOOKUP([2]男子名簿!$L83,$B$9:$C$38,2,0))</f>
        <v/>
      </c>
      <c r="W83" s="18" t="str">
        <f>IF([2]男子名簿!$O83="","",VLOOKUP([2]男子名簿!$O83,$B$9:$C$38,2,0))</f>
        <v/>
      </c>
      <c r="X83" s="18" t="str">
        <f>IF([2]男子名簿!$R83="","",$E$9)</f>
        <v/>
      </c>
      <c r="Y83" s="18" t="str">
        <f>IF([2]男子名簿!$T83="","",$E$10)</f>
        <v/>
      </c>
      <c r="AA83" s="18" t="str">
        <f>IF([2]女子名簿!$I83="","",VLOOKUP([2]女子名簿!$I83,$G$9:$H$38,2,0))</f>
        <v/>
      </c>
      <c r="AB83" s="18" t="str">
        <f>IF([2]女子名簿!$L83="","",VLOOKUP([2]女子名簿!$L83,$G$9:$H$38,2,0))</f>
        <v/>
      </c>
      <c r="AC83" s="18" t="str">
        <f>IF([2]女子名簿!$O83="","",VLOOKUP([2]女子名簿!$O83,$G$9:$H$38,2,0))</f>
        <v/>
      </c>
      <c r="AD83" s="18" t="str">
        <f>IF([2]女子名簿!$R83="","",$J$9)</f>
        <v/>
      </c>
      <c r="AE83" s="18" t="str">
        <f>IF([2]女子名簿!$T83="","",$J$10)</f>
        <v/>
      </c>
    </row>
    <row r="84" spans="21:31">
      <c r="U84" s="18" t="str">
        <f>IF([2]男子名簿!$I84="","",VLOOKUP([2]男子名簿!$I84,$B$9:$C$38,2,0))</f>
        <v/>
      </c>
      <c r="V84" s="18" t="str">
        <f>IF([2]男子名簿!$L84="","",VLOOKUP([2]男子名簿!$L84,$B$9:$C$38,2,0))</f>
        <v/>
      </c>
      <c r="W84" s="18" t="str">
        <f>IF([2]男子名簿!$O84="","",VLOOKUP([2]男子名簿!$O84,$B$9:$C$38,2,0))</f>
        <v/>
      </c>
      <c r="X84" s="18" t="str">
        <f>IF([2]男子名簿!$R84="","",$E$9)</f>
        <v/>
      </c>
      <c r="Y84" s="18" t="str">
        <f>IF([2]男子名簿!$T84="","",$E$10)</f>
        <v/>
      </c>
      <c r="AA84" s="18" t="str">
        <f>IF([2]女子名簿!$I84="","",VLOOKUP([2]女子名簿!$I84,$G$9:$H$38,2,0))</f>
        <v/>
      </c>
      <c r="AB84" s="18" t="str">
        <f>IF([2]女子名簿!$L84="","",VLOOKUP([2]女子名簿!$L84,$G$9:$H$38,2,0))</f>
        <v/>
      </c>
      <c r="AC84" s="18" t="str">
        <f>IF([2]女子名簿!$O84="","",VLOOKUP([2]女子名簿!$O84,$G$9:$H$38,2,0))</f>
        <v/>
      </c>
      <c r="AD84" s="18" t="str">
        <f>IF([2]女子名簿!$R84="","",$J$9)</f>
        <v/>
      </c>
      <c r="AE84" s="18" t="str">
        <f>IF([2]女子名簿!$T84="","",$J$10)</f>
        <v/>
      </c>
    </row>
    <row r="85" spans="21:31">
      <c r="U85" s="18" t="str">
        <f>IF([2]男子名簿!$I85="","",VLOOKUP([2]男子名簿!$I85,$B$9:$C$38,2,0))</f>
        <v/>
      </c>
      <c r="V85" s="18" t="str">
        <f>IF([2]男子名簿!$L85="","",VLOOKUP([2]男子名簿!$L85,$B$9:$C$38,2,0))</f>
        <v/>
      </c>
      <c r="W85" s="18" t="str">
        <f>IF([2]男子名簿!$O85="","",VLOOKUP([2]男子名簿!$O85,$B$9:$C$38,2,0))</f>
        <v/>
      </c>
      <c r="X85" s="18" t="str">
        <f>IF([2]男子名簿!$R85="","",$E$9)</f>
        <v/>
      </c>
      <c r="Y85" s="18" t="str">
        <f>IF([2]男子名簿!$T85="","",$E$10)</f>
        <v/>
      </c>
      <c r="AA85" s="18" t="str">
        <f>IF([2]女子名簿!$I85="","",VLOOKUP([2]女子名簿!$I85,$G$9:$H$38,2,0))</f>
        <v/>
      </c>
      <c r="AB85" s="18" t="str">
        <f>IF([2]女子名簿!$L85="","",VLOOKUP([2]女子名簿!$L85,$G$9:$H$38,2,0))</f>
        <v/>
      </c>
      <c r="AC85" s="18" t="str">
        <f>IF([2]女子名簿!$O85="","",VLOOKUP([2]女子名簿!$O85,$G$9:$H$38,2,0))</f>
        <v/>
      </c>
      <c r="AD85" s="18" t="str">
        <f>IF([2]女子名簿!$R85="","",$J$9)</f>
        <v/>
      </c>
      <c r="AE85" s="18" t="str">
        <f>IF([2]女子名簿!$T85="","",$J$10)</f>
        <v/>
      </c>
    </row>
    <row r="86" spans="21:31">
      <c r="U86" s="18" t="str">
        <f>IF([2]男子名簿!$I86="","",VLOOKUP([2]男子名簿!$I86,$B$9:$C$38,2,0))</f>
        <v/>
      </c>
      <c r="V86" s="18" t="str">
        <f>IF([2]男子名簿!$L86="","",VLOOKUP([2]男子名簿!$L86,$B$9:$C$38,2,0))</f>
        <v/>
      </c>
      <c r="W86" s="18" t="str">
        <f>IF([2]男子名簿!$O86="","",VLOOKUP([2]男子名簿!$O86,$B$9:$C$38,2,0))</f>
        <v/>
      </c>
      <c r="X86" s="18" t="str">
        <f>IF([2]男子名簿!$R86="","",$E$9)</f>
        <v/>
      </c>
      <c r="Y86" s="18" t="str">
        <f>IF([2]男子名簿!$T86="","",$E$10)</f>
        <v/>
      </c>
      <c r="AA86" s="18" t="str">
        <f>IF([2]女子名簿!$I86="","",VLOOKUP([2]女子名簿!$I86,$G$9:$H$38,2,0))</f>
        <v/>
      </c>
      <c r="AB86" s="18" t="str">
        <f>IF([2]女子名簿!$L86="","",VLOOKUP([2]女子名簿!$L86,$G$9:$H$38,2,0))</f>
        <v/>
      </c>
      <c r="AC86" s="18" t="str">
        <f>IF([2]女子名簿!$O86="","",VLOOKUP([2]女子名簿!$O86,$G$9:$H$38,2,0))</f>
        <v/>
      </c>
      <c r="AD86" s="18" t="str">
        <f>IF([2]女子名簿!$R86="","",$J$9)</f>
        <v/>
      </c>
      <c r="AE86" s="18" t="str">
        <f>IF([2]女子名簿!$T86="","",$J$10)</f>
        <v/>
      </c>
    </row>
    <row r="87" spans="21:31">
      <c r="U87" s="18" t="str">
        <f>IF([2]男子名簿!$I87="","",VLOOKUP([2]男子名簿!$I87,$B$9:$C$38,2,0))</f>
        <v/>
      </c>
      <c r="V87" s="18" t="str">
        <f>IF([2]男子名簿!$L87="","",VLOOKUP([2]男子名簿!$L87,$B$9:$C$38,2,0))</f>
        <v/>
      </c>
      <c r="W87" s="18" t="str">
        <f>IF([2]男子名簿!$O87="","",VLOOKUP([2]男子名簿!$O87,$B$9:$C$38,2,0))</f>
        <v/>
      </c>
      <c r="X87" s="18" t="str">
        <f>IF([2]男子名簿!$R87="","",$E$9)</f>
        <v/>
      </c>
      <c r="Y87" s="18" t="str">
        <f>IF([2]男子名簿!$T87="","",$E$10)</f>
        <v/>
      </c>
      <c r="AA87" s="18" t="str">
        <f>IF([2]女子名簿!$I87="","",VLOOKUP([2]女子名簿!$I87,$G$9:$H$38,2,0))</f>
        <v/>
      </c>
      <c r="AB87" s="18" t="str">
        <f>IF([2]女子名簿!$L87="","",VLOOKUP([2]女子名簿!$L87,$G$9:$H$38,2,0))</f>
        <v/>
      </c>
      <c r="AC87" s="18" t="str">
        <f>IF([2]女子名簿!$O87="","",VLOOKUP([2]女子名簿!$O87,$G$9:$H$38,2,0))</f>
        <v/>
      </c>
      <c r="AD87" s="18" t="str">
        <f>IF([2]女子名簿!$R87="","",$J$9)</f>
        <v/>
      </c>
      <c r="AE87" s="18" t="str">
        <f>IF([2]女子名簿!$T87="","",$J$10)</f>
        <v/>
      </c>
    </row>
    <row r="88" spans="21:31">
      <c r="U88" s="18" t="str">
        <f>IF([2]男子名簿!$I88="","",VLOOKUP([2]男子名簿!$I88,$B$9:$C$38,2,0))</f>
        <v/>
      </c>
      <c r="V88" s="18" t="str">
        <f>IF([2]男子名簿!$L88="","",VLOOKUP([2]男子名簿!$L88,$B$9:$C$38,2,0))</f>
        <v/>
      </c>
      <c r="W88" s="18" t="str">
        <f>IF([2]男子名簿!$O88="","",VLOOKUP([2]男子名簿!$O88,$B$9:$C$38,2,0))</f>
        <v/>
      </c>
      <c r="X88" s="18" t="str">
        <f>IF([2]男子名簿!$R88="","",$E$9)</f>
        <v/>
      </c>
      <c r="Y88" s="18" t="str">
        <f>IF([2]男子名簿!$T88="","",$E$10)</f>
        <v/>
      </c>
      <c r="AA88" s="18" t="str">
        <f>IF([2]女子名簿!$I88="","",VLOOKUP([2]女子名簿!$I88,$G$9:$H$38,2,0))</f>
        <v/>
      </c>
      <c r="AB88" s="18" t="str">
        <f>IF([2]女子名簿!$L88="","",VLOOKUP([2]女子名簿!$L88,$G$9:$H$38,2,0))</f>
        <v/>
      </c>
      <c r="AC88" s="18" t="str">
        <f>IF([2]女子名簿!$O88="","",VLOOKUP([2]女子名簿!$O88,$G$9:$H$38,2,0))</f>
        <v/>
      </c>
      <c r="AD88" s="18" t="str">
        <f>IF([2]女子名簿!$R88="","",$J$9)</f>
        <v/>
      </c>
      <c r="AE88" s="18" t="str">
        <f>IF([2]女子名簿!$T88="","",$J$10)</f>
        <v/>
      </c>
    </row>
    <row r="89" spans="21:31">
      <c r="U89" s="18" t="str">
        <f>IF([2]男子名簿!$I89="","",VLOOKUP([2]男子名簿!$I89,$B$9:$C$38,2,0))</f>
        <v/>
      </c>
      <c r="V89" s="18" t="str">
        <f>IF([2]男子名簿!$L89="","",VLOOKUP([2]男子名簿!$L89,$B$9:$C$38,2,0))</f>
        <v/>
      </c>
      <c r="W89" s="18" t="str">
        <f>IF([2]男子名簿!$O89="","",VLOOKUP([2]男子名簿!$O89,$B$9:$C$38,2,0))</f>
        <v/>
      </c>
      <c r="X89" s="18" t="str">
        <f>IF([2]男子名簿!$R89="","",$E$9)</f>
        <v/>
      </c>
      <c r="Y89" s="18" t="str">
        <f>IF([2]男子名簿!$T89="","",$E$10)</f>
        <v/>
      </c>
      <c r="AA89" s="18" t="str">
        <f>IF([2]女子名簿!$I89="","",VLOOKUP([2]女子名簿!$I89,$G$9:$H$38,2,0))</f>
        <v/>
      </c>
      <c r="AB89" s="18" t="str">
        <f>IF([2]女子名簿!$L89="","",VLOOKUP([2]女子名簿!$L89,$G$9:$H$38,2,0))</f>
        <v/>
      </c>
      <c r="AC89" s="18" t="str">
        <f>IF([2]女子名簿!$O89="","",VLOOKUP([2]女子名簿!$O89,$G$9:$H$38,2,0))</f>
        <v/>
      </c>
      <c r="AD89" s="18" t="str">
        <f>IF([2]女子名簿!$R89="","",$J$9)</f>
        <v/>
      </c>
      <c r="AE89" s="18" t="str">
        <f>IF([2]女子名簿!$T89="","",$J$10)</f>
        <v/>
      </c>
    </row>
    <row r="90" spans="21:31">
      <c r="U90" s="18" t="str">
        <f>IF([2]男子名簿!$I90="","",VLOOKUP([2]男子名簿!$I90,$B$9:$C$38,2,0))</f>
        <v/>
      </c>
      <c r="V90" s="18" t="str">
        <f>IF([2]男子名簿!$L90="","",VLOOKUP([2]男子名簿!$L90,$B$9:$C$38,2,0))</f>
        <v/>
      </c>
      <c r="W90" s="18" t="str">
        <f>IF([2]男子名簿!$O90="","",VLOOKUP([2]男子名簿!$O90,$B$9:$C$38,2,0))</f>
        <v/>
      </c>
      <c r="X90" s="18" t="str">
        <f>IF([2]男子名簿!$R90="","",$E$9)</f>
        <v/>
      </c>
      <c r="Y90" s="18" t="str">
        <f>IF([2]男子名簿!$T90="","",$E$10)</f>
        <v/>
      </c>
      <c r="AA90" s="18" t="str">
        <f>IF([2]女子名簿!$I90="","",VLOOKUP([2]女子名簿!$I90,$G$9:$H$38,2,0))</f>
        <v/>
      </c>
      <c r="AB90" s="18" t="str">
        <f>IF([2]女子名簿!$L90="","",VLOOKUP([2]女子名簿!$L90,$G$9:$H$38,2,0))</f>
        <v/>
      </c>
      <c r="AC90" s="18" t="str">
        <f>IF([2]女子名簿!$O90="","",VLOOKUP([2]女子名簿!$O90,$G$9:$H$38,2,0))</f>
        <v/>
      </c>
      <c r="AD90" s="18" t="str">
        <f>IF([2]女子名簿!$R90="","",$J$9)</f>
        <v/>
      </c>
      <c r="AE90" s="18" t="str">
        <f>IF([2]女子名簿!$T90="","",$J$10)</f>
        <v/>
      </c>
    </row>
    <row r="91" spans="21:31">
      <c r="U91" s="18" t="str">
        <f>IF([2]男子名簿!$I91="","",VLOOKUP([2]男子名簿!$I91,$B$9:$C$38,2,0))</f>
        <v/>
      </c>
      <c r="V91" s="18" t="str">
        <f>IF([2]男子名簿!$L91="","",VLOOKUP([2]男子名簿!$L91,$B$9:$C$38,2,0))</f>
        <v/>
      </c>
      <c r="W91" s="18" t="str">
        <f>IF([2]男子名簿!$O91="","",VLOOKUP([2]男子名簿!$O91,$B$9:$C$38,2,0))</f>
        <v/>
      </c>
      <c r="X91" s="18" t="str">
        <f>IF([2]男子名簿!$R91="","",$E$9)</f>
        <v/>
      </c>
      <c r="Y91" s="18" t="str">
        <f>IF([2]男子名簿!$T91="","",$E$10)</f>
        <v/>
      </c>
      <c r="AA91" s="18" t="str">
        <f>IF([2]女子名簿!$I91="","",VLOOKUP([2]女子名簿!$I91,$G$9:$H$38,2,0))</f>
        <v/>
      </c>
      <c r="AB91" s="18" t="str">
        <f>IF([2]女子名簿!$L91="","",VLOOKUP([2]女子名簿!$L91,$G$9:$H$38,2,0))</f>
        <v/>
      </c>
      <c r="AC91" s="18" t="str">
        <f>IF([2]女子名簿!$O91="","",VLOOKUP([2]女子名簿!$O91,$G$9:$H$38,2,0))</f>
        <v/>
      </c>
      <c r="AD91" s="18" t="str">
        <f>IF([2]女子名簿!$R91="","",$J$9)</f>
        <v/>
      </c>
      <c r="AE91" s="18" t="str">
        <f>IF([2]女子名簿!$T91="","",$J$10)</f>
        <v/>
      </c>
    </row>
    <row r="92" spans="21:31">
      <c r="U92" s="18" t="str">
        <f>IF([2]男子名簿!$I92="","",VLOOKUP([2]男子名簿!$I92,$B$9:$C$38,2,0))</f>
        <v/>
      </c>
      <c r="V92" s="18" t="str">
        <f>IF([2]男子名簿!$L92="","",VLOOKUP([2]男子名簿!$L92,$B$9:$C$38,2,0))</f>
        <v/>
      </c>
      <c r="W92" s="18" t="str">
        <f>IF([2]男子名簿!$O92="","",VLOOKUP([2]男子名簿!$O92,$B$9:$C$38,2,0))</f>
        <v/>
      </c>
      <c r="X92" s="18" t="str">
        <f>IF([2]男子名簿!$R92="","",$E$9)</f>
        <v/>
      </c>
      <c r="Y92" s="18" t="str">
        <f>IF([2]男子名簿!$T92="","",$E$10)</f>
        <v/>
      </c>
      <c r="AA92" s="18" t="str">
        <f>IF([2]女子名簿!$I92="","",VLOOKUP([2]女子名簿!$I92,$G$9:$H$38,2,0))</f>
        <v/>
      </c>
      <c r="AB92" s="18" t="str">
        <f>IF([2]女子名簿!$L92="","",VLOOKUP([2]女子名簿!$L92,$G$9:$H$38,2,0))</f>
        <v/>
      </c>
      <c r="AC92" s="18" t="str">
        <f>IF([2]女子名簿!$O92="","",VLOOKUP([2]女子名簿!$O92,$G$9:$H$38,2,0))</f>
        <v/>
      </c>
      <c r="AD92" s="18" t="str">
        <f>IF([2]女子名簿!$R92="","",$J$9)</f>
        <v/>
      </c>
      <c r="AE92" s="18" t="str">
        <f>IF([2]女子名簿!$T92="","",$J$10)</f>
        <v/>
      </c>
    </row>
    <row r="93" spans="21:31">
      <c r="U93" s="18" t="str">
        <f>IF([2]男子名簿!$I93="","",VLOOKUP([2]男子名簿!$I93,$B$9:$C$38,2,0))</f>
        <v/>
      </c>
      <c r="V93" s="18" t="str">
        <f>IF([2]男子名簿!$L93="","",VLOOKUP([2]男子名簿!$L93,$B$9:$C$38,2,0))</f>
        <v/>
      </c>
      <c r="W93" s="18" t="str">
        <f>IF([2]男子名簿!$O93="","",VLOOKUP([2]男子名簿!$O93,$B$9:$C$38,2,0))</f>
        <v/>
      </c>
      <c r="X93" s="18" t="str">
        <f>IF([2]男子名簿!$R93="","",$E$9)</f>
        <v/>
      </c>
      <c r="Y93" s="18" t="str">
        <f>IF([2]男子名簿!$T93="","",$E$10)</f>
        <v/>
      </c>
      <c r="AA93" s="18" t="str">
        <f>IF([2]女子名簿!$I93="","",VLOOKUP([2]女子名簿!$I93,$G$9:$H$38,2,0))</f>
        <v/>
      </c>
      <c r="AB93" s="18" t="str">
        <f>IF([2]女子名簿!$L93="","",VLOOKUP([2]女子名簿!$L93,$G$9:$H$38,2,0))</f>
        <v/>
      </c>
      <c r="AC93" s="18" t="str">
        <f>IF([2]女子名簿!$O93="","",VLOOKUP([2]女子名簿!$O93,$G$9:$H$38,2,0))</f>
        <v/>
      </c>
      <c r="AD93" s="18" t="str">
        <f>IF([2]女子名簿!$R93="","",$J$9)</f>
        <v/>
      </c>
      <c r="AE93" s="18" t="str">
        <f>IF([2]女子名簿!$T93="","",$J$10)</f>
        <v/>
      </c>
    </row>
    <row r="94" spans="21:31">
      <c r="U94" s="18" t="str">
        <f>IF([2]男子名簿!$I94="","",VLOOKUP([2]男子名簿!$I94,$B$9:$C$38,2,0))</f>
        <v/>
      </c>
      <c r="V94" s="18" t="str">
        <f>IF([2]男子名簿!$L94="","",VLOOKUP([2]男子名簿!$L94,$B$9:$C$38,2,0))</f>
        <v/>
      </c>
      <c r="W94" s="18" t="str">
        <f>IF([2]男子名簿!$O94="","",VLOOKUP([2]男子名簿!$O94,$B$9:$C$38,2,0))</f>
        <v/>
      </c>
      <c r="X94" s="18" t="str">
        <f>IF([2]男子名簿!$R94="","",$E$9)</f>
        <v/>
      </c>
      <c r="Y94" s="18" t="str">
        <f>IF([2]男子名簿!$T94="","",$E$10)</f>
        <v/>
      </c>
      <c r="AA94" s="18" t="str">
        <f>IF([2]女子名簿!$I94="","",VLOOKUP([2]女子名簿!$I94,$G$9:$H$38,2,0))</f>
        <v/>
      </c>
      <c r="AB94" s="18" t="str">
        <f>IF([2]女子名簿!$L94="","",VLOOKUP([2]女子名簿!$L94,$G$9:$H$38,2,0))</f>
        <v/>
      </c>
      <c r="AC94" s="18" t="str">
        <f>IF([2]女子名簿!$O94="","",VLOOKUP([2]女子名簿!$O94,$G$9:$H$38,2,0))</f>
        <v/>
      </c>
      <c r="AD94" s="18" t="str">
        <f>IF([2]女子名簿!$R94="","",$J$9)</f>
        <v/>
      </c>
      <c r="AE94" s="18" t="str">
        <f>IF([2]女子名簿!$T94="","",$J$10)</f>
        <v/>
      </c>
    </row>
    <row r="95" spans="21:31">
      <c r="U95" s="18" t="str">
        <f>IF([2]男子名簿!$I95="","",VLOOKUP([2]男子名簿!$I95,$B$9:$C$38,2,0))</f>
        <v/>
      </c>
      <c r="V95" s="18" t="str">
        <f>IF([2]男子名簿!$L95="","",VLOOKUP([2]男子名簿!$L95,$B$9:$C$38,2,0))</f>
        <v/>
      </c>
      <c r="W95" s="18" t="str">
        <f>IF([2]男子名簿!$O95="","",VLOOKUP([2]男子名簿!$O95,$B$9:$C$38,2,0))</f>
        <v/>
      </c>
      <c r="X95" s="18" t="str">
        <f>IF([2]男子名簿!$R95="","",$E$9)</f>
        <v/>
      </c>
      <c r="Y95" s="18" t="str">
        <f>IF([2]男子名簿!$T95="","",$E$10)</f>
        <v/>
      </c>
      <c r="AA95" s="18" t="str">
        <f>IF([2]女子名簿!$I95="","",VLOOKUP([2]女子名簿!$I95,$G$9:$H$38,2,0))</f>
        <v/>
      </c>
      <c r="AB95" s="18" t="str">
        <f>IF([2]女子名簿!$L95="","",VLOOKUP([2]女子名簿!$L95,$G$9:$H$38,2,0))</f>
        <v/>
      </c>
      <c r="AC95" s="18" t="str">
        <f>IF([2]女子名簿!$O95="","",VLOOKUP([2]女子名簿!$O95,$G$9:$H$38,2,0))</f>
        <v/>
      </c>
      <c r="AD95" s="18" t="str">
        <f>IF([2]女子名簿!$R95="","",$J$9)</f>
        <v/>
      </c>
      <c r="AE95" s="18" t="str">
        <f>IF([2]女子名簿!$T95="","",$J$10)</f>
        <v/>
      </c>
    </row>
    <row r="96" spans="21:31">
      <c r="U96" s="18" t="str">
        <f>IF([2]男子名簿!$I96="","",VLOOKUP([2]男子名簿!$I96,$B$9:$C$38,2,0))</f>
        <v/>
      </c>
      <c r="V96" s="18" t="str">
        <f>IF([2]男子名簿!$L96="","",VLOOKUP([2]男子名簿!$L96,$B$9:$C$38,2,0))</f>
        <v/>
      </c>
      <c r="W96" s="18" t="str">
        <f>IF([2]男子名簿!$O96="","",VLOOKUP([2]男子名簿!$O96,$B$9:$C$38,2,0))</f>
        <v/>
      </c>
      <c r="X96" s="18" t="str">
        <f>IF([2]男子名簿!$R96="","",$E$9)</f>
        <v/>
      </c>
      <c r="Y96" s="18" t="str">
        <f>IF([2]男子名簿!$T96="","",$E$10)</f>
        <v/>
      </c>
      <c r="AA96" s="18" t="str">
        <f>IF([2]女子名簿!$I96="","",VLOOKUP([2]女子名簿!$I96,$G$9:$H$38,2,0))</f>
        <v/>
      </c>
      <c r="AB96" s="18" t="str">
        <f>IF([2]女子名簿!$L96="","",VLOOKUP([2]女子名簿!$L96,$G$9:$H$38,2,0))</f>
        <v/>
      </c>
      <c r="AC96" s="18" t="str">
        <f>IF([2]女子名簿!$O96="","",VLOOKUP([2]女子名簿!$O96,$G$9:$H$38,2,0))</f>
        <v/>
      </c>
      <c r="AD96" s="18" t="str">
        <f>IF([2]女子名簿!$R96="","",$J$9)</f>
        <v/>
      </c>
      <c r="AE96" s="18" t="str">
        <f>IF([2]女子名簿!$T96="","",$J$10)</f>
        <v/>
      </c>
    </row>
    <row r="97" spans="21:31">
      <c r="U97" s="18" t="str">
        <f>IF([2]男子名簿!$I97="","",VLOOKUP([2]男子名簿!$I97,$B$9:$C$38,2,0))</f>
        <v/>
      </c>
      <c r="V97" s="18" t="str">
        <f>IF([2]男子名簿!$L97="","",VLOOKUP([2]男子名簿!$L97,$B$9:$C$38,2,0))</f>
        <v/>
      </c>
      <c r="W97" s="18" t="str">
        <f>IF([2]男子名簿!$O97="","",VLOOKUP([2]男子名簿!$O97,$B$9:$C$38,2,0))</f>
        <v/>
      </c>
      <c r="X97" s="18" t="str">
        <f>IF([2]男子名簿!$R97="","",$E$9)</f>
        <v/>
      </c>
      <c r="Y97" s="18" t="str">
        <f>IF([2]男子名簿!$T97="","",$E$10)</f>
        <v/>
      </c>
      <c r="AA97" s="18" t="str">
        <f>IF([2]女子名簿!$I97="","",VLOOKUP([2]女子名簿!$I97,$G$9:$H$38,2,0))</f>
        <v/>
      </c>
      <c r="AB97" s="18" t="str">
        <f>IF([2]女子名簿!$L97="","",VLOOKUP([2]女子名簿!$L97,$G$9:$H$38,2,0))</f>
        <v/>
      </c>
      <c r="AC97" s="18" t="str">
        <f>IF([2]女子名簿!$O97="","",VLOOKUP([2]女子名簿!$O97,$G$9:$H$38,2,0))</f>
        <v/>
      </c>
      <c r="AD97" s="18" t="str">
        <f>IF([2]女子名簿!$R97="","",$J$9)</f>
        <v/>
      </c>
      <c r="AE97" s="18" t="str">
        <f>IF([2]女子名簿!$T97="","",$J$10)</f>
        <v/>
      </c>
    </row>
    <row r="98" spans="21:31">
      <c r="U98" s="18" t="str">
        <f>IF([2]男子名簿!$I98="","",VLOOKUP([2]男子名簿!$I98,$B$9:$C$38,2,0))</f>
        <v/>
      </c>
      <c r="V98" s="18" t="str">
        <f>IF([2]男子名簿!$L98="","",VLOOKUP([2]男子名簿!$L98,$B$9:$C$38,2,0))</f>
        <v/>
      </c>
      <c r="W98" s="18" t="str">
        <f>IF([2]男子名簿!$O98="","",VLOOKUP([2]男子名簿!$O98,$B$9:$C$38,2,0))</f>
        <v/>
      </c>
      <c r="X98" s="18" t="str">
        <f>IF([2]男子名簿!$R98="","",$E$9)</f>
        <v/>
      </c>
      <c r="Y98" s="18" t="str">
        <f>IF([2]男子名簿!$T98="","",$E$10)</f>
        <v/>
      </c>
      <c r="AA98" s="18" t="str">
        <f>IF([2]女子名簿!$I98="","",VLOOKUP([2]女子名簿!$I98,$G$9:$H$38,2,0))</f>
        <v/>
      </c>
      <c r="AB98" s="18" t="str">
        <f>IF([2]女子名簿!$L98="","",VLOOKUP([2]女子名簿!$L98,$G$9:$H$38,2,0))</f>
        <v/>
      </c>
      <c r="AC98" s="18" t="str">
        <f>IF([2]女子名簿!$O98="","",VLOOKUP([2]女子名簿!$O98,$G$9:$H$38,2,0))</f>
        <v/>
      </c>
      <c r="AD98" s="18" t="str">
        <f>IF([2]女子名簿!$R98="","",$J$9)</f>
        <v/>
      </c>
      <c r="AE98" s="18" t="str">
        <f>IF([2]女子名簿!$T98="","",$J$10)</f>
        <v/>
      </c>
    </row>
    <row r="99" spans="21:31">
      <c r="U99" s="18" t="str">
        <f>IF([2]男子名簿!$I99="","",VLOOKUP([2]男子名簿!$I99,$B$9:$C$38,2,0))</f>
        <v/>
      </c>
      <c r="V99" s="18" t="str">
        <f>IF([2]男子名簿!$L99="","",VLOOKUP([2]男子名簿!$L99,$B$9:$C$38,2,0))</f>
        <v/>
      </c>
      <c r="W99" s="18" t="str">
        <f>IF([2]男子名簿!$O99="","",VLOOKUP([2]男子名簿!$O99,$B$9:$C$38,2,0))</f>
        <v/>
      </c>
      <c r="X99" s="18" t="str">
        <f>IF([2]男子名簿!$R99="","",$E$9)</f>
        <v/>
      </c>
      <c r="Y99" s="18" t="str">
        <f>IF([2]男子名簿!$T99="","",$E$10)</f>
        <v/>
      </c>
      <c r="AA99" s="18" t="str">
        <f>IF([2]女子名簿!$I99="","",VLOOKUP([2]女子名簿!$I99,$G$9:$H$38,2,0))</f>
        <v/>
      </c>
      <c r="AB99" s="18" t="str">
        <f>IF([2]女子名簿!$L99="","",VLOOKUP([2]女子名簿!$L99,$G$9:$H$38,2,0))</f>
        <v/>
      </c>
      <c r="AC99" s="18" t="str">
        <f>IF([2]女子名簿!$O99="","",VLOOKUP([2]女子名簿!$O99,$G$9:$H$38,2,0))</f>
        <v/>
      </c>
      <c r="AD99" s="18" t="str">
        <f>IF([2]女子名簿!$R99="","",$J$9)</f>
        <v/>
      </c>
      <c r="AE99" s="18" t="str">
        <f>IF([2]女子名簿!$T99="","",$J$10)</f>
        <v/>
      </c>
    </row>
    <row r="100" spans="21:31">
      <c r="U100" s="18" t="str">
        <f>IF([2]男子名簿!$I100="","",VLOOKUP([2]男子名簿!$I100,$B$9:$C$38,2,0))</f>
        <v/>
      </c>
      <c r="V100" s="18" t="str">
        <f>IF([2]男子名簿!$L100="","",VLOOKUP([2]男子名簿!$L100,$B$9:$C$38,2,0))</f>
        <v/>
      </c>
      <c r="W100" s="18" t="str">
        <f>IF([2]男子名簿!$O100="","",VLOOKUP([2]男子名簿!$O100,$B$9:$C$38,2,0))</f>
        <v/>
      </c>
      <c r="X100" s="18" t="str">
        <f>IF([2]男子名簿!$R100="","",$E$9)</f>
        <v/>
      </c>
      <c r="Y100" s="18" t="str">
        <f>IF([2]男子名簿!$T100="","",$E$10)</f>
        <v/>
      </c>
      <c r="AA100" s="18" t="str">
        <f>IF([2]女子名簿!$I100="","",VLOOKUP([2]女子名簿!$I100,$G$9:$H$38,2,0))</f>
        <v/>
      </c>
      <c r="AB100" s="18" t="str">
        <f>IF([2]女子名簿!$L100="","",VLOOKUP([2]女子名簿!$L100,$G$9:$H$38,2,0))</f>
        <v/>
      </c>
      <c r="AC100" s="18" t="str">
        <f>IF([2]女子名簿!$O100="","",VLOOKUP([2]女子名簿!$O100,$G$9:$H$38,2,0))</f>
        <v/>
      </c>
      <c r="AD100" s="18" t="str">
        <f>IF([2]女子名簿!$R100="","",$J$9)</f>
        <v/>
      </c>
      <c r="AE100" s="18" t="str">
        <f>IF([2]女子名簿!$T100="","",$J$10)</f>
        <v/>
      </c>
    </row>
    <row r="101" spans="21:31">
      <c r="U101" s="18" t="str">
        <f>IF([2]男子名簿!$I101="","",VLOOKUP([2]男子名簿!$I101,$B$9:$C$38,2,0))</f>
        <v/>
      </c>
      <c r="V101" s="18" t="str">
        <f>IF([2]男子名簿!$L101="","",VLOOKUP([2]男子名簿!$L101,$B$9:$C$38,2,0))</f>
        <v/>
      </c>
      <c r="W101" s="18" t="str">
        <f>IF([2]男子名簿!$O101="","",VLOOKUP([2]男子名簿!$O101,$B$9:$C$38,2,0))</f>
        <v/>
      </c>
      <c r="X101" s="18" t="str">
        <f>IF([2]男子名簿!$R101="","",$E$9)</f>
        <v/>
      </c>
      <c r="Y101" s="18" t="str">
        <f>IF([2]男子名簿!$T101="","",$E$10)</f>
        <v/>
      </c>
      <c r="AA101" s="18" t="str">
        <f>IF([2]女子名簿!$I101="","",VLOOKUP([2]女子名簿!$I101,$G$9:$H$38,2,0))</f>
        <v/>
      </c>
      <c r="AB101" s="18" t="str">
        <f>IF([2]女子名簿!$L101="","",VLOOKUP([2]女子名簿!$L101,$G$9:$H$38,2,0))</f>
        <v/>
      </c>
      <c r="AC101" s="18" t="str">
        <f>IF([2]女子名簿!$O101="","",VLOOKUP([2]女子名簿!$O101,$G$9:$H$38,2,0))</f>
        <v/>
      </c>
      <c r="AD101" s="18" t="str">
        <f>IF([2]女子名簿!$R101="","",$J$9)</f>
        <v/>
      </c>
      <c r="AE101" s="18" t="str">
        <f>IF([2]女子名簿!$T101="","",$J$10)</f>
        <v/>
      </c>
    </row>
    <row r="102" spans="21:31">
      <c r="U102" s="18" t="str">
        <f>IF([2]男子名簿!$I102="","",VLOOKUP([2]男子名簿!$I102,$B$9:$C$38,2,0))</f>
        <v/>
      </c>
      <c r="V102" s="18" t="str">
        <f>IF([2]男子名簿!$L102="","",VLOOKUP([2]男子名簿!$L102,$B$9:$C$38,2,0))</f>
        <v/>
      </c>
      <c r="W102" s="18" t="str">
        <f>IF([2]男子名簿!$O102="","",VLOOKUP([2]男子名簿!$O102,$B$9:$C$38,2,0))</f>
        <v/>
      </c>
      <c r="X102" s="18" t="str">
        <f>IF([2]男子名簿!$R102="","",$E$9)</f>
        <v/>
      </c>
      <c r="Y102" s="18" t="str">
        <f>IF([2]男子名簿!$T102="","",$E$10)</f>
        <v/>
      </c>
      <c r="AA102" s="18" t="str">
        <f>IF([2]女子名簿!$I102="","",VLOOKUP([2]女子名簿!$I102,$G$9:$H$38,2,0))</f>
        <v/>
      </c>
      <c r="AB102" s="18" t="str">
        <f>IF([2]女子名簿!$L102="","",VLOOKUP([2]女子名簿!$L102,$G$9:$H$38,2,0))</f>
        <v/>
      </c>
      <c r="AC102" s="18" t="str">
        <f>IF([2]女子名簿!$O102="","",VLOOKUP([2]女子名簿!$O102,$G$9:$H$38,2,0))</f>
        <v/>
      </c>
      <c r="AD102" s="18" t="str">
        <f>IF([2]女子名簿!$R102="","",$J$9)</f>
        <v/>
      </c>
      <c r="AE102" s="18" t="str">
        <f>IF([2]女子名簿!$T102="","",$J$10)</f>
        <v/>
      </c>
    </row>
    <row r="103" spans="21:31">
      <c r="U103" s="18" t="str">
        <f>IF([2]男子名簿!$I103="","",VLOOKUP([2]男子名簿!$I103,$B$9:$C$38,2,0))</f>
        <v/>
      </c>
      <c r="V103" s="18" t="str">
        <f>IF([2]男子名簿!$L103="","",VLOOKUP([2]男子名簿!$L103,$B$9:$C$38,2,0))</f>
        <v/>
      </c>
      <c r="W103" s="18" t="str">
        <f>IF([2]男子名簿!$O103="","",VLOOKUP([2]男子名簿!$O103,$B$9:$C$38,2,0))</f>
        <v/>
      </c>
      <c r="X103" s="18" t="str">
        <f>IF([2]男子名簿!$R103="","",$E$9)</f>
        <v/>
      </c>
      <c r="Y103" s="18" t="str">
        <f>IF([2]男子名簿!$T103="","",$E$10)</f>
        <v/>
      </c>
      <c r="AA103" s="18" t="str">
        <f>IF([2]女子名簿!$I103="","",VLOOKUP([2]女子名簿!$I103,$G$9:$H$38,2,0))</f>
        <v/>
      </c>
      <c r="AB103" s="18" t="str">
        <f>IF([2]女子名簿!$L103="","",VLOOKUP([2]女子名簿!$L103,$G$9:$H$38,2,0))</f>
        <v/>
      </c>
      <c r="AC103" s="18" t="str">
        <f>IF([2]女子名簿!$O103="","",VLOOKUP([2]女子名簿!$O103,$G$9:$H$38,2,0))</f>
        <v/>
      </c>
      <c r="AD103" s="18" t="str">
        <f>IF([2]女子名簿!$R103="","",$J$9)</f>
        <v/>
      </c>
      <c r="AE103" s="18" t="str">
        <f>IF([2]女子名簿!$T103="","",$J$10)</f>
        <v/>
      </c>
    </row>
    <row r="104" spans="21:31">
      <c r="U104" s="18" t="str">
        <f>IF([2]男子名簿!$I104="","",VLOOKUP([2]男子名簿!$I104,$B$9:$C$38,2,0))</f>
        <v/>
      </c>
      <c r="V104" s="18" t="str">
        <f>IF([2]男子名簿!$L104="","",VLOOKUP([2]男子名簿!$L104,$B$9:$C$38,2,0))</f>
        <v/>
      </c>
      <c r="W104" s="18" t="str">
        <f>IF([2]男子名簿!$O104="","",VLOOKUP([2]男子名簿!$O104,$B$9:$C$38,2,0))</f>
        <v/>
      </c>
      <c r="X104" s="18" t="str">
        <f>IF([2]男子名簿!$R104="","",$E$9)</f>
        <v/>
      </c>
      <c r="Y104" s="18" t="str">
        <f>IF([2]男子名簿!$T104="","",$E$10)</f>
        <v/>
      </c>
      <c r="AA104" s="18" t="str">
        <f>IF([2]女子名簿!$I104="","",VLOOKUP([2]女子名簿!$I104,$G$9:$H$38,2,0))</f>
        <v/>
      </c>
      <c r="AB104" s="18" t="str">
        <f>IF([2]女子名簿!$L104="","",VLOOKUP([2]女子名簿!$L104,$G$9:$H$38,2,0))</f>
        <v/>
      </c>
      <c r="AC104" s="18" t="str">
        <f>IF([2]女子名簿!$O104="","",VLOOKUP([2]女子名簿!$O104,$G$9:$H$38,2,0))</f>
        <v/>
      </c>
      <c r="AD104" s="18" t="str">
        <f>IF([2]女子名簿!$R104="","",$J$9)</f>
        <v/>
      </c>
      <c r="AE104" s="18" t="str">
        <f>IF([2]女子名簿!$T104="","",$J$10)</f>
        <v/>
      </c>
    </row>
    <row r="105" spans="21:31">
      <c r="U105" s="18" t="str">
        <f>IF([2]男子名簿!$I105="","",VLOOKUP([2]男子名簿!$I105,$B$9:$C$38,2,0))</f>
        <v/>
      </c>
      <c r="V105" s="18" t="str">
        <f>IF([2]男子名簿!$L105="","",VLOOKUP([2]男子名簿!$L105,$B$9:$C$38,2,0))</f>
        <v/>
      </c>
      <c r="W105" s="18" t="str">
        <f>IF([2]男子名簿!$O105="","",VLOOKUP([2]男子名簿!$O105,$B$9:$C$38,2,0))</f>
        <v/>
      </c>
      <c r="X105" s="18" t="str">
        <f>IF([2]男子名簿!$R105="","",$E$9)</f>
        <v/>
      </c>
      <c r="Y105" s="18" t="str">
        <f>IF([2]男子名簿!$T105="","",$E$10)</f>
        <v/>
      </c>
      <c r="AA105" s="18" t="str">
        <f>IF([2]女子名簿!$I105="","",VLOOKUP([2]女子名簿!$I105,$G$9:$H$38,2,0))</f>
        <v/>
      </c>
      <c r="AB105" s="18" t="str">
        <f>IF([2]女子名簿!$L105="","",VLOOKUP([2]女子名簿!$L105,$G$9:$H$38,2,0))</f>
        <v/>
      </c>
      <c r="AC105" s="18" t="str">
        <f>IF([2]女子名簿!$O105="","",VLOOKUP([2]女子名簿!$O105,$G$9:$H$38,2,0))</f>
        <v/>
      </c>
      <c r="AD105" s="18" t="str">
        <f>IF([2]女子名簿!$R105="","",$J$9)</f>
        <v/>
      </c>
      <c r="AE105" s="18" t="str">
        <f>IF([2]女子名簿!$T105="","",$J$10)</f>
        <v/>
      </c>
    </row>
    <row r="106" spans="21:31">
      <c r="U106" s="18" t="str">
        <f>IF([2]男子名簿!$I106="","",VLOOKUP([2]男子名簿!$I106,$B$9:$C$38,2,0))</f>
        <v/>
      </c>
      <c r="V106" s="18" t="str">
        <f>IF([2]男子名簿!$L106="","",VLOOKUP([2]男子名簿!$L106,$B$9:$C$38,2,0))</f>
        <v/>
      </c>
      <c r="W106" s="18" t="str">
        <f>IF([2]男子名簿!$O106="","",VLOOKUP([2]男子名簿!$O106,$B$9:$C$38,2,0))</f>
        <v/>
      </c>
      <c r="X106" s="18" t="str">
        <f>IF([2]男子名簿!$R106="","",$E$9)</f>
        <v/>
      </c>
      <c r="Y106" s="18" t="str">
        <f>IF([2]男子名簿!$T106="","",$E$10)</f>
        <v/>
      </c>
      <c r="AA106" s="18" t="str">
        <f>IF([2]女子名簿!$I106="","",VLOOKUP([2]女子名簿!$I106,$G$9:$H$38,2,0))</f>
        <v/>
      </c>
      <c r="AB106" s="18" t="str">
        <f>IF([2]女子名簿!$L106="","",VLOOKUP([2]女子名簿!$L106,$G$9:$H$38,2,0))</f>
        <v/>
      </c>
      <c r="AC106" s="18" t="str">
        <f>IF([2]女子名簿!$O106="","",VLOOKUP([2]女子名簿!$O106,$G$9:$H$38,2,0))</f>
        <v/>
      </c>
      <c r="AD106" s="18" t="str">
        <f>IF([2]女子名簿!$R106="","",$J$9)</f>
        <v/>
      </c>
      <c r="AE106" s="18" t="str">
        <f>IF([2]女子名簿!$T106="","",$J$10)</f>
        <v/>
      </c>
    </row>
    <row r="107" spans="21:31">
      <c r="U107" s="18" t="str">
        <f>IF([2]男子名簿!$I107="","",VLOOKUP([2]男子名簿!$I107,$B$9:$C$38,2,0))</f>
        <v/>
      </c>
      <c r="V107" s="18" t="str">
        <f>IF([2]男子名簿!$L107="","",VLOOKUP([2]男子名簿!$L107,$B$9:$C$38,2,0))</f>
        <v/>
      </c>
      <c r="W107" s="18" t="str">
        <f>IF([2]男子名簿!$O107="","",VLOOKUP([2]男子名簿!$O107,$B$9:$C$38,2,0))</f>
        <v/>
      </c>
      <c r="X107" s="18" t="str">
        <f>IF([2]男子名簿!$R107="","",$E$9)</f>
        <v/>
      </c>
      <c r="Y107" s="18" t="str">
        <f>IF([2]男子名簿!$T107="","",$E$10)</f>
        <v/>
      </c>
      <c r="AA107" s="18" t="str">
        <f>IF([2]女子名簿!$I107="","",VLOOKUP([2]女子名簿!$I107,$G$9:$H$38,2,0))</f>
        <v/>
      </c>
      <c r="AB107" s="18" t="str">
        <f>IF([2]女子名簿!$L107="","",VLOOKUP([2]女子名簿!$L107,$G$9:$H$38,2,0))</f>
        <v/>
      </c>
      <c r="AC107" s="18" t="str">
        <f>IF([2]女子名簿!$O107="","",VLOOKUP([2]女子名簿!$O107,$G$9:$H$38,2,0))</f>
        <v/>
      </c>
      <c r="AD107" s="18" t="str">
        <f>IF([2]女子名簿!$R107="","",$J$9)</f>
        <v/>
      </c>
      <c r="AE107" s="18" t="str">
        <f>IF([2]女子名簿!$T107="","",$J$10)</f>
        <v/>
      </c>
    </row>
    <row r="108" spans="21:31">
      <c r="U108" s="18" t="str">
        <f>IF([2]男子名簿!$I108="","",VLOOKUP([2]男子名簿!$I108,$B$9:$C$38,2,0))</f>
        <v/>
      </c>
      <c r="V108" s="18" t="str">
        <f>IF([2]男子名簿!$L108="","",VLOOKUP([2]男子名簿!$L108,$B$9:$C$38,2,0))</f>
        <v/>
      </c>
      <c r="W108" s="18" t="str">
        <f>IF([2]男子名簿!$O108="","",VLOOKUP([2]男子名簿!$O108,$B$9:$C$38,2,0))</f>
        <v/>
      </c>
      <c r="X108" s="18" t="str">
        <f>IF([2]男子名簿!$R108="","",$E$9)</f>
        <v/>
      </c>
      <c r="Y108" s="18" t="str">
        <f>IF([2]男子名簿!$T108="","",$E$10)</f>
        <v/>
      </c>
      <c r="AA108" s="18" t="str">
        <f>IF([2]女子名簿!$I108="","",VLOOKUP([2]女子名簿!$I108,$G$9:$H$38,2,0))</f>
        <v/>
      </c>
      <c r="AB108" s="18" t="str">
        <f>IF([2]女子名簿!$L108="","",VLOOKUP([2]女子名簿!$L108,$G$9:$H$38,2,0))</f>
        <v/>
      </c>
      <c r="AC108" s="18" t="str">
        <f>IF([2]女子名簿!$O108="","",VLOOKUP([2]女子名簿!$O108,$G$9:$H$38,2,0))</f>
        <v/>
      </c>
      <c r="AD108" s="18" t="str">
        <f>IF([2]女子名簿!$R108="","",$J$9)</f>
        <v/>
      </c>
      <c r="AE108" s="18" t="str">
        <f>IF([2]女子名簿!$T108="","",$J$10)</f>
        <v/>
      </c>
    </row>
    <row r="109" spans="21:31">
      <c r="U109" s="18" t="str">
        <f>IF([2]男子名簿!$I109="","",VLOOKUP([2]男子名簿!$I109,$B$9:$C$38,2,0))</f>
        <v/>
      </c>
      <c r="V109" s="18" t="str">
        <f>IF([2]男子名簿!$L109="","",VLOOKUP([2]男子名簿!$L109,$B$9:$C$38,2,0))</f>
        <v/>
      </c>
      <c r="W109" s="18" t="str">
        <f>IF([2]男子名簿!$O109="","",VLOOKUP([2]男子名簿!$O109,$B$9:$C$38,2,0))</f>
        <v/>
      </c>
      <c r="X109" s="18" t="str">
        <f>IF([2]男子名簿!$R109="","",$E$9)</f>
        <v/>
      </c>
      <c r="Y109" s="18" t="str">
        <f>IF([2]男子名簿!$T109="","",$E$10)</f>
        <v/>
      </c>
      <c r="AA109" s="18" t="str">
        <f>IF([2]女子名簿!$I109="","",VLOOKUP([2]女子名簿!$I109,$G$9:$H$38,2,0))</f>
        <v/>
      </c>
      <c r="AB109" s="18" t="str">
        <f>IF([2]女子名簿!$L109="","",VLOOKUP([2]女子名簿!$L109,$G$9:$H$38,2,0))</f>
        <v/>
      </c>
      <c r="AC109" s="18" t="str">
        <f>IF([2]女子名簿!$O109="","",VLOOKUP([2]女子名簿!$O109,$G$9:$H$38,2,0))</f>
        <v/>
      </c>
      <c r="AD109" s="18" t="str">
        <f>IF([2]女子名簿!$R109="","",$J$9)</f>
        <v/>
      </c>
      <c r="AE109" s="18" t="str">
        <f>IF([2]女子名簿!$T109="","",$J$10)</f>
        <v/>
      </c>
    </row>
    <row r="110" spans="21:31">
      <c r="U110" s="18" t="str">
        <f>IF([2]男子名簿!$I110="","",VLOOKUP([2]男子名簿!$I110,$B$9:$C$38,2,0))</f>
        <v/>
      </c>
      <c r="V110" s="18" t="str">
        <f>IF([2]男子名簿!$L110="","",VLOOKUP([2]男子名簿!$L110,$B$9:$C$38,2,0))</f>
        <v/>
      </c>
      <c r="W110" s="18" t="str">
        <f>IF([2]男子名簿!$O110="","",VLOOKUP([2]男子名簿!$O110,$B$9:$C$38,2,0))</f>
        <v/>
      </c>
      <c r="X110" s="18" t="str">
        <f>IF([2]男子名簿!$R110="","",$E$9)</f>
        <v/>
      </c>
      <c r="Y110" s="18" t="str">
        <f>IF([2]男子名簿!$T110="","",$E$10)</f>
        <v/>
      </c>
      <c r="AA110" s="18" t="str">
        <f>IF([2]女子名簿!$I110="","",VLOOKUP([2]女子名簿!$I110,$G$9:$H$38,2,0))</f>
        <v/>
      </c>
      <c r="AB110" s="18" t="str">
        <f>IF([2]女子名簿!$L110="","",VLOOKUP([2]女子名簿!$L110,$G$9:$H$38,2,0))</f>
        <v/>
      </c>
      <c r="AC110" s="18" t="str">
        <f>IF([2]女子名簿!$O110="","",VLOOKUP([2]女子名簿!$O110,$G$9:$H$38,2,0))</f>
        <v/>
      </c>
      <c r="AD110" s="18" t="str">
        <f>IF([2]女子名簿!$R110="","",$J$9)</f>
        <v/>
      </c>
      <c r="AE110" s="18" t="str">
        <f>IF([2]女子名簿!$T110="","",$J$10)</f>
        <v/>
      </c>
    </row>
    <row r="111" spans="21:31">
      <c r="U111" s="18" t="str">
        <f>IF([2]男子名簿!$I111="","",VLOOKUP([2]男子名簿!$I111,$B$9:$C$38,2,0))</f>
        <v/>
      </c>
      <c r="V111" s="18" t="str">
        <f>IF([2]男子名簿!$L111="","",VLOOKUP([2]男子名簿!$L111,$B$9:$C$38,2,0))</f>
        <v/>
      </c>
      <c r="W111" s="18" t="str">
        <f>IF([2]男子名簿!$O111="","",VLOOKUP([2]男子名簿!$O111,$B$9:$C$38,2,0))</f>
        <v/>
      </c>
      <c r="X111" s="18" t="str">
        <f>IF([2]男子名簿!$R111="","",$E$9)</f>
        <v/>
      </c>
      <c r="Y111" s="18" t="str">
        <f>IF([2]男子名簿!$T111="","",$E$10)</f>
        <v/>
      </c>
      <c r="AA111" s="18" t="str">
        <f>IF([2]女子名簿!$I111="","",VLOOKUP([2]女子名簿!$I111,$G$9:$H$38,2,0))</f>
        <v/>
      </c>
      <c r="AB111" s="18" t="str">
        <f>IF([2]女子名簿!$L111="","",VLOOKUP([2]女子名簿!$L111,$G$9:$H$38,2,0))</f>
        <v/>
      </c>
      <c r="AC111" s="18" t="str">
        <f>IF([2]女子名簿!$O111="","",VLOOKUP([2]女子名簿!$O111,$G$9:$H$38,2,0))</f>
        <v/>
      </c>
      <c r="AD111" s="18" t="str">
        <f>IF([2]女子名簿!$R111="","",$J$9)</f>
        <v/>
      </c>
      <c r="AE111" s="18" t="str">
        <f>IF([2]女子名簿!$T111="","",$J$10)</f>
        <v/>
      </c>
    </row>
    <row r="112" spans="21:31">
      <c r="U112" s="18" t="str">
        <f>IF([2]男子名簿!$I112="","",VLOOKUP([2]男子名簿!$I112,$B$9:$C$38,2,0))</f>
        <v/>
      </c>
      <c r="V112" s="18" t="str">
        <f>IF([2]男子名簿!$L112="","",VLOOKUP([2]男子名簿!$L112,$B$9:$C$38,2,0))</f>
        <v/>
      </c>
      <c r="W112" s="18" t="str">
        <f>IF([2]男子名簿!$O112="","",VLOOKUP([2]男子名簿!$O112,$B$9:$C$38,2,0))</f>
        <v/>
      </c>
      <c r="X112" s="18" t="str">
        <f>IF([2]男子名簿!$R112="","",$E$9)</f>
        <v/>
      </c>
      <c r="Y112" s="18" t="str">
        <f>IF([2]男子名簿!$T112="","",$E$10)</f>
        <v/>
      </c>
      <c r="AA112" s="18" t="str">
        <f>IF([2]女子名簿!$I112="","",VLOOKUP([2]女子名簿!$I112,$G$9:$H$38,2,0))</f>
        <v/>
      </c>
      <c r="AB112" s="18" t="str">
        <f>IF([2]女子名簿!$L112="","",VLOOKUP([2]女子名簿!$L112,$G$9:$H$38,2,0))</f>
        <v/>
      </c>
      <c r="AC112" s="18" t="str">
        <f>IF([2]女子名簿!$O112="","",VLOOKUP([2]女子名簿!$O112,$G$9:$H$38,2,0))</f>
        <v/>
      </c>
      <c r="AD112" s="18" t="str">
        <f>IF([2]女子名簿!$R112="","",$J$9)</f>
        <v/>
      </c>
      <c r="AE112" s="18" t="str">
        <f>IF([2]女子名簿!$T112="","",$J$10)</f>
        <v/>
      </c>
    </row>
    <row r="113" spans="21:31">
      <c r="U113" s="18" t="str">
        <f>IF([2]男子名簿!$I113="","",VLOOKUP([2]男子名簿!$I113,$B$9:$C$38,2,0))</f>
        <v/>
      </c>
      <c r="V113" s="18" t="str">
        <f>IF([2]男子名簿!$L113="","",VLOOKUP([2]男子名簿!$L113,$B$9:$C$38,2,0))</f>
        <v/>
      </c>
      <c r="W113" s="18" t="str">
        <f>IF([2]男子名簿!$O113="","",VLOOKUP([2]男子名簿!$O113,$B$9:$C$38,2,0))</f>
        <v/>
      </c>
      <c r="X113" s="18" t="str">
        <f>IF([2]男子名簿!$R113="","",$E$9)</f>
        <v/>
      </c>
      <c r="Y113" s="18" t="str">
        <f>IF([2]男子名簿!$T113="","",$E$10)</f>
        <v/>
      </c>
      <c r="AA113" s="18" t="str">
        <f>IF([2]女子名簿!$I113="","",VLOOKUP([2]女子名簿!$I113,$G$9:$H$38,2,0))</f>
        <v/>
      </c>
      <c r="AB113" s="18" t="str">
        <f>IF([2]女子名簿!$L113="","",VLOOKUP([2]女子名簿!$L113,$G$9:$H$38,2,0))</f>
        <v/>
      </c>
      <c r="AC113" s="18" t="str">
        <f>IF([2]女子名簿!$O113="","",VLOOKUP([2]女子名簿!$O113,$G$9:$H$38,2,0))</f>
        <v/>
      </c>
      <c r="AD113" s="18" t="str">
        <f>IF([2]女子名簿!$R113="","",$J$9)</f>
        <v/>
      </c>
      <c r="AE113" s="18" t="str">
        <f>IF([2]女子名簿!$T113="","",$J$10)</f>
        <v/>
      </c>
    </row>
    <row r="114" spans="21:31">
      <c r="U114" s="18" t="str">
        <f>IF([2]男子名簿!$I114="","",VLOOKUP([2]男子名簿!$I114,$B$9:$C$38,2,0))</f>
        <v/>
      </c>
      <c r="V114" s="18" t="str">
        <f>IF([2]男子名簿!$L114="","",VLOOKUP([2]男子名簿!$L114,$B$9:$C$38,2,0))</f>
        <v/>
      </c>
      <c r="W114" s="18" t="str">
        <f>IF([2]男子名簿!$O114="","",VLOOKUP([2]男子名簿!$O114,$B$9:$C$38,2,0))</f>
        <v/>
      </c>
      <c r="X114" s="18" t="str">
        <f>IF([2]男子名簿!$R114="","",$E$9)</f>
        <v/>
      </c>
      <c r="Y114" s="18" t="str">
        <f>IF([2]男子名簿!$T114="","",$E$10)</f>
        <v/>
      </c>
      <c r="AA114" s="18" t="str">
        <f>IF([2]女子名簿!$I114="","",VLOOKUP([2]女子名簿!$I114,$G$9:$H$38,2,0))</f>
        <v/>
      </c>
      <c r="AB114" s="18" t="str">
        <f>IF([2]女子名簿!$L114="","",VLOOKUP([2]女子名簿!$L114,$G$9:$H$38,2,0))</f>
        <v/>
      </c>
      <c r="AC114" s="18" t="str">
        <f>IF([2]女子名簿!$O114="","",VLOOKUP([2]女子名簿!$O114,$G$9:$H$38,2,0))</f>
        <v/>
      </c>
      <c r="AD114" s="18" t="str">
        <f>IF([2]女子名簿!$R114="","",$J$9)</f>
        <v/>
      </c>
      <c r="AE114" s="18" t="str">
        <f>IF([2]女子名簿!$T114="","",$J$10)</f>
        <v/>
      </c>
    </row>
    <row r="115" spans="21:31">
      <c r="U115" s="18" t="str">
        <f>IF([2]男子名簿!$I115="","",VLOOKUP([2]男子名簿!$I115,$B$9:$C$38,2,0))</f>
        <v/>
      </c>
      <c r="V115" s="18" t="str">
        <f>IF([2]男子名簿!$L115="","",VLOOKUP([2]男子名簿!$L115,$B$9:$C$38,2,0))</f>
        <v/>
      </c>
      <c r="W115" s="18" t="str">
        <f>IF([2]男子名簿!$O115="","",VLOOKUP([2]男子名簿!$O115,$B$9:$C$38,2,0))</f>
        <v/>
      </c>
      <c r="X115" s="18" t="str">
        <f>IF([2]男子名簿!$R115="","",$E$9)</f>
        <v/>
      </c>
      <c r="Y115" s="18" t="str">
        <f>IF([2]男子名簿!$T115="","",$E$10)</f>
        <v/>
      </c>
      <c r="AA115" s="18" t="str">
        <f>IF([2]女子名簿!$I115="","",VLOOKUP([2]女子名簿!$I115,$G$9:$H$38,2,0))</f>
        <v/>
      </c>
      <c r="AB115" s="18" t="str">
        <f>IF([2]女子名簿!$L115="","",VLOOKUP([2]女子名簿!$L115,$G$9:$H$38,2,0))</f>
        <v/>
      </c>
      <c r="AC115" s="18" t="str">
        <f>IF([2]女子名簿!$O115="","",VLOOKUP([2]女子名簿!$O115,$G$9:$H$38,2,0))</f>
        <v/>
      </c>
      <c r="AD115" s="18" t="str">
        <f>IF([2]女子名簿!$R115="","",$J$9)</f>
        <v/>
      </c>
      <c r="AE115" s="18" t="str">
        <f>IF([2]女子名簿!$T115="","",$J$10)</f>
        <v/>
      </c>
    </row>
    <row r="116" spans="21:31">
      <c r="U116" s="18" t="str">
        <f>IF([2]男子名簿!$I116="","",VLOOKUP([2]男子名簿!$I116,$B$9:$C$38,2,0))</f>
        <v/>
      </c>
      <c r="V116" s="18" t="str">
        <f>IF([2]男子名簿!$L116="","",VLOOKUP([2]男子名簿!$L116,$B$9:$C$38,2,0))</f>
        <v/>
      </c>
      <c r="W116" s="18" t="str">
        <f>IF([2]男子名簿!$O116="","",VLOOKUP([2]男子名簿!$O116,$B$9:$C$38,2,0))</f>
        <v/>
      </c>
      <c r="X116" s="18" t="str">
        <f>IF([2]男子名簿!$R116="","",$E$9)</f>
        <v/>
      </c>
      <c r="Y116" s="18" t="str">
        <f>IF([2]男子名簿!$T116="","",$E$10)</f>
        <v/>
      </c>
      <c r="AA116" s="18" t="str">
        <f>IF([2]女子名簿!$I116="","",VLOOKUP([2]女子名簿!$I116,$G$9:$H$38,2,0))</f>
        <v/>
      </c>
      <c r="AB116" s="18" t="str">
        <f>IF([2]女子名簿!$L116="","",VLOOKUP([2]女子名簿!$L116,$G$9:$H$38,2,0))</f>
        <v/>
      </c>
      <c r="AC116" s="18" t="str">
        <f>IF([2]女子名簿!$O116="","",VLOOKUP([2]女子名簿!$O116,$G$9:$H$38,2,0))</f>
        <v/>
      </c>
      <c r="AD116" s="18" t="str">
        <f>IF([2]女子名簿!$R116="","",$J$9)</f>
        <v/>
      </c>
      <c r="AE116" s="18" t="str">
        <f>IF([2]女子名簿!$T116="","",$J$10)</f>
        <v/>
      </c>
    </row>
    <row r="117" spans="21:31">
      <c r="U117" s="18" t="str">
        <f>IF([2]男子名簿!$I117="","",VLOOKUP([2]男子名簿!$I117,$B$9:$C$38,2,0))</f>
        <v/>
      </c>
      <c r="V117" s="18" t="str">
        <f>IF([2]男子名簿!$L117="","",VLOOKUP([2]男子名簿!$L117,$B$9:$C$38,2,0))</f>
        <v/>
      </c>
      <c r="W117" s="18" t="str">
        <f>IF([2]男子名簿!$O117="","",VLOOKUP([2]男子名簿!$O117,$B$9:$C$38,2,0))</f>
        <v/>
      </c>
      <c r="X117" s="18" t="str">
        <f>IF([2]男子名簿!$R117="","",$E$9)</f>
        <v/>
      </c>
      <c r="Y117" s="18" t="str">
        <f>IF([2]男子名簿!$T117="","",$E$10)</f>
        <v/>
      </c>
      <c r="AA117" s="18" t="str">
        <f>IF([2]女子名簿!$I117="","",VLOOKUP([2]女子名簿!$I117,$G$9:$H$38,2,0))</f>
        <v/>
      </c>
      <c r="AB117" s="18" t="str">
        <f>IF([2]女子名簿!$L117="","",VLOOKUP([2]女子名簿!$L117,$G$9:$H$38,2,0))</f>
        <v/>
      </c>
      <c r="AC117" s="18" t="str">
        <f>IF([2]女子名簿!$O117="","",VLOOKUP([2]女子名簿!$O117,$G$9:$H$38,2,0))</f>
        <v/>
      </c>
      <c r="AD117" s="18" t="str">
        <f>IF([2]女子名簿!$R117="","",$J$9)</f>
        <v/>
      </c>
      <c r="AE117" s="18" t="str">
        <f>IF([2]女子名簿!$T117="","",$J$10)</f>
        <v/>
      </c>
    </row>
    <row r="118" spans="21:31">
      <c r="U118" s="18" t="str">
        <f>IF([2]男子名簿!$I118="","",VLOOKUP([2]男子名簿!$I118,$B$9:$C$38,2,0))</f>
        <v/>
      </c>
      <c r="V118" s="18" t="str">
        <f>IF([2]男子名簿!$L118="","",VLOOKUP([2]男子名簿!$L118,$B$9:$C$38,2,0))</f>
        <v/>
      </c>
      <c r="W118" s="18" t="str">
        <f>IF([2]男子名簿!$O118="","",VLOOKUP([2]男子名簿!$O118,$B$9:$C$38,2,0))</f>
        <v/>
      </c>
      <c r="X118" s="18" t="str">
        <f>IF([2]男子名簿!$R118="","",$E$9)</f>
        <v/>
      </c>
      <c r="Y118" s="18" t="str">
        <f>IF([2]男子名簿!$T118="","",$E$10)</f>
        <v/>
      </c>
      <c r="AA118" s="18" t="str">
        <f>IF([2]女子名簿!$I118="","",VLOOKUP([2]女子名簿!$I118,$G$9:$H$38,2,0))</f>
        <v/>
      </c>
      <c r="AB118" s="18" t="str">
        <f>IF([2]女子名簿!$L118="","",VLOOKUP([2]女子名簿!$L118,$G$9:$H$38,2,0))</f>
        <v/>
      </c>
      <c r="AC118" s="18" t="str">
        <f>IF([2]女子名簿!$O118="","",VLOOKUP([2]女子名簿!$O118,$G$9:$H$38,2,0))</f>
        <v/>
      </c>
      <c r="AD118" s="18" t="str">
        <f>IF([2]女子名簿!$R118="","",$J$9)</f>
        <v/>
      </c>
      <c r="AE118" s="18" t="str">
        <f>IF([2]女子名簿!$T118="","",$J$10)</f>
        <v/>
      </c>
    </row>
    <row r="119" spans="21:31">
      <c r="U119" s="18" t="str">
        <f>IF([2]男子名簿!$I119="","",VLOOKUP([2]男子名簿!$I119,$B$9:$C$38,2,0))</f>
        <v/>
      </c>
      <c r="V119" s="18" t="str">
        <f>IF([2]男子名簿!$L119="","",VLOOKUP([2]男子名簿!$L119,$B$9:$C$38,2,0))</f>
        <v/>
      </c>
      <c r="W119" s="18" t="str">
        <f>IF([2]男子名簿!$O119="","",VLOOKUP([2]男子名簿!$O119,$B$9:$C$38,2,0))</f>
        <v/>
      </c>
      <c r="X119" s="18" t="str">
        <f>IF([2]男子名簿!$R119="","",$E$9)</f>
        <v/>
      </c>
      <c r="Y119" s="18" t="str">
        <f>IF([2]男子名簿!$T119="","",$E$10)</f>
        <v/>
      </c>
      <c r="AA119" s="18" t="str">
        <f>IF([2]女子名簿!$I119="","",VLOOKUP([2]女子名簿!$I119,$G$9:$H$38,2,0))</f>
        <v/>
      </c>
      <c r="AB119" s="18" t="str">
        <f>IF([2]女子名簿!$L119="","",VLOOKUP([2]女子名簿!$L119,$G$9:$H$38,2,0))</f>
        <v/>
      </c>
      <c r="AC119" s="18" t="str">
        <f>IF([2]女子名簿!$O119="","",VLOOKUP([2]女子名簿!$O119,$G$9:$H$38,2,0))</f>
        <v/>
      </c>
      <c r="AD119" s="18" t="str">
        <f>IF([2]女子名簿!$R119="","",$J$9)</f>
        <v/>
      </c>
      <c r="AE119" s="18" t="str">
        <f>IF([2]女子名簿!$T119="","",$J$10)</f>
        <v/>
      </c>
    </row>
    <row r="120" spans="21:31">
      <c r="U120" s="18" t="str">
        <f>IF([2]男子名簿!$I120="","",VLOOKUP([2]男子名簿!$I120,$B$9:$C$38,2,0))</f>
        <v/>
      </c>
      <c r="V120" s="18" t="str">
        <f>IF([2]男子名簿!$L120="","",VLOOKUP([2]男子名簿!$L120,$B$9:$C$38,2,0))</f>
        <v/>
      </c>
      <c r="W120" s="18" t="str">
        <f>IF([2]男子名簿!$O120="","",VLOOKUP([2]男子名簿!$O120,$B$9:$C$38,2,0))</f>
        <v/>
      </c>
      <c r="X120" s="18" t="str">
        <f>IF([2]男子名簿!$R120="","",$E$9)</f>
        <v/>
      </c>
      <c r="Y120" s="18" t="str">
        <f>IF([2]男子名簿!$T120="","",$E$10)</f>
        <v/>
      </c>
      <c r="AA120" s="18" t="str">
        <f>IF([2]女子名簿!$I120="","",VLOOKUP([2]女子名簿!$I120,$G$9:$H$38,2,0))</f>
        <v/>
      </c>
      <c r="AB120" s="18" t="str">
        <f>IF([2]女子名簿!$L120="","",VLOOKUP([2]女子名簿!$L120,$G$9:$H$38,2,0))</f>
        <v/>
      </c>
      <c r="AC120" s="18" t="str">
        <f>IF([2]女子名簿!$O120="","",VLOOKUP([2]女子名簿!$O120,$G$9:$H$38,2,0))</f>
        <v/>
      </c>
      <c r="AD120" s="18" t="str">
        <f>IF([2]女子名簿!$R120="","",$J$9)</f>
        <v/>
      </c>
      <c r="AE120" s="18" t="str">
        <f>IF([2]女子名簿!$T120="","",$J$10)</f>
        <v/>
      </c>
    </row>
    <row r="121" spans="21:31">
      <c r="U121" s="18" t="str">
        <f>IF([2]男子名簿!$I121="","",VLOOKUP([2]男子名簿!$I121,$B$9:$C$38,2,0))</f>
        <v/>
      </c>
      <c r="V121" s="18" t="str">
        <f>IF([2]男子名簿!$L121="","",VLOOKUP([2]男子名簿!$L121,$B$9:$C$38,2,0))</f>
        <v/>
      </c>
      <c r="W121" s="18" t="str">
        <f>IF([2]男子名簿!$O121="","",VLOOKUP([2]男子名簿!$O121,$B$9:$C$38,2,0))</f>
        <v/>
      </c>
      <c r="X121" s="18" t="str">
        <f>IF([2]男子名簿!$R121="","",$E$9)</f>
        <v/>
      </c>
      <c r="Y121" s="18" t="str">
        <f>IF([2]男子名簿!$T121="","",$E$10)</f>
        <v/>
      </c>
      <c r="AA121" s="18" t="str">
        <f>IF([2]女子名簿!$I121="","",VLOOKUP([2]女子名簿!$I121,$G$9:$H$38,2,0))</f>
        <v/>
      </c>
      <c r="AB121" s="18" t="str">
        <f>IF([2]女子名簿!$L121="","",VLOOKUP([2]女子名簿!$L121,$G$9:$H$38,2,0))</f>
        <v/>
      </c>
      <c r="AC121" s="18" t="str">
        <f>IF([2]女子名簿!$O121="","",VLOOKUP([2]女子名簿!$O121,$G$9:$H$38,2,0))</f>
        <v/>
      </c>
      <c r="AD121" s="18" t="str">
        <f>IF([2]女子名簿!$R121="","",$J$9)</f>
        <v/>
      </c>
      <c r="AE121" s="18" t="str">
        <f>IF([2]女子名簿!$T121="","",$J$10)</f>
        <v/>
      </c>
    </row>
    <row r="122" spans="21:31">
      <c r="U122" s="18" t="str">
        <f>IF([2]男子名簿!$I122="","",VLOOKUP([2]男子名簿!$I122,$B$9:$C$38,2,0))</f>
        <v/>
      </c>
      <c r="V122" s="18" t="str">
        <f>IF([2]男子名簿!$L122="","",VLOOKUP([2]男子名簿!$L122,$B$9:$C$38,2,0))</f>
        <v/>
      </c>
      <c r="W122" s="18" t="str">
        <f>IF([2]男子名簿!$O122="","",VLOOKUP([2]男子名簿!$O122,$B$9:$C$38,2,0))</f>
        <v/>
      </c>
      <c r="X122" s="18" t="str">
        <f>IF([2]男子名簿!$R122="","",$E$9)</f>
        <v/>
      </c>
      <c r="Y122" s="18" t="str">
        <f>IF([2]男子名簿!$T122="","",$E$10)</f>
        <v/>
      </c>
      <c r="AA122" s="18" t="str">
        <f>IF([2]女子名簿!$I122="","",VLOOKUP([2]女子名簿!$I122,$G$9:$H$38,2,0))</f>
        <v/>
      </c>
      <c r="AB122" s="18" t="str">
        <f>IF([2]女子名簿!$L122="","",VLOOKUP([2]女子名簿!$L122,$G$9:$H$38,2,0))</f>
        <v/>
      </c>
      <c r="AC122" s="18" t="str">
        <f>IF([2]女子名簿!$O122="","",VLOOKUP([2]女子名簿!$O122,$G$9:$H$38,2,0))</f>
        <v/>
      </c>
      <c r="AD122" s="18" t="str">
        <f>IF([2]女子名簿!$R122="","",$J$9)</f>
        <v/>
      </c>
      <c r="AE122" s="18" t="str">
        <f>IF([2]女子名簿!$T122="","",$J$10)</f>
        <v/>
      </c>
    </row>
    <row r="123" spans="21:31">
      <c r="U123" s="18" t="str">
        <f>IF([2]男子名簿!$I123="","",VLOOKUP([2]男子名簿!$I123,$B$9:$C$38,2,0))</f>
        <v/>
      </c>
      <c r="V123" s="18" t="str">
        <f>IF([2]男子名簿!$L123="","",VLOOKUP([2]男子名簿!$L123,$B$9:$C$38,2,0))</f>
        <v/>
      </c>
      <c r="W123" s="18" t="str">
        <f>IF([2]男子名簿!$O123="","",VLOOKUP([2]男子名簿!$O123,$B$9:$C$38,2,0))</f>
        <v/>
      </c>
      <c r="X123" s="18" t="str">
        <f>IF([2]男子名簿!$R123="","",$E$9)</f>
        <v/>
      </c>
      <c r="Y123" s="18" t="str">
        <f>IF([2]男子名簿!$T123="","",$E$10)</f>
        <v/>
      </c>
      <c r="AA123" s="18" t="str">
        <f>IF([2]女子名簿!$I123="","",VLOOKUP([2]女子名簿!$I123,$G$9:$H$38,2,0))</f>
        <v/>
      </c>
      <c r="AB123" s="18" t="str">
        <f>IF([2]女子名簿!$L123="","",VLOOKUP([2]女子名簿!$L123,$G$9:$H$38,2,0))</f>
        <v/>
      </c>
      <c r="AC123" s="18" t="str">
        <f>IF([2]女子名簿!$O123="","",VLOOKUP([2]女子名簿!$O123,$G$9:$H$38,2,0))</f>
        <v/>
      </c>
      <c r="AD123" s="18" t="str">
        <f>IF([2]女子名簿!$R123="","",$J$9)</f>
        <v/>
      </c>
      <c r="AE123" s="18" t="str">
        <f>IF([2]女子名簿!$T123="","",$J$10)</f>
        <v/>
      </c>
    </row>
    <row r="124" spans="21:31">
      <c r="U124" s="18" t="str">
        <f>IF([2]男子名簿!$I124="","",VLOOKUP([2]男子名簿!$I124,$B$9:$C$38,2,0))</f>
        <v/>
      </c>
      <c r="V124" s="18" t="str">
        <f>IF([2]男子名簿!$L124="","",VLOOKUP([2]男子名簿!$L124,$B$9:$C$38,2,0))</f>
        <v/>
      </c>
      <c r="W124" s="18" t="str">
        <f>IF([2]男子名簿!$O124="","",VLOOKUP([2]男子名簿!$O124,$B$9:$C$38,2,0))</f>
        <v/>
      </c>
      <c r="X124" s="18" t="str">
        <f>IF([2]男子名簿!$R124="","",$E$9)</f>
        <v/>
      </c>
      <c r="Y124" s="18" t="str">
        <f>IF([2]男子名簿!$T124="","",$E$10)</f>
        <v/>
      </c>
      <c r="AA124" s="18" t="str">
        <f>IF([2]女子名簿!$I124="","",VLOOKUP([2]女子名簿!$I124,$G$9:$H$38,2,0))</f>
        <v/>
      </c>
      <c r="AB124" s="18" t="str">
        <f>IF([2]女子名簿!$L124="","",VLOOKUP([2]女子名簿!$L124,$G$9:$H$38,2,0))</f>
        <v/>
      </c>
      <c r="AC124" s="18" t="str">
        <f>IF([2]女子名簿!$O124="","",VLOOKUP([2]女子名簿!$O124,$G$9:$H$38,2,0))</f>
        <v/>
      </c>
      <c r="AD124" s="18" t="str">
        <f>IF([2]女子名簿!$R124="","",$J$9)</f>
        <v/>
      </c>
      <c r="AE124" s="18" t="str">
        <f>IF([2]女子名簿!$T124="","",$J$10)</f>
        <v/>
      </c>
    </row>
    <row r="125" spans="21:31">
      <c r="U125" s="18" t="str">
        <f>IF([2]男子名簿!$I125="","",VLOOKUP([2]男子名簿!$I125,$B$9:$C$38,2,0))</f>
        <v/>
      </c>
      <c r="V125" s="18" t="str">
        <f>IF([2]男子名簿!$L125="","",VLOOKUP([2]男子名簿!$L125,$B$9:$C$38,2,0))</f>
        <v/>
      </c>
      <c r="W125" s="18" t="str">
        <f>IF([2]男子名簿!$O125="","",VLOOKUP([2]男子名簿!$O125,$B$9:$C$38,2,0))</f>
        <v/>
      </c>
      <c r="X125" s="18" t="str">
        <f>IF([2]男子名簿!$R125="","",$E$9)</f>
        <v/>
      </c>
      <c r="Y125" s="18" t="str">
        <f>IF([2]男子名簿!$T125="","",$E$10)</f>
        <v/>
      </c>
      <c r="AA125" s="18" t="str">
        <f>IF([2]女子名簿!$I125="","",VLOOKUP([2]女子名簿!$I125,$G$9:$H$38,2,0))</f>
        <v/>
      </c>
      <c r="AB125" s="18" t="str">
        <f>IF([2]女子名簿!$L125="","",VLOOKUP([2]女子名簿!$L125,$G$9:$H$38,2,0))</f>
        <v/>
      </c>
      <c r="AC125" s="18" t="str">
        <f>IF([2]女子名簿!$O125="","",VLOOKUP([2]女子名簿!$O125,$G$9:$H$38,2,0))</f>
        <v/>
      </c>
      <c r="AD125" s="18" t="str">
        <f>IF([2]女子名簿!$R125="","",$J$9)</f>
        <v/>
      </c>
      <c r="AE125" s="18" t="str">
        <f>IF([2]女子名簿!$T125="","",$J$10)</f>
        <v/>
      </c>
    </row>
    <row r="126" spans="21:31">
      <c r="U126" s="18" t="str">
        <f>IF([2]男子名簿!$I126="","",VLOOKUP([2]男子名簿!$I126,$B$9:$C$38,2,0))</f>
        <v/>
      </c>
      <c r="V126" s="18" t="str">
        <f>IF([2]男子名簿!$L126="","",VLOOKUP([2]男子名簿!$L126,$B$9:$C$38,2,0))</f>
        <v/>
      </c>
      <c r="W126" s="18" t="str">
        <f>IF([2]男子名簿!$O126="","",VLOOKUP([2]男子名簿!$O126,$B$9:$C$38,2,0))</f>
        <v/>
      </c>
      <c r="X126" s="18" t="str">
        <f>IF([2]男子名簿!$R126="","",$E$9)</f>
        <v/>
      </c>
      <c r="Y126" s="18" t="str">
        <f>IF([2]男子名簿!$T126="","",$E$10)</f>
        <v/>
      </c>
      <c r="AA126" s="18" t="str">
        <f>IF([2]女子名簿!$I126="","",VLOOKUP([2]女子名簿!$I126,$G$9:$H$38,2,0))</f>
        <v/>
      </c>
      <c r="AB126" s="18" t="str">
        <f>IF([2]女子名簿!$L126="","",VLOOKUP([2]女子名簿!$L126,$G$9:$H$38,2,0))</f>
        <v/>
      </c>
      <c r="AC126" s="18" t="str">
        <f>IF([2]女子名簿!$O126="","",VLOOKUP([2]女子名簿!$O126,$G$9:$H$38,2,0))</f>
        <v/>
      </c>
      <c r="AD126" s="18" t="str">
        <f>IF([2]女子名簿!$R126="","",$J$9)</f>
        <v/>
      </c>
      <c r="AE126" s="18" t="str">
        <f>IF([2]女子名簿!$T126="","",$J$10)</f>
        <v/>
      </c>
    </row>
    <row r="127" spans="21:31">
      <c r="U127" s="18" t="str">
        <f>IF([2]男子名簿!$I127="","",VLOOKUP([2]男子名簿!$I127,$B$9:$C$38,2,0))</f>
        <v/>
      </c>
      <c r="V127" s="18" t="str">
        <f>IF([2]男子名簿!$L127="","",VLOOKUP([2]男子名簿!$L127,$B$9:$C$38,2,0))</f>
        <v/>
      </c>
      <c r="W127" s="18" t="str">
        <f>IF([2]男子名簿!$O127="","",VLOOKUP([2]男子名簿!$O127,$B$9:$C$38,2,0))</f>
        <v/>
      </c>
      <c r="X127" s="18" t="str">
        <f>IF([2]男子名簿!$R127="","",$E$9)</f>
        <v/>
      </c>
      <c r="Y127" s="18" t="str">
        <f>IF([2]男子名簿!$T127="","",$E$10)</f>
        <v/>
      </c>
      <c r="AA127" s="18" t="str">
        <f>IF([2]女子名簿!$I127="","",VLOOKUP([2]女子名簿!$I127,$G$9:$H$38,2,0))</f>
        <v/>
      </c>
      <c r="AB127" s="18" t="str">
        <f>IF([2]女子名簿!$L127="","",VLOOKUP([2]女子名簿!$L127,$G$9:$H$38,2,0))</f>
        <v/>
      </c>
      <c r="AC127" s="18" t="str">
        <f>IF([2]女子名簿!$O127="","",VLOOKUP([2]女子名簿!$O127,$G$9:$H$38,2,0))</f>
        <v/>
      </c>
      <c r="AD127" s="18" t="str">
        <f>IF([2]女子名簿!$R127="","",$J$9)</f>
        <v/>
      </c>
      <c r="AE127" s="18" t="str">
        <f>IF([2]女子名簿!$T127="","",$J$10)</f>
        <v/>
      </c>
    </row>
    <row r="128" spans="21:31">
      <c r="U128" s="18" t="str">
        <f>IF([2]男子名簿!$I128="","",VLOOKUP([2]男子名簿!$I128,$B$9:$C$38,2,0))</f>
        <v/>
      </c>
      <c r="V128" s="18" t="str">
        <f>IF([2]男子名簿!$L128="","",VLOOKUP([2]男子名簿!$L128,$B$9:$C$38,2,0))</f>
        <v/>
      </c>
      <c r="W128" s="18" t="str">
        <f>IF([2]男子名簿!$O128="","",VLOOKUP([2]男子名簿!$O128,$B$9:$C$38,2,0))</f>
        <v/>
      </c>
      <c r="X128" s="18" t="str">
        <f>IF([2]男子名簿!$R128="","",$E$9)</f>
        <v/>
      </c>
      <c r="Y128" s="18" t="str">
        <f>IF([2]男子名簿!$T128="","",$E$10)</f>
        <v/>
      </c>
      <c r="AA128" s="18" t="str">
        <f>IF([2]女子名簿!$I128="","",VLOOKUP([2]女子名簿!$I128,$G$9:$H$38,2,0))</f>
        <v/>
      </c>
      <c r="AB128" s="18" t="str">
        <f>IF([2]女子名簿!$L128="","",VLOOKUP([2]女子名簿!$L128,$G$9:$H$38,2,0))</f>
        <v/>
      </c>
      <c r="AC128" s="18" t="str">
        <f>IF([2]女子名簿!$O128="","",VLOOKUP([2]女子名簿!$O128,$G$9:$H$38,2,0))</f>
        <v/>
      </c>
      <c r="AD128" s="18" t="str">
        <f>IF([2]女子名簿!$R128="","",$J$9)</f>
        <v/>
      </c>
      <c r="AE128" s="18" t="str">
        <f>IF([2]女子名簿!$T128="","",$J$10)</f>
        <v/>
      </c>
    </row>
    <row r="129" spans="21:31">
      <c r="U129" s="18" t="str">
        <f>IF([2]男子名簿!$I129="","",VLOOKUP([2]男子名簿!$I129,$B$9:$C$38,2,0))</f>
        <v/>
      </c>
      <c r="V129" s="18" t="str">
        <f>IF([2]男子名簿!$L129="","",VLOOKUP([2]男子名簿!$L129,$B$9:$C$38,2,0))</f>
        <v/>
      </c>
      <c r="W129" s="18" t="str">
        <f>IF([2]男子名簿!$O129="","",VLOOKUP([2]男子名簿!$O129,$B$9:$C$38,2,0))</f>
        <v/>
      </c>
      <c r="X129" s="18" t="str">
        <f>IF([2]男子名簿!$R129="","",$E$9)</f>
        <v/>
      </c>
      <c r="Y129" s="18" t="str">
        <f>IF([2]男子名簿!$T129="","",$E$10)</f>
        <v/>
      </c>
      <c r="AA129" s="18" t="str">
        <f>IF([2]女子名簿!$I129="","",VLOOKUP([2]女子名簿!$I129,$G$9:$H$38,2,0))</f>
        <v/>
      </c>
      <c r="AB129" s="18" t="str">
        <f>IF([2]女子名簿!$L129="","",VLOOKUP([2]女子名簿!$L129,$G$9:$H$38,2,0))</f>
        <v/>
      </c>
      <c r="AC129" s="18" t="str">
        <f>IF([2]女子名簿!$O129="","",VLOOKUP([2]女子名簿!$O129,$G$9:$H$38,2,0))</f>
        <v/>
      </c>
      <c r="AD129" s="18" t="str">
        <f>IF([2]女子名簿!$R129="","",$J$9)</f>
        <v/>
      </c>
      <c r="AE129" s="18" t="str">
        <f>IF([2]女子名簿!$T129="","",$J$10)</f>
        <v/>
      </c>
    </row>
    <row r="130" spans="21:31">
      <c r="U130" s="18" t="str">
        <f>IF([2]男子名簿!$I130="","",VLOOKUP([2]男子名簿!$I130,$B$9:$C$38,2,0))</f>
        <v/>
      </c>
      <c r="V130" s="18" t="str">
        <f>IF([2]男子名簿!$L130="","",VLOOKUP([2]男子名簿!$L130,$B$9:$C$38,2,0))</f>
        <v/>
      </c>
      <c r="W130" s="18" t="str">
        <f>IF([2]男子名簿!$O130="","",VLOOKUP([2]男子名簿!$O130,$B$9:$C$38,2,0))</f>
        <v/>
      </c>
      <c r="X130" s="18" t="str">
        <f>IF([2]男子名簿!$R130="","",$E$9)</f>
        <v/>
      </c>
      <c r="Y130" s="18" t="str">
        <f>IF([2]男子名簿!$T130="","",$E$10)</f>
        <v/>
      </c>
      <c r="AA130" s="18" t="str">
        <f>IF([2]女子名簿!$I130="","",VLOOKUP([2]女子名簿!$I130,$G$9:$H$38,2,0))</f>
        <v/>
      </c>
      <c r="AB130" s="18" t="str">
        <f>IF([2]女子名簿!$L130="","",VLOOKUP([2]女子名簿!$L130,$G$9:$H$38,2,0))</f>
        <v/>
      </c>
      <c r="AC130" s="18" t="str">
        <f>IF([2]女子名簿!$O130="","",VLOOKUP([2]女子名簿!$O130,$G$9:$H$38,2,0))</f>
        <v/>
      </c>
      <c r="AD130" s="18" t="str">
        <f>IF([2]女子名簿!$R130="","",$J$9)</f>
        <v/>
      </c>
      <c r="AE130" s="18" t="str">
        <f>IF([2]女子名簿!$T130="","",$J$10)</f>
        <v/>
      </c>
    </row>
    <row r="131" spans="21:31">
      <c r="U131" s="18" t="str">
        <f>IF([2]男子名簿!$I131="","",VLOOKUP([2]男子名簿!$I131,$B$9:$C$38,2,0))</f>
        <v/>
      </c>
      <c r="V131" s="18" t="str">
        <f>IF([2]男子名簿!$L131="","",VLOOKUP([2]男子名簿!$L131,$B$9:$C$38,2,0))</f>
        <v/>
      </c>
      <c r="W131" s="18" t="str">
        <f>IF([2]男子名簿!$O131="","",VLOOKUP([2]男子名簿!$O131,$B$9:$C$38,2,0))</f>
        <v/>
      </c>
      <c r="X131" s="18" t="str">
        <f>IF([2]男子名簿!$R131="","",$E$9)</f>
        <v/>
      </c>
      <c r="Y131" s="18" t="str">
        <f>IF([2]男子名簿!$T131="","",$E$10)</f>
        <v/>
      </c>
      <c r="AA131" s="18" t="str">
        <f>IF([2]女子名簿!$I131="","",VLOOKUP([2]女子名簿!$I131,$G$9:$H$38,2,0))</f>
        <v/>
      </c>
      <c r="AB131" s="18" t="str">
        <f>IF([2]女子名簿!$L131="","",VLOOKUP([2]女子名簿!$L131,$G$9:$H$38,2,0))</f>
        <v/>
      </c>
      <c r="AC131" s="18" t="str">
        <f>IF([2]女子名簿!$O131="","",VLOOKUP([2]女子名簿!$O131,$G$9:$H$38,2,0))</f>
        <v/>
      </c>
      <c r="AD131" s="18" t="str">
        <f>IF([2]女子名簿!$R131="","",$J$9)</f>
        <v/>
      </c>
      <c r="AE131" s="18" t="str">
        <f>IF([2]女子名簿!$T131="","",$J$10)</f>
        <v/>
      </c>
    </row>
    <row r="132" spans="21:31">
      <c r="U132" s="18" t="str">
        <f>IF([2]男子名簿!$I132="","",VLOOKUP([2]男子名簿!$I132,$B$9:$C$38,2,0))</f>
        <v/>
      </c>
      <c r="V132" s="18" t="str">
        <f>IF([2]男子名簿!$L132="","",VLOOKUP([2]男子名簿!$L132,$B$9:$C$38,2,0))</f>
        <v/>
      </c>
      <c r="W132" s="18" t="str">
        <f>IF([2]男子名簿!$O132="","",VLOOKUP([2]男子名簿!$O132,$B$9:$C$38,2,0))</f>
        <v/>
      </c>
      <c r="X132" s="18" t="str">
        <f>IF([2]男子名簿!$R132="","",$E$9)</f>
        <v/>
      </c>
      <c r="Y132" s="18" t="str">
        <f>IF([2]男子名簿!$T132="","",$E$10)</f>
        <v/>
      </c>
      <c r="AA132" s="18" t="str">
        <f>IF([2]女子名簿!$I132="","",VLOOKUP([2]女子名簿!$I132,$G$9:$H$38,2,0))</f>
        <v/>
      </c>
      <c r="AB132" s="18" t="str">
        <f>IF([2]女子名簿!$L132="","",VLOOKUP([2]女子名簿!$L132,$G$9:$H$38,2,0))</f>
        <v/>
      </c>
      <c r="AC132" s="18" t="str">
        <f>IF([2]女子名簿!$O132="","",VLOOKUP([2]女子名簿!$O132,$G$9:$H$38,2,0))</f>
        <v/>
      </c>
      <c r="AD132" s="18" t="str">
        <f>IF([2]女子名簿!$R132="","",$J$9)</f>
        <v/>
      </c>
      <c r="AE132" s="18" t="str">
        <f>IF([2]女子名簿!$T132="","",$J$10)</f>
        <v/>
      </c>
    </row>
    <row r="133" spans="21:31">
      <c r="U133" s="18" t="str">
        <f>IF([2]男子名簿!$I133="","",VLOOKUP([2]男子名簿!$I133,$B$9:$C$38,2,0))</f>
        <v/>
      </c>
      <c r="V133" s="18" t="str">
        <f>IF([2]男子名簿!$L133="","",VLOOKUP([2]男子名簿!$L133,$B$9:$C$38,2,0))</f>
        <v/>
      </c>
      <c r="W133" s="18" t="str">
        <f>IF([2]男子名簿!$O133="","",VLOOKUP([2]男子名簿!$O133,$B$9:$C$38,2,0))</f>
        <v/>
      </c>
      <c r="X133" s="18" t="str">
        <f>IF([2]男子名簿!$R133="","",$E$9)</f>
        <v/>
      </c>
      <c r="Y133" s="18" t="str">
        <f>IF([2]男子名簿!$T133="","",$E$10)</f>
        <v/>
      </c>
      <c r="AA133" s="18" t="str">
        <f>IF([2]女子名簿!$I133="","",VLOOKUP([2]女子名簿!$I133,$G$9:$H$38,2,0))</f>
        <v/>
      </c>
      <c r="AB133" s="18" t="str">
        <f>IF([2]女子名簿!$L133="","",VLOOKUP([2]女子名簿!$L133,$G$9:$H$38,2,0))</f>
        <v/>
      </c>
      <c r="AC133" s="18" t="str">
        <f>IF([2]女子名簿!$O133="","",VLOOKUP([2]女子名簿!$O133,$G$9:$H$38,2,0))</f>
        <v/>
      </c>
      <c r="AD133" s="18" t="str">
        <f>IF([2]女子名簿!$R133="","",$J$9)</f>
        <v/>
      </c>
      <c r="AE133" s="18" t="str">
        <f>IF([2]女子名簿!$T133="","",$J$10)</f>
        <v/>
      </c>
    </row>
    <row r="134" spans="21:31">
      <c r="U134" s="18" t="str">
        <f>IF([2]男子名簿!$I134="","",VLOOKUP([2]男子名簿!$I134,$B$9:$C$38,2,0))</f>
        <v/>
      </c>
      <c r="V134" s="18" t="str">
        <f>IF([2]男子名簿!$L134="","",VLOOKUP([2]男子名簿!$L134,$B$9:$C$38,2,0))</f>
        <v/>
      </c>
      <c r="W134" s="18" t="str">
        <f>IF([2]男子名簿!$O134="","",VLOOKUP([2]男子名簿!$O134,$B$9:$C$38,2,0))</f>
        <v/>
      </c>
      <c r="X134" s="18" t="str">
        <f>IF([2]男子名簿!$R134="","",$E$9)</f>
        <v/>
      </c>
      <c r="Y134" s="18" t="str">
        <f>IF([2]男子名簿!$T134="","",$E$10)</f>
        <v/>
      </c>
      <c r="AA134" s="18" t="str">
        <f>IF([2]女子名簿!$I134="","",VLOOKUP([2]女子名簿!$I134,$G$9:$H$38,2,0))</f>
        <v/>
      </c>
      <c r="AB134" s="18" t="str">
        <f>IF([2]女子名簿!$L134="","",VLOOKUP([2]女子名簿!$L134,$G$9:$H$38,2,0))</f>
        <v/>
      </c>
      <c r="AC134" s="18" t="str">
        <f>IF([2]女子名簿!$O134="","",VLOOKUP([2]女子名簿!$O134,$G$9:$H$38,2,0))</f>
        <v/>
      </c>
      <c r="AD134" s="18" t="str">
        <f>IF([2]女子名簿!$R134="","",$J$9)</f>
        <v/>
      </c>
      <c r="AE134" s="18" t="str">
        <f>IF([2]女子名簿!$T134="","",$J$10)</f>
        <v/>
      </c>
    </row>
    <row r="135" spans="21:31">
      <c r="U135" s="18" t="str">
        <f>IF([2]男子名簿!$I135="","",VLOOKUP([2]男子名簿!$I135,$B$9:$C$38,2,0))</f>
        <v/>
      </c>
      <c r="V135" s="18" t="str">
        <f>IF([2]男子名簿!$L135="","",VLOOKUP([2]男子名簿!$L135,$B$9:$C$38,2,0))</f>
        <v/>
      </c>
      <c r="W135" s="18" t="str">
        <f>IF([2]男子名簿!$O135="","",VLOOKUP([2]男子名簿!$O135,$B$9:$C$38,2,0))</f>
        <v/>
      </c>
      <c r="X135" s="18" t="str">
        <f>IF([2]男子名簿!$R135="","",$E$9)</f>
        <v/>
      </c>
      <c r="Y135" s="18" t="str">
        <f>IF([2]男子名簿!$T135="","",$E$10)</f>
        <v/>
      </c>
      <c r="AA135" s="18" t="str">
        <f>IF([2]女子名簿!$I135="","",VLOOKUP([2]女子名簿!$I135,$G$9:$H$38,2,0))</f>
        <v/>
      </c>
      <c r="AB135" s="18" t="str">
        <f>IF([2]女子名簿!$L135="","",VLOOKUP([2]女子名簿!$L135,$G$9:$H$38,2,0))</f>
        <v/>
      </c>
      <c r="AC135" s="18" t="str">
        <f>IF([2]女子名簿!$O135="","",VLOOKUP([2]女子名簿!$O135,$G$9:$H$38,2,0))</f>
        <v/>
      </c>
      <c r="AD135" s="18" t="str">
        <f>IF([2]女子名簿!$R135="","",$J$9)</f>
        <v/>
      </c>
      <c r="AE135" s="18" t="str">
        <f>IF([2]女子名簿!$T135="","",$J$10)</f>
        <v/>
      </c>
    </row>
    <row r="136" spans="21:31">
      <c r="U136" s="18" t="str">
        <f>IF([2]男子名簿!$I136="","",VLOOKUP([2]男子名簿!$I136,$B$9:$C$38,2,0))</f>
        <v/>
      </c>
      <c r="V136" s="18" t="str">
        <f>IF([2]男子名簿!$L136="","",VLOOKUP([2]男子名簿!$L136,$B$9:$C$38,2,0))</f>
        <v/>
      </c>
      <c r="W136" s="18" t="str">
        <f>IF([2]男子名簿!$O136="","",VLOOKUP([2]男子名簿!$O136,$B$9:$C$38,2,0))</f>
        <v/>
      </c>
      <c r="X136" s="18" t="str">
        <f>IF([2]男子名簿!$R136="","",$E$9)</f>
        <v/>
      </c>
      <c r="Y136" s="18" t="str">
        <f>IF([2]男子名簿!$T136="","",$E$10)</f>
        <v/>
      </c>
      <c r="AA136" s="18" t="str">
        <f>IF([2]女子名簿!$I136="","",VLOOKUP([2]女子名簿!$I136,$G$9:$H$38,2,0))</f>
        <v/>
      </c>
      <c r="AB136" s="18" t="str">
        <f>IF([2]女子名簿!$L136="","",VLOOKUP([2]女子名簿!$L136,$G$9:$H$38,2,0))</f>
        <v/>
      </c>
      <c r="AC136" s="18" t="str">
        <f>IF([2]女子名簿!$O136="","",VLOOKUP([2]女子名簿!$O136,$G$9:$H$38,2,0))</f>
        <v/>
      </c>
      <c r="AD136" s="18" t="str">
        <f>IF([2]女子名簿!$R136="","",$J$9)</f>
        <v/>
      </c>
      <c r="AE136" s="18" t="str">
        <f>IF([2]女子名簿!$T136="","",$J$10)</f>
        <v/>
      </c>
    </row>
    <row r="137" spans="21:31">
      <c r="U137" s="18" t="str">
        <f>IF([2]男子名簿!$I137="","",VLOOKUP([2]男子名簿!$I137,$B$9:$C$38,2,0))</f>
        <v/>
      </c>
      <c r="V137" s="18" t="str">
        <f>IF([2]男子名簿!$L137="","",VLOOKUP([2]男子名簿!$L137,$B$9:$C$38,2,0))</f>
        <v/>
      </c>
      <c r="W137" s="18" t="str">
        <f>IF([2]男子名簿!$O137="","",VLOOKUP([2]男子名簿!$O137,$B$9:$C$38,2,0))</f>
        <v/>
      </c>
      <c r="X137" s="18" t="str">
        <f>IF([2]男子名簿!$R137="","",$E$9)</f>
        <v/>
      </c>
      <c r="Y137" s="18" t="str">
        <f>IF([2]男子名簿!$T137="","",$E$10)</f>
        <v/>
      </c>
      <c r="AA137" s="18" t="str">
        <f>IF([2]女子名簿!$I137="","",VLOOKUP([2]女子名簿!$I137,$G$9:$H$38,2,0))</f>
        <v/>
      </c>
      <c r="AB137" s="18" t="str">
        <f>IF([2]女子名簿!$L137="","",VLOOKUP([2]女子名簿!$L137,$G$9:$H$38,2,0))</f>
        <v/>
      </c>
      <c r="AC137" s="18" t="str">
        <f>IF([2]女子名簿!$O137="","",VLOOKUP([2]女子名簿!$O137,$G$9:$H$38,2,0))</f>
        <v/>
      </c>
      <c r="AD137" s="18" t="str">
        <f>IF([2]女子名簿!$R137="","",$J$9)</f>
        <v/>
      </c>
      <c r="AE137" s="18" t="str">
        <f>IF([2]女子名簿!$T137="","",$J$10)</f>
        <v/>
      </c>
    </row>
    <row r="138" spans="21:31">
      <c r="U138" s="18" t="str">
        <f>IF([2]男子名簿!$I138="","",VLOOKUP([2]男子名簿!$I138,$B$9:$C$38,2,0))</f>
        <v/>
      </c>
      <c r="V138" s="18" t="str">
        <f>IF([2]男子名簿!$L138="","",VLOOKUP([2]男子名簿!$L138,$B$9:$C$38,2,0))</f>
        <v/>
      </c>
      <c r="W138" s="18" t="str">
        <f>IF([2]男子名簿!$O138="","",VLOOKUP([2]男子名簿!$O138,$B$9:$C$38,2,0))</f>
        <v/>
      </c>
      <c r="X138" s="18" t="str">
        <f>IF([2]男子名簿!$R138="","",$E$9)</f>
        <v/>
      </c>
      <c r="Y138" s="18" t="str">
        <f>IF([2]男子名簿!$T138="","",$E$10)</f>
        <v/>
      </c>
      <c r="AA138" s="18" t="str">
        <f>IF([2]女子名簿!$I138="","",VLOOKUP([2]女子名簿!$I138,$G$9:$H$38,2,0))</f>
        <v/>
      </c>
      <c r="AB138" s="18" t="str">
        <f>IF([2]女子名簿!$L138="","",VLOOKUP([2]女子名簿!$L138,$G$9:$H$38,2,0))</f>
        <v/>
      </c>
      <c r="AC138" s="18" t="str">
        <f>IF([2]女子名簿!$O138="","",VLOOKUP([2]女子名簿!$O138,$G$9:$H$38,2,0))</f>
        <v/>
      </c>
      <c r="AD138" s="18" t="str">
        <f>IF([2]女子名簿!$R138="","",$J$9)</f>
        <v/>
      </c>
      <c r="AE138" s="18" t="str">
        <f>IF([2]女子名簿!$T138="","",$J$10)</f>
        <v/>
      </c>
    </row>
    <row r="139" spans="21:31">
      <c r="U139" s="18" t="str">
        <f>IF([2]男子名簿!$I139="","",VLOOKUP([2]男子名簿!$I139,$B$9:$C$38,2,0))</f>
        <v/>
      </c>
      <c r="V139" s="18" t="str">
        <f>IF([2]男子名簿!$L139="","",VLOOKUP([2]男子名簿!$L139,$B$9:$C$38,2,0))</f>
        <v/>
      </c>
      <c r="W139" s="18" t="str">
        <f>IF([2]男子名簿!$O139="","",VLOOKUP([2]男子名簿!$O139,$B$9:$C$38,2,0))</f>
        <v/>
      </c>
      <c r="X139" s="18" t="str">
        <f>IF([2]男子名簿!$R139="","",$E$9)</f>
        <v/>
      </c>
      <c r="Y139" s="18" t="str">
        <f>IF([2]男子名簿!$T139="","",$E$10)</f>
        <v/>
      </c>
      <c r="AA139" s="18" t="str">
        <f>IF([2]女子名簿!$I139="","",VLOOKUP([2]女子名簿!$I139,$G$9:$H$38,2,0))</f>
        <v/>
      </c>
      <c r="AB139" s="18" t="str">
        <f>IF([2]女子名簿!$L139="","",VLOOKUP([2]女子名簿!$L139,$G$9:$H$38,2,0))</f>
        <v/>
      </c>
      <c r="AC139" s="18" t="str">
        <f>IF([2]女子名簿!$O139="","",VLOOKUP([2]女子名簿!$O139,$G$9:$H$38,2,0))</f>
        <v/>
      </c>
      <c r="AD139" s="18" t="str">
        <f>IF([2]女子名簿!$R139="","",$J$9)</f>
        <v/>
      </c>
      <c r="AE139" s="18" t="str">
        <f>IF([2]女子名簿!$T139="","",$J$10)</f>
        <v/>
      </c>
    </row>
    <row r="140" spans="21:31">
      <c r="U140" s="18" t="str">
        <f>IF([2]男子名簿!$I140="","",VLOOKUP([2]男子名簿!$I140,$B$9:$C$38,2,0))</f>
        <v/>
      </c>
      <c r="V140" s="18" t="str">
        <f>IF([2]男子名簿!$L140="","",VLOOKUP([2]男子名簿!$L140,$B$9:$C$38,2,0))</f>
        <v/>
      </c>
      <c r="W140" s="18" t="str">
        <f>IF([2]男子名簿!$O140="","",VLOOKUP([2]男子名簿!$O140,$B$9:$C$38,2,0))</f>
        <v/>
      </c>
      <c r="X140" s="18" t="str">
        <f>IF([2]男子名簿!$R140="","",$E$9)</f>
        <v/>
      </c>
      <c r="Y140" s="18" t="str">
        <f>IF([2]男子名簿!$T140="","",$E$10)</f>
        <v/>
      </c>
      <c r="AA140" s="18" t="str">
        <f>IF([2]女子名簿!$I140="","",VLOOKUP([2]女子名簿!$I140,$G$9:$H$38,2,0))</f>
        <v/>
      </c>
      <c r="AB140" s="18" t="str">
        <f>IF([2]女子名簿!$L140="","",VLOOKUP([2]女子名簿!$L140,$G$9:$H$38,2,0))</f>
        <v/>
      </c>
      <c r="AC140" s="18" t="str">
        <f>IF([2]女子名簿!$O140="","",VLOOKUP([2]女子名簿!$O140,$G$9:$H$38,2,0))</f>
        <v/>
      </c>
      <c r="AD140" s="18" t="str">
        <f>IF([2]女子名簿!$R140="","",$J$9)</f>
        <v/>
      </c>
      <c r="AE140" s="18" t="str">
        <f>IF([2]女子名簿!$T140="","",$J$10)</f>
        <v/>
      </c>
    </row>
    <row r="141" spans="21:31">
      <c r="U141" s="18" t="str">
        <f>IF([2]男子名簿!$I141="","",VLOOKUP([2]男子名簿!$I141,$B$9:$C$38,2,0))</f>
        <v/>
      </c>
      <c r="V141" s="18" t="str">
        <f>IF([2]男子名簿!$L141="","",VLOOKUP([2]男子名簿!$L141,$B$9:$C$38,2,0))</f>
        <v/>
      </c>
      <c r="W141" s="18" t="str">
        <f>IF([2]男子名簿!$O141="","",VLOOKUP([2]男子名簿!$O141,$B$9:$C$38,2,0))</f>
        <v/>
      </c>
      <c r="X141" s="18" t="str">
        <f>IF([2]男子名簿!$R141="","",$E$9)</f>
        <v/>
      </c>
      <c r="Y141" s="18" t="str">
        <f>IF([2]男子名簿!$T141="","",$E$10)</f>
        <v/>
      </c>
      <c r="AA141" s="18" t="str">
        <f>IF([2]女子名簿!$I141="","",VLOOKUP([2]女子名簿!$I141,$G$9:$H$38,2,0))</f>
        <v/>
      </c>
      <c r="AB141" s="18" t="str">
        <f>IF([2]女子名簿!$L141="","",VLOOKUP([2]女子名簿!$L141,$G$9:$H$38,2,0))</f>
        <v/>
      </c>
      <c r="AC141" s="18" t="str">
        <f>IF([2]女子名簿!$O141="","",VLOOKUP([2]女子名簿!$O141,$G$9:$H$38,2,0))</f>
        <v/>
      </c>
      <c r="AD141" s="18" t="str">
        <f>IF([2]女子名簿!$R141="","",$J$9)</f>
        <v/>
      </c>
      <c r="AE141" s="18" t="str">
        <f>IF([2]女子名簿!$T141="","",$J$10)</f>
        <v/>
      </c>
    </row>
    <row r="142" spans="21:31">
      <c r="U142" s="18" t="str">
        <f>IF([2]男子名簿!$I142="","",VLOOKUP([2]男子名簿!$I142,$B$9:$C$38,2,0))</f>
        <v/>
      </c>
      <c r="V142" s="18" t="str">
        <f>IF([2]男子名簿!$L142="","",VLOOKUP([2]男子名簿!$L142,$B$9:$C$38,2,0))</f>
        <v/>
      </c>
      <c r="W142" s="18" t="str">
        <f>IF([2]男子名簿!$O142="","",VLOOKUP([2]男子名簿!$O142,$B$9:$C$38,2,0))</f>
        <v/>
      </c>
      <c r="X142" s="18" t="str">
        <f>IF([2]男子名簿!$R142="","",$E$9)</f>
        <v/>
      </c>
      <c r="Y142" s="18" t="str">
        <f>IF([2]男子名簿!$T142="","",$E$10)</f>
        <v/>
      </c>
      <c r="AA142" s="18" t="str">
        <f>IF([2]女子名簿!$I142="","",VLOOKUP([2]女子名簿!$I142,$G$9:$H$38,2,0))</f>
        <v/>
      </c>
      <c r="AB142" s="18" t="str">
        <f>IF([2]女子名簿!$L142="","",VLOOKUP([2]女子名簿!$L142,$G$9:$H$38,2,0))</f>
        <v/>
      </c>
      <c r="AC142" s="18" t="str">
        <f>IF([2]女子名簿!$O142="","",VLOOKUP([2]女子名簿!$O142,$G$9:$H$38,2,0))</f>
        <v/>
      </c>
      <c r="AD142" s="18" t="str">
        <f>IF([2]女子名簿!$R142="","",$J$9)</f>
        <v/>
      </c>
      <c r="AE142" s="18" t="str">
        <f>IF([2]女子名簿!$T142="","",$J$10)</f>
        <v/>
      </c>
    </row>
    <row r="143" spans="21:31">
      <c r="U143" s="18" t="str">
        <f>IF([2]男子名簿!$I143="","",VLOOKUP([2]男子名簿!$I143,$B$9:$C$38,2,0))</f>
        <v/>
      </c>
      <c r="V143" s="18" t="str">
        <f>IF([2]男子名簿!$L143="","",VLOOKUP([2]男子名簿!$L143,$B$9:$C$38,2,0))</f>
        <v/>
      </c>
      <c r="W143" s="18" t="str">
        <f>IF([2]男子名簿!$O143="","",VLOOKUP([2]男子名簿!$O143,$B$9:$C$38,2,0))</f>
        <v/>
      </c>
      <c r="X143" s="18" t="str">
        <f>IF([2]男子名簿!$R143="","",$E$9)</f>
        <v/>
      </c>
      <c r="Y143" s="18" t="str">
        <f>IF([2]男子名簿!$T143="","",$E$10)</f>
        <v/>
      </c>
      <c r="AA143" s="18" t="str">
        <f>IF([2]女子名簿!$I143="","",VLOOKUP([2]女子名簿!$I143,$G$9:$H$38,2,0))</f>
        <v/>
      </c>
      <c r="AB143" s="18" t="str">
        <f>IF([2]女子名簿!$L143="","",VLOOKUP([2]女子名簿!$L143,$G$9:$H$38,2,0))</f>
        <v/>
      </c>
      <c r="AC143" s="18" t="str">
        <f>IF([2]女子名簿!$O143="","",VLOOKUP([2]女子名簿!$O143,$G$9:$H$38,2,0))</f>
        <v/>
      </c>
      <c r="AD143" s="18" t="str">
        <f>IF([2]女子名簿!$R143="","",$J$9)</f>
        <v/>
      </c>
      <c r="AE143" s="18" t="str">
        <f>IF([2]女子名簿!$T143="","",$J$10)</f>
        <v/>
      </c>
    </row>
    <row r="144" spans="21:31">
      <c r="U144" s="18" t="str">
        <f>IF([2]男子名簿!$I144="","",VLOOKUP([2]男子名簿!$I144,$B$9:$C$38,2,0))</f>
        <v/>
      </c>
      <c r="V144" s="18" t="str">
        <f>IF([2]男子名簿!$L144="","",VLOOKUP([2]男子名簿!$L144,$B$9:$C$38,2,0))</f>
        <v/>
      </c>
      <c r="W144" s="18" t="str">
        <f>IF([2]男子名簿!$O144="","",VLOOKUP([2]男子名簿!$O144,$B$9:$C$38,2,0))</f>
        <v/>
      </c>
      <c r="X144" s="18" t="str">
        <f>IF([2]男子名簿!$R144="","",$E$9)</f>
        <v/>
      </c>
      <c r="Y144" s="18" t="str">
        <f>IF([2]男子名簿!$T144="","",$E$10)</f>
        <v/>
      </c>
      <c r="AA144" s="18" t="str">
        <f>IF([2]女子名簿!$I144="","",VLOOKUP([2]女子名簿!$I144,$G$9:$H$38,2,0))</f>
        <v/>
      </c>
      <c r="AB144" s="18" t="str">
        <f>IF([2]女子名簿!$L144="","",VLOOKUP([2]女子名簿!$L144,$G$9:$H$38,2,0))</f>
        <v/>
      </c>
      <c r="AC144" s="18" t="str">
        <f>IF([2]女子名簿!$O144="","",VLOOKUP([2]女子名簿!$O144,$G$9:$H$38,2,0))</f>
        <v/>
      </c>
      <c r="AD144" s="18" t="str">
        <f>IF([2]女子名簿!$R144="","",$J$9)</f>
        <v/>
      </c>
      <c r="AE144" s="18" t="str">
        <f>IF([2]女子名簿!$T144="","",$J$10)</f>
        <v/>
      </c>
    </row>
    <row r="145" spans="21:31">
      <c r="U145" s="18" t="str">
        <f>IF([2]男子名簿!$I145="","",VLOOKUP([2]男子名簿!$I145,$B$9:$C$38,2,0))</f>
        <v/>
      </c>
      <c r="V145" s="18" t="str">
        <f>IF([2]男子名簿!$L145="","",VLOOKUP([2]男子名簿!$L145,$B$9:$C$38,2,0))</f>
        <v/>
      </c>
      <c r="W145" s="18" t="str">
        <f>IF([2]男子名簿!$O145="","",VLOOKUP([2]男子名簿!$O145,$B$9:$C$38,2,0))</f>
        <v/>
      </c>
      <c r="X145" s="18" t="str">
        <f>IF([2]男子名簿!$R145="","",$E$9)</f>
        <v/>
      </c>
      <c r="Y145" s="18" t="str">
        <f>IF([2]男子名簿!$T145="","",$E$10)</f>
        <v/>
      </c>
      <c r="AA145" s="18" t="str">
        <f>IF([2]女子名簿!$I145="","",VLOOKUP([2]女子名簿!$I145,$G$9:$H$38,2,0))</f>
        <v/>
      </c>
      <c r="AB145" s="18" t="str">
        <f>IF([2]女子名簿!$L145="","",VLOOKUP([2]女子名簿!$L145,$G$9:$H$38,2,0))</f>
        <v/>
      </c>
      <c r="AC145" s="18" t="str">
        <f>IF([2]女子名簿!$O145="","",VLOOKUP([2]女子名簿!$O145,$G$9:$H$38,2,0))</f>
        <v/>
      </c>
      <c r="AD145" s="18" t="str">
        <f>IF([2]女子名簿!$R145="","",$J$9)</f>
        <v/>
      </c>
      <c r="AE145" s="18" t="str">
        <f>IF([2]女子名簿!$T145="","",$J$10)</f>
        <v/>
      </c>
    </row>
    <row r="146" spans="21:31">
      <c r="U146" s="18" t="str">
        <f>IF([2]男子名簿!$I146="","",VLOOKUP([2]男子名簿!$I146,$B$9:$C$38,2,0))</f>
        <v/>
      </c>
      <c r="V146" s="18" t="str">
        <f>IF([2]男子名簿!$L146="","",VLOOKUP([2]男子名簿!$L146,$B$9:$C$38,2,0))</f>
        <v/>
      </c>
      <c r="W146" s="18" t="str">
        <f>IF([2]男子名簿!$O146="","",VLOOKUP([2]男子名簿!$O146,$B$9:$C$38,2,0))</f>
        <v/>
      </c>
      <c r="X146" s="18" t="str">
        <f>IF([2]男子名簿!$R146="","",$E$9)</f>
        <v/>
      </c>
      <c r="Y146" s="18" t="str">
        <f>IF([2]男子名簿!$T146="","",$E$10)</f>
        <v/>
      </c>
      <c r="AA146" s="18" t="str">
        <f>IF([2]女子名簿!$I146="","",VLOOKUP([2]女子名簿!$I146,$G$9:$H$38,2,0))</f>
        <v/>
      </c>
      <c r="AB146" s="18" t="str">
        <f>IF([2]女子名簿!$L146="","",VLOOKUP([2]女子名簿!$L146,$G$9:$H$38,2,0))</f>
        <v/>
      </c>
      <c r="AC146" s="18" t="str">
        <f>IF([2]女子名簿!$O146="","",VLOOKUP([2]女子名簿!$O146,$G$9:$H$38,2,0))</f>
        <v/>
      </c>
      <c r="AD146" s="18" t="str">
        <f>IF([2]女子名簿!$R146="","",$J$9)</f>
        <v/>
      </c>
      <c r="AE146" s="18" t="str">
        <f>IF([2]女子名簿!$T146="","",$J$10)</f>
        <v/>
      </c>
    </row>
    <row r="147" spans="21:31">
      <c r="U147" s="18" t="str">
        <f>IF([2]男子名簿!$I147="","",VLOOKUP([2]男子名簿!$I147,$B$9:$C$38,2,0))</f>
        <v/>
      </c>
      <c r="V147" s="18" t="str">
        <f>IF([2]男子名簿!$L147="","",VLOOKUP([2]男子名簿!$L147,$B$9:$C$38,2,0))</f>
        <v/>
      </c>
      <c r="W147" s="18" t="str">
        <f>IF([2]男子名簿!$O147="","",VLOOKUP([2]男子名簿!$O147,$B$9:$C$38,2,0))</f>
        <v/>
      </c>
      <c r="X147" s="18" t="str">
        <f>IF([2]男子名簿!$R147="","",$E$9)</f>
        <v/>
      </c>
      <c r="Y147" s="18" t="str">
        <f>IF([2]男子名簿!$T147="","",$E$10)</f>
        <v/>
      </c>
      <c r="AA147" s="18" t="str">
        <f>IF([2]女子名簿!$I147="","",VLOOKUP([2]女子名簿!$I147,$G$9:$H$38,2,0))</f>
        <v/>
      </c>
      <c r="AB147" s="18" t="str">
        <f>IF([2]女子名簿!$L147="","",VLOOKUP([2]女子名簿!$L147,$G$9:$H$38,2,0))</f>
        <v/>
      </c>
      <c r="AC147" s="18" t="str">
        <f>IF([2]女子名簿!$O147="","",VLOOKUP([2]女子名簿!$O147,$G$9:$H$38,2,0))</f>
        <v/>
      </c>
      <c r="AD147" s="18" t="str">
        <f>IF([2]女子名簿!$R147="","",$J$9)</f>
        <v/>
      </c>
      <c r="AE147" s="18" t="str">
        <f>IF([2]女子名簿!$T147="","",$J$10)</f>
        <v/>
      </c>
    </row>
    <row r="148" spans="21:31">
      <c r="U148" s="18" t="str">
        <f>IF([2]男子名簿!$I148="","",VLOOKUP([2]男子名簿!$I148,$B$9:$C$38,2,0))</f>
        <v/>
      </c>
      <c r="V148" s="18" t="str">
        <f>IF([2]男子名簿!$L148="","",VLOOKUP([2]男子名簿!$L148,$B$9:$C$38,2,0))</f>
        <v/>
      </c>
      <c r="W148" s="18" t="str">
        <f>IF([2]男子名簿!$O148="","",VLOOKUP([2]男子名簿!$O148,$B$9:$C$38,2,0))</f>
        <v/>
      </c>
      <c r="X148" s="18" t="str">
        <f>IF([2]男子名簿!$R148="","",$E$9)</f>
        <v/>
      </c>
      <c r="Y148" s="18" t="str">
        <f>IF([2]男子名簿!$T148="","",$E$10)</f>
        <v/>
      </c>
      <c r="AA148" s="18" t="str">
        <f>IF([2]女子名簿!$I148="","",VLOOKUP([2]女子名簿!$I148,$G$9:$H$38,2,0))</f>
        <v/>
      </c>
      <c r="AB148" s="18" t="str">
        <f>IF([2]女子名簿!$L148="","",VLOOKUP([2]女子名簿!$L148,$G$9:$H$38,2,0))</f>
        <v/>
      </c>
      <c r="AC148" s="18" t="str">
        <f>IF([2]女子名簿!$O148="","",VLOOKUP([2]女子名簿!$O148,$G$9:$H$38,2,0))</f>
        <v/>
      </c>
      <c r="AD148" s="18" t="str">
        <f>IF([2]女子名簿!$R148="","",$J$9)</f>
        <v/>
      </c>
      <c r="AE148" s="18" t="str">
        <f>IF([2]女子名簿!$T148="","",$J$10)</f>
        <v/>
      </c>
    </row>
    <row r="149" spans="21:31">
      <c r="U149" s="18" t="str">
        <f>IF([2]男子名簿!$I149="","",VLOOKUP([2]男子名簿!$I149,$B$9:$C$38,2,0))</f>
        <v/>
      </c>
      <c r="V149" s="18" t="str">
        <f>IF([2]男子名簿!$L149="","",VLOOKUP([2]男子名簿!$L149,$B$9:$C$38,2,0))</f>
        <v/>
      </c>
      <c r="W149" s="18" t="str">
        <f>IF([2]男子名簿!$O149="","",VLOOKUP([2]男子名簿!$O149,$B$9:$C$38,2,0))</f>
        <v/>
      </c>
      <c r="X149" s="18" t="str">
        <f>IF([2]男子名簿!$R149="","",$E$9)</f>
        <v/>
      </c>
      <c r="Y149" s="18" t="str">
        <f>IF([2]男子名簿!$T149="","",$E$10)</f>
        <v/>
      </c>
      <c r="AA149" s="18" t="str">
        <f>IF([2]女子名簿!$I149="","",VLOOKUP([2]女子名簿!$I149,$G$9:$H$38,2,0))</f>
        <v/>
      </c>
      <c r="AB149" s="18" t="str">
        <f>IF([2]女子名簿!$L149="","",VLOOKUP([2]女子名簿!$L149,$G$9:$H$38,2,0))</f>
        <v/>
      </c>
      <c r="AC149" s="18" t="str">
        <f>IF([2]女子名簿!$O149="","",VLOOKUP([2]女子名簿!$O149,$G$9:$H$38,2,0))</f>
        <v/>
      </c>
      <c r="AD149" s="18" t="str">
        <f>IF([2]女子名簿!$R149="","",$J$9)</f>
        <v/>
      </c>
      <c r="AE149" s="18" t="str">
        <f>IF([2]女子名簿!$T149="","",$J$10)</f>
        <v/>
      </c>
    </row>
    <row r="150" spans="21:31">
      <c r="U150" s="18" t="str">
        <f>IF([2]男子名簿!$I150="","",VLOOKUP([2]男子名簿!$I150,$B$9:$C$38,2,0))</f>
        <v/>
      </c>
      <c r="V150" s="18" t="str">
        <f>IF([2]男子名簿!$L150="","",VLOOKUP([2]男子名簿!$L150,$B$9:$C$38,2,0))</f>
        <v/>
      </c>
      <c r="W150" s="18" t="str">
        <f>IF([2]男子名簿!$O150="","",VLOOKUP([2]男子名簿!$O150,$B$9:$C$38,2,0))</f>
        <v/>
      </c>
      <c r="X150" s="18" t="str">
        <f>IF([2]男子名簿!$R150="","",$E$9)</f>
        <v/>
      </c>
      <c r="Y150" s="18" t="str">
        <f>IF([2]男子名簿!$T150="","",$E$10)</f>
        <v/>
      </c>
      <c r="AA150" s="18" t="str">
        <f>IF([2]女子名簿!$I150="","",VLOOKUP([2]女子名簿!$I150,$G$9:$H$38,2,0))</f>
        <v/>
      </c>
      <c r="AB150" s="18" t="str">
        <f>IF([2]女子名簿!$L150="","",VLOOKUP([2]女子名簿!$L150,$G$9:$H$38,2,0))</f>
        <v/>
      </c>
      <c r="AC150" s="18" t="str">
        <f>IF([2]女子名簿!$O150="","",VLOOKUP([2]女子名簿!$O150,$G$9:$H$38,2,0))</f>
        <v/>
      </c>
      <c r="AD150" s="18" t="str">
        <f>IF([2]女子名簿!$R150="","",$J$9)</f>
        <v/>
      </c>
      <c r="AE150" s="18" t="str">
        <f>IF([2]女子名簿!$T150="","",$J$10)</f>
        <v/>
      </c>
    </row>
    <row r="151" spans="21:31">
      <c r="U151" s="18" t="str">
        <f>IF([2]男子名簿!$I151="","",VLOOKUP([2]男子名簿!$I151,$B$9:$C$38,2,0))</f>
        <v/>
      </c>
      <c r="V151" s="18" t="str">
        <f>IF([2]男子名簿!$L151="","",VLOOKUP([2]男子名簿!$L151,$B$9:$C$38,2,0))</f>
        <v/>
      </c>
      <c r="W151" s="18" t="str">
        <f>IF([2]男子名簿!$O151="","",VLOOKUP([2]男子名簿!$O151,$B$9:$C$38,2,0))</f>
        <v/>
      </c>
      <c r="X151" s="18" t="str">
        <f>IF([2]男子名簿!$R151="","",$E$9)</f>
        <v/>
      </c>
      <c r="Y151" s="18" t="str">
        <f>IF([2]男子名簿!$T151="","",$E$10)</f>
        <v/>
      </c>
      <c r="AA151" s="18" t="str">
        <f>IF([2]女子名簿!$I151="","",VLOOKUP([2]女子名簿!$I151,$G$9:$H$38,2,0))</f>
        <v/>
      </c>
      <c r="AB151" s="18" t="str">
        <f>IF([2]女子名簿!$L151="","",VLOOKUP([2]女子名簿!$L151,$G$9:$H$38,2,0))</f>
        <v/>
      </c>
      <c r="AC151" s="18" t="str">
        <f>IF([2]女子名簿!$O151="","",VLOOKUP([2]女子名簿!$O151,$G$9:$H$38,2,0))</f>
        <v/>
      </c>
      <c r="AD151" s="18" t="str">
        <f>IF([2]女子名簿!$R151="","",$J$9)</f>
        <v/>
      </c>
      <c r="AE151" s="18" t="str">
        <f>IF([2]女子名簿!$T151="","",$J$10)</f>
        <v/>
      </c>
    </row>
    <row r="152" spans="21:31">
      <c r="U152" s="18" t="str">
        <f>IF([2]男子名簿!$I152="","",VLOOKUP([2]男子名簿!$I152,$B$9:$C$38,2,0))</f>
        <v/>
      </c>
      <c r="V152" s="18" t="str">
        <f>IF([2]男子名簿!$L152="","",VLOOKUP([2]男子名簿!$L152,$B$9:$C$38,2,0))</f>
        <v/>
      </c>
      <c r="W152" s="18" t="str">
        <f>IF([2]男子名簿!$O152="","",VLOOKUP([2]男子名簿!$O152,$B$9:$C$38,2,0))</f>
        <v/>
      </c>
      <c r="X152" s="18" t="str">
        <f>IF([2]男子名簿!$R152="","",$E$9)</f>
        <v/>
      </c>
      <c r="Y152" s="18" t="str">
        <f>IF([2]男子名簿!$T152="","",$E$10)</f>
        <v/>
      </c>
      <c r="AA152" s="18" t="str">
        <f>IF([2]女子名簿!$I152="","",VLOOKUP([2]女子名簿!$I152,$G$9:$H$38,2,0))</f>
        <v/>
      </c>
      <c r="AB152" s="18" t="str">
        <f>IF([2]女子名簿!$L152="","",VLOOKUP([2]女子名簿!$L152,$G$9:$H$38,2,0))</f>
        <v/>
      </c>
      <c r="AC152" s="18" t="str">
        <f>IF([2]女子名簿!$O152="","",VLOOKUP([2]女子名簿!$O152,$G$9:$H$38,2,0))</f>
        <v/>
      </c>
      <c r="AD152" s="18" t="str">
        <f>IF([2]女子名簿!$R152="","",$J$9)</f>
        <v/>
      </c>
      <c r="AE152" s="18" t="str">
        <f>IF([2]女子名簿!$T152="","",$J$10)</f>
        <v/>
      </c>
    </row>
    <row r="153" spans="21:31">
      <c r="U153" s="18" t="str">
        <f>IF([2]男子名簿!$I153="","",VLOOKUP([2]男子名簿!$I153,$B$9:$C$38,2,0))</f>
        <v/>
      </c>
      <c r="V153" s="18" t="str">
        <f>IF([2]男子名簿!$L153="","",VLOOKUP([2]男子名簿!$L153,$B$9:$C$38,2,0))</f>
        <v/>
      </c>
      <c r="W153" s="18" t="str">
        <f>IF([2]男子名簿!$O153="","",VLOOKUP([2]男子名簿!$O153,$B$9:$C$38,2,0))</f>
        <v/>
      </c>
      <c r="X153" s="18" t="str">
        <f>IF([2]男子名簿!$R153="","",$E$9)</f>
        <v/>
      </c>
      <c r="Y153" s="18" t="str">
        <f>IF([2]男子名簿!$T153="","",$E$10)</f>
        <v/>
      </c>
      <c r="AA153" s="18" t="str">
        <f>IF([2]女子名簿!$I153="","",VLOOKUP([2]女子名簿!$I153,$G$9:$H$38,2,0))</f>
        <v/>
      </c>
      <c r="AB153" s="18" t="str">
        <f>IF([2]女子名簿!$L153="","",VLOOKUP([2]女子名簿!$L153,$G$9:$H$38,2,0))</f>
        <v/>
      </c>
      <c r="AC153" s="18" t="str">
        <f>IF([2]女子名簿!$O153="","",VLOOKUP([2]女子名簿!$O153,$G$9:$H$38,2,0))</f>
        <v/>
      </c>
      <c r="AD153" s="18" t="str">
        <f>IF([2]女子名簿!$R153="","",$J$9)</f>
        <v/>
      </c>
      <c r="AE153" s="18" t="str">
        <f>IF([2]女子名簿!$T153="","",$J$10)</f>
        <v/>
      </c>
    </row>
    <row r="154" spans="21:31">
      <c r="U154" s="18" t="str">
        <f>IF([2]男子名簿!$I154="","",VLOOKUP([2]男子名簿!$I154,$B$9:$C$38,2,0))</f>
        <v/>
      </c>
      <c r="V154" s="18" t="str">
        <f>IF([2]男子名簿!$L154="","",VLOOKUP([2]男子名簿!$L154,$B$9:$C$38,2,0))</f>
        <v/>
      </c>
      <c r="W154" s="18" t="str">
        <f>IF([2]男子名簿!$O154="","",VLOOKUP([2]男子名簿!$O154,$B$9:$C$38,2,0))</f>
        <v/>
      </c>
      <c r="X154" s="18" t="str">
        <f>IF([2]男子名簿!$R154="","",$E$9)</f>
        <v/>
      </c>
      <c r="Y154" s="18" t="str">
        <f>IF([2]男子名簿!$T154="","",$E$10)</f>
        <v/>
      </c>
      <c r="AA154" s="18" t="str">
        <f>IF([2]女子名簿!$I154="","",VLOOKUP([2]女子名簿!$I154,$G$9:$H$38,2,0))</f>
        <v/>
      </c>
      <c r="AB154" s="18" t="str">
        <f>IF([2]女子名簿!$L154="","",VLOOKUP([2]女子名簿!$L154,$G$9:$H$38,2,0))</f>
        <v/>
      </c>
      <c r="AC154" s="18" t="str">
        <f>IF([2]女子名簿!$O154="","",VLOOKUP([2]女子名簿!$O154,$G$9:$H$38,2,0))</f>
        <v/>
      </c>
      <c r="AD154" s="18" t="str">
        <f>IF([2]女子名簿!$R154="","",$J$9)</f>
        <v/>
      </c>
      <c r="AE154" s="18" t="str">
        <f>IF([2]女子名簿!$T154="","",$J$10)</f>
        <v/>
      </c>
    </row>
    <row r="155" spans="21:31">
      <c r="U155" s="18" t="str">
        <f>IF([2]男子名簿!$I155="","",VLOOKUP([2]男子名簿!$I155,$B$9:$C$38,2,0))</f>
        <v/>
      </c>
      <c r="V155" s="18" t="str">
        <f>IF([2]男子名簿!$L155="","",VLOOKUP([2]男子名簿!$L155,$B$9:$C$38,2,0))</f>
        <v/>
      </c>
      <c r="W155" s="18" t="str">
        <f>IF([2]男子名簿!$O155="","",VLOOKUP([2]男子名簿!$O155,$B$9:$C$38,2,0))</f>
        <v/>
      </c>
      <c r="X155" s="18" t="str">
        <f>IF([2]男子名簿!$R155="","",$E$9)</f>
        <v/>
      </c>
      <c r="Y155" s="18" t="str">
        <f>IF([2]男子名簿!$T155="","",$E$10)</f>
        <v/>
      </c>
      <c r="AA155" s="18" t="str">
        <f>IF([2]女子名簿!$I155="","",VLOOKUP([2]女子名簿!$I155,$G$9:$H$38,2,0))</f>
        <v/>
      </c>
      <c r="AB155" s="18" t="str">
        <f>IF([2]女子名簿!$L155="","",VLOOKUP([2]女子名簿!$L155,$G$9:$H$38,2,0))</f>
        <v/>
      </c>
      <c r="AC155" s="18" t="str">
        <f>IF([2]女子名簿!$O155="","",VLOOKUP([2]女子名簿!$O155,$G$9:$H$38,2,0))</f>
        <v/>
      </c>
      <c r="AD155" s="18" t="str">
        <f>IF([2]女子名簿!$R155="","",$J$9)</f>
        <v/>
      </c>
      <c r="AE155" s="18" t="str">
        <f>IF([2]女子名簿!$T155="","",$J$10)</f>
        <v/>
      </c>
    </row>
    <row r="156" spans="21:31">
      <c r="U156" s="18" t="str">
        <f>IF([2]男子名簿!$I156="","",VLOOKUP([2]男子名簿!$I156,$B$9:$C$38,2,0))</f>
        <v/>
      </c>
      <c r="V156" s="18" t="str">
        <f>IF([2]男子名簿!$L156="","",VLOOKUP([2]男子名簿!$L156,$B$9:$C$38,2,0))</f>
        <v/>
      </c>
      <c r="W156" s="18" t="str">
        <f>IF([2]男子名簿!$O156="","",VLOOKUP([2]男子名簿!$O156,$B$9:$C$38,2,0))</f>
        <v/>
      </c>
      <c r="X156" s="18" t="str">
        <f>IF([2]男子名簿!$R156="","",$E$9)</f>
        <v/>
      </c>
      <c r="Y156" s="18" t="str">
        <f>IF([2]男子名簿!$T156="","",$E$10)</f>
        <v/>
      </c>
      <c r="AA156" s="18" t="str">
        <f>IF([2]女子名簿!$I156="","",VLOOKUP([2]女子名簿!$I156,$G$9:$H$38,2,0))</f>
        <v/>
      </c>
      <c r="AB156" s="18" t="str">
        <f>IF([2]女子名簿!$L156="","",VLOOKUP([2]女子名簿!$L156,$G$9:$H$38,2,0))</f>
        <v/>
      </c>
      <c r="AC156" s="18" t="str">
        <f>IF([2]女子名簿!$O156="","",VLOOKUP([2]女子名簿!$O156,$G$9:$H$38,2,0))</f>
        <v/>
      </c>
      <c r="AD156" s="18" t="str">
        <f>IF([2]女子名簿!$R156="","",$J$9)</f>
        <v/>
      </c>
      <c r="AE156" s="18" t="str">
        <f>IF([2]女子名簿!$T156="","",$J$10)</f>
        <v/>
      </c>
    </row>
    <row r="157" spans="21:31">
      <c r="U157" s="18" t="str">
        <f>IF([2]男子名簿!$I157="","",VLOOKUP([2]男子名簿!$I157,$B$9:$C$38,2,0))</f>
        <v/>
      </c>
      <c r="V157" s="18" t="str">
        <f>IF([2]男子名簿!$L157="","",VLOOKUP([2]男子名簿!$L157,$B$9:$C$38,2,0))</f>
        <v/>
      </c>
      <c r="W157" s="18" t="str">
        <f>IF([2]男子名簿!$O157="","",VLOOKUP([2]男子名簿!$O157,$B$9:$C$38,2,0))</f>
        <v/>
      </c>
      <c r="X157" s="18" t="str">
        <f>IF([2]男子名簿!$R157="","",$E$9)</f>
        <v/>
      </c>
      <c r="Y157" s="18" t="str">
        <f>IF([2]男子名簿!$T157="","",$E$10)</f>
        <v/>
      </c>
      <c r="AA157" s="18" t="str">
        <f>IF([2]女子名簿!$I157="","",VLOOKUP([2]女子名簿!$I157,$G$9:$H$38,2,0))</f>
        <v/>
      </c>
      <c r="AB157" s="18" t="str">
        <f>IF([2]女子名簿!$L157="","",VLOOKUP([2]女子名簿!$L157,$G$9:$H$38,2,0))</f>
        <v/>
      </c>
      <c r="AC157" s="18" t="str">
        <f>IF([2]女子名簿!$O157="","",VLOOKUP([2]女子名簿!$O157,$G$9:$H$38,2,0))</f>
        <v/>
      </c>
      <c r="AD157" s="18" t="str">
        <f>IF([2]女子名簿!$R157="","",$J$9)</f>
        <v/>
      </c>
      <c r="AE157" s="18" t="str">
        <f>IF([2]女子名簿!$T157="","",$J$10)</f>
        <v/>
      </c>
    </row>
    <row r="158" spans="21:31">
      <c r="U158" s="18" t="str">
        <f>IF([2]男子名簿!$I158="","",VLOOKUP([2]男子名簿!$I158,$B$9:$C$38,2,0))</f>
        <v/>
      </c>
      <c r="V158" s="18" t="str">
        <f>IF([2]男子名簿!$L158="","",VLOOKUP([2]男子名簿!$L158,$B$9:$C$38,2,0))</f>
        <v/>
      </c>
      <c r="W158" s="18" t="str">
        <f>IF([2]男子名簿!$O158="","",VLOOKUP([2]男子名簿!$O158,$B$9:$C$38,2,0))</f>
        <v/>
      </c>
      <c r="X158" s="18" t="str">
        <f>IF([2]男子名簿!$R158="","",$E$9)</f>
        <v/>
      </c>
      <c r="Y158" s="18" t="str">
        <f>IF([2]男子名簿!$T158="","",$E$10)</f>
        <v/>
      </c>
      <c r="AA158" s="18" t="str">
        <f>IF([2]女子名簿!$I158="","",VLOOKUP([2]女子名簿!$I158,$G$9:$H$38,2,0))</f>
        <v/>
      </c>
      <c r="AB158" s="18" t="str">
        <f>IF([2]女子名簿!$L158="","",VLOOKUP([2]女子名簿!$L158,$G$9:$H$38,2,0))</f>
        <v/>
      </c>
      <c r="AC158" s="18" t="str">
        <f>IF([2]女子名簿!$O158="","",VLOOKUP([2]女子名簿!$O158,$G$9:$H$38,2,0))</f>
        <v/>
      </c>
      <c r="AD158" s="18" t="str">
        <f>IF([2]女子名簿!$R158="","",$J$9)</f>
        <v/>
      </c>
      <c r="AE158" s="18" t="str">
        <f>IF([2]女子名簿!$T158="","",$J$10)</f>
        <v/>
      </c>
    </row>
    <row r="159" spans="21:31">
      <c r="U159" s="18" t="str">
        <f>IF([2]男子名簿!$I159="","",VLOOKUP([2]男子名簿!$I159,$B$9:$C$38,2,0))</f>
        <v/>
      </c>
      <c r="V159" s="18" t="str">
        <f>IF([2]男子名簿!$L159="","",VLOOKUP([2]男子名簿!$L159,$B$9:$C$38,2,0))</f>
        <v/>
      </c>
      <c r="W159" s="18" t="str">
        <f>IF([2]男子名簿!$O159="","",VLOOKUP([2]男子名簿!$O159,$B$9:$C$38,2,0))</f>
        <v/>
      </c>
      <c r="X159" s="18" t="str">
        <f>IF([2]男子名簿!$R159="","",$E$9)</f>
        <v/>
      </c>
      <c r="Y159" s="18" t="str">
        <f>IF([2]男子名簿!$T159="","",$E$10)</f>
        <v/>
      </c>
      <c r="AA159" s="18" t="str">
        <f>IF([2]女子名簿!$I159="","",VLOOKUP([2]女子名簿!$I159,$G$9:$H$38,2,0))</f>
        <v/>
      </c>
      <c r="AB159" s="18" t="str">
        <f>IF([2]女子名簿!$L159="","",VLOOKUP([2]女子名簿!$L159,$G$9:$H$38,2,0))</f>
        <v/>
      </c>
      <c r="AC159" s="18" t="str">
        <f>IF([2]女子名簿!$O159="","",VLOOKUP([2]女子名簿!$O159,$G$9:$H$38,2,0))</f>
        <v/>
      </c>
      <c r="AD159" s="18" t="str">
        <f>IF([2]女子名簿!$R159="","",$J$9)</f>
        <v/>
      </c>
      <c r="AE159" s="18" t="str">
        <f>IF([2]女子名簿!$T159="","",$J$10)</f>
        <v/>
      </c>
    </row>
    <row r="160" spans="21:31">
      <c r="U160" s="18" t="str">
        <f>IF([2]男子名簿!$I160="","",VLOOKUP([2]男子名簿!$I160,$B$9:$C$38,2,0))</f>
        <v/>
      </c>
      <c r="V160" s="18" t="str">
        <f>IF([2]男子名簿!$L160="","",VLOOKUP([2]男子名簿!$L160,$B$9:$C$38,2,0))</f>
        <v/>
      </c>
      <c r="W160" s="18" t="str">
        <f>IF([2]男子名簿!$O160="","",VLOOKUP([2]男子名簿!$O160,$B$9:$C$38,2,0))</f>
        <v/>
      </c>
      <c r="X160" s="18" t="str">
        <f>IF([2]男子名簿!$R160="","",$E$9)</f>
        <v/>
      </c>
      <c r="Y160" s="18" t="str">
        <f>IF([2]男子名簿!$T160="","",$E$10)</f>
        <v/>
      </c>
      <c r="AA160" s="18" t="str">
        <f>IF([2]女子名簿!$I160="","",VLOOKUP([2]女子名簿!$I160,$G$9:$H$38,2,0))</f>
        <v/>
      </c>
      <c r="AB160" s="18" t="str">
        <f>IF([2]女子名簿!$L160="","",VLOOKUP([2]女子名簿!$L160,$G$9:$H$38,2,0))</f>
        <v/>
      </c>
      <c r="AC160" s="18" t="str">
        <f>IF([2]女子名簿!$O160="","",VLOOKUP([2]女子名簿!$O160,$G$9:$H$38,2,0))</f>
        <v/>
      </c>
      <c r="AD160" s="18" t="str">
        <f>IF([2]女子名簿!$R160="","",$J$9)</f>
        <v/>
      </c>
      <c r="AE160" s="18" t="str">
        <f>IF([2]女子名簿!$T160="","",$J$10)</f>
        <v/>
      </c>
    </row>
    <row r="161" spans="21:31">
      <c r="U161" s="18" t="str">
        <f>IF([2]男子名簿!$I161="","",VLOOKUP([2]男子名簿!$I161,$B$9:$C$38,2,0))</f>
        <v/>
      </c>
      <c r="V161" s="18" t="str">
        <f>IF([2]男子名簿!$L161="","",VLOOKUP([2]男子名簿!$L161,$B$9:$C$38,2,0))</f>
        <v/>
      </c>
      <c r="W161" s="18" t="str">
        <f>IF([2]男子名簿!$O161="","",VLOOKUP([2]男子名簿!$O161,$B$9:$C$38,2,0))</f>
        <v/>
      </c>
      <c r="X161" s="18" t="str">
        <f>IF([2]男子名簿!$R161="","",$E$9)</f>
        <v/>
      </c>
      <c r="Y161" s="18" t="str">
        <f>IF([2]男子名簿!$T161="","",$E$10)</f>
        <v/>
      </c>
      <c r="AA161" s="18" t="str">
        <f>IF([2]女子名簿!$I161="","",VLOOKUP([2]女子名簿!$I161,$G$9:$H$38,2,0))</f>
        <v/>
      </c>
      <c r="AB161" s="18" t="str">
        <f>IF([2]女子名簿!$L161="","",VLOOKUP([2]女子名簿!$L161,$G$9:$H$38,2,0))</f>
        <v/>
      </c>
      <c r="AC161" s="18" t="str">
        <f>IF([2]女子名簿!$O161="","",VLOOKUP([2]女子名簿!$O161,$G$9:$H$38,2,0))</f>
        <v/>
      </c>
      <c r="AD161" s="18" t="str">
        <f>IF([2]女子名簿!$R161="","",$J$9)</f>
        <v/>
      </c>
      <c r="AE161" s="18" t="str">
        <f>IF([2]女子名簿!$T161="","",$J$10)</f>
        <v/>
      </c>
    </row>
    <row r="162" spans="21:31">
      <c r="U162" s="18" t="str">
        <f>IF([2]男子名簿!$I162="","",VLOOKUP([2]男子名簿!$I162,$B$9:$C$38,2,0))</f>
        <v/>
      </c>
      <c r="V162" s="18" t="str">
        <f>IF([2]男子名簿!$L162="","",VLOOKUP([2]男子名簿!$L162,$B$9:$C$38,2,0))</f>
        <v/>
      </c>
      <c r="W162" s="18" t="str">
        <f>IF([2]男子名簿!$O162="","",VLOOKUP([2]男子名簿!$O162,$B$9:$C$38,2,0))</f>
        <v/>
      </c>
      <c r="X162" s="18" t="str">
        <f>IF([2]男子名簿!$R162="","",$E$9)</f>
        <v/>
      </c>
      <c r="Y162" s="18" t="str">
        <f>IF([2]男子名簿!$T162="","",$E$10)</f>
        <v/>
      </c>
      <c r="AA162" s="18" t="str">
        <f>IF([2]女子名簿!$I162="","",VLOOKUP([2]女子名簿!$I162,$G$9:$H$38,2,0))</f>
        <v/>
      </c>
      <c r="AB162" s="18" t="str">
        <f>IF([2]女子名簿!$L162="","",VLOOKUP([2]女子名簿!$L162,$G$9:$H$38,2,0))</f>
        <v/>
      </c>
      <c r="AC162" s="18" t="str">
        <f>IF([2]女子名簿!$O162="","",VLOOKUP([2]女子名簿!$O162,$G$9:$H$38,2,0))</f>
        <v/>
      </c>
      <c r="AD162" s="18" t="str">
        <f>IF([2]女子名簿!$R162="","",$J$9)</f>
        <v/>
      </c>
      <c r="AE162" s="18" t="str">
        <f>IF([2]女子名簿!$T162="","",$J$10)</f>
        <v/>
      </c>
    </row>
    <row r="163" spans="21:31">
      <c r="U163" s="18" t="str">
        <f>IF([2]男子名簿!$I163="","",VLOOKUP([2]男子名簿!$I163,$B$9:$C$38,2,0))</f>
        <v/>
      </c>
      <c r="V163" s="18" t="str">
        <f>IF([2]男子名簿!$L163="","",VLOOKUP([2]男子名簿!$L163,$B$9:$C$38,2,0))</f>
        <v/>
      </c>
      <c r="W163" s="18" t="str">
        <f>IF([2]男子名簿!$O163="","",VLOOKUP([2]男子名簿!$O163,$B$9:$C$38,2,0))</f>
        <v/>
      </c>
      <c r="X163" s="18" t="str">
        <f>IF([2]男子名簿!$R163="","",$E$9)</f>
        <v/>
      </c>
      <c r="Y163" s="18" t="str">
        <f>IF([2]男子名簿!$T163="","",$E$10)</f>
        <v/>
      </c>
      <c r="AA163" s="18" t="str">
        <f>IF([2]女子名簿!$I163="","",VLOOKUP([2]女子名簿!$I163,$G$9:$H$38,2,0))</f>
        <v/>
      </c>
      <c r="AB163" s="18" t="str">
        <f>IF([2]女子名簿!$L163="","",VLOOKUP([2]女子名簿!$L163,$G$9:$H$38,2,0))</f>
        <v/>
      </c>
      <c r="AC163" s="18" t="str">
        <f>IF([2]女子名簿!$O163="","",VLOOKUP([2]女子名簿!$O163,$G$9:$H$38,2,0))</f>
        <v/>
      </c>
      <c r="AD163" s="18" t="str">
        <f>IF([2]女子名簿!$R163="","",$J$9)</f>
        <v/>
      </c>
      <c r="AE163" s="18" t="str">
        <f>IF([2]女子名簿!$T163="","",$J$10)</f>
        <v/>
      </c>
    </row>
    <row r="164" spans="21:31">
      <c r="U164" s="18" t="str">
        <f>IF([2]男子名簿!$I164="","",VLOOKUP([2]男子名簿!$I164,$B$9:$C$38,2,0))</f>
        <v/>
      </c>
      <c r="V164" s="18" t="str">
        <f>IF([2]男子名簿!$L164="","",VLOOKUP([2]男子名簿!$L164,$B$9:$C$38,2,0))</f>
        <v/>
      </c>
      <c r="W164" s="18" t="str">
        <f>IF([2]男子名簿!$O164="","",VLOOKUP([2]男子名簿!$O164,$B$9:$C$38,2,0))</f>
        <v/>
      </c>
      <c r="X164" s="18" t="str">
        <f>IF([2]男子名簿!$R164="","",$E$9)</f>
        <v/>
      </c>
      <c r="Y164" s="18" t="str">
        <f>IF([2]男子名簿!$T164="","",$E$10)</f>
        <v/>
      </c>
      <c r="AA164" s="18" t="str">
        <f>IF([2]女子名簿!$I164="","",VLOOKUP([2]女子名簿!$I164,$G$9:$H$38,2,0))</f>
        <v/>
      </c>
      <c r="AB164" s="18" t="str">
        <f>IF([2]女子名簿!$L164="","",VLOOKUP([2]女子名簿!$L164,$G$9:$H$38,2,0))</f>
        <v/>
      </c>
      <c r="AC164" s="18" t="str">
        <f>IF([2]女子名簿!$O164="","",VLOOKUP([2]女子名簿!$O164,$G$9:$H$38,2,0))</f>
        <v/>
      </c>
      <c r="AD164" s="18" t="str">
        <f>IF([2]女子名簿!$R164="","",$J$9)</f>
        <v/>
      </c>
      <c r="AE164" s="18" t="str">
        <f>IF([2]女子名簿!$T164="","",$J$10)</f>
        <v/>
      </c>
    </row>
    <row r="165" spans="21:31">
      <c r="U165" s="18" t="str">
        <f>IF([2]男子名簿!$I165="","",VLOOKUP([2]男子名簿!$I165,$B$9:$C$38,2,0))</f>
        <v/>
      </c>
      <c r="V165" s="18" t="str">
        <f>IF([2]男子名簿!$L165="","",VLOOKUP([2]男子名簿!$L165,$B$9:$C$38,2,0))</f>
        <v/>
      </c>
      <c r="W165" s="18" t="str">
        <f>IF([2]男子名簿!$O165="","",VLOOKUP([2]男子名簿!$O165,$B$9:$C$38,2,0))</f>
        <v/>
      </c>
      <c r="X165" s="18" t="str">
        <f>IF([2]男子名簿!$R165="","",$E$9)</f>
        <v/>
      </c>
      <c r="Y165" s="18" t="str">
        <f>IF([2]男子名簿!$T165="","",$E$10)</f>
        <v/>
      </c>
      <c r="AA165" s="18" t="str">
        <f>IF([2]女子名簿!$I165="","",VLOOKUP([2]女子名簿!$I165,$G$9:$H$38,2,0))</f>
        <v/>
      </c>
      <c r="AB165" s="18" t="str">
        <f>IF([2]女子名簿!$L165="","",VLOOKUP([2]女子名簿!$L165,$G$9:$H$38,2,0))</f>
        <v/>
      </c>
      <c r="AC165" s="18" t="str">
        <f>IF([2]女子名簿!$O165="","",VLOOKUP([2]女子名簿!$O165,$G$9:$H$38,2,0))</f>
        <v/>
      </c>
      <c r="AD165" s="18" t="str">
        <f>IF([2]女子名簿!$R165="","",$J$9)</f>
        <v/>
      </c>
      <c r="AE165" s="18" t="str">
        <f>IF([2]女子名簿!$T165="","",$J$10)</f>
        <v/>
      </c>
    </row>
    <row r="166" spans="21:31">
      <c r="U166" s="18" t="str">
        <f>IF([2]男子名簿!$I166="","",VLOOKUP([2]男子名簿!$I166,$B$9:$C$38,2,0))</f>
        <v/>
      </c>
      <c r="V166" s="18" t="str">
        <f>IF([2]男子名簿!$L166="","",VLOOKUP([2]男子名簿!$L166,$B$9:$C$38,2,0))</f>
        <v/>
      </c>
      <c r="W166" s="18" t="str">
        <f>IF([2]男子名簿!$O166="","",VLOOKUP([2]男子名簿!$O166,$B$9:$C$38,2,0))</f>
        <v/>
      </c>
      <c r="X166" s="18" t="str">
        <f>IF([2]男子名簿!$R166="","",$E$9)</f>
        <v/>
      </c>
      <c r="Y166" s="18" t="str">
        <f>IF([2]男子名簿!$T166="","",$E$10)</f>
        <v/>
      </c>
      <c r="AA166" s="18" t="str">
        <f>IF([2]女子名簿!$I166="","",VLOOKUP([2]女子名簿!$I166,$G$9:$H$38,2,0))</f>
        <v/>
      </c>
      <c r="AB166" s="18" t="str">
        <f>IF([2]女子名簿!$L166="","",VLOOKUP([2]女子名簿!$L166,$G$9:$H$38,2,0))</f>
        <v/>
      </c>
      <c r="AC166" s="18" t="str">
        <f>IF([2]女子名簿!$O166="","",VLOOKUP([2]女子名簿!$O166,$G$9:$H$38,2,0))</f>
        <v/>
      </c>
      <c r="AD166" s="18" t="str">
        <f>IF([2]女子名簿!$R166="","",$J$9)</f>
        <v/>
      </c>
      <c r="AE166" s="18" t="str">
        <f>IF([2]女子名簿!$T166="","",$J$10)</f>
        <v/>
      </c>
    </row>
    <row r="167" spans="21:31">
      <c r="U167" s="18" t="str">
        <f>IF([2]男子名簿!$I167="","",VLOOKUP([2]男子名簿!$I167,$B$9:$C$38,2,0))</f>
        <v/>
      </c>
      <c r="V167" s="18" t="str">
        <f>IF([2]男子名簿!$L167="","",VLOOKUP([2]男子名簿!$L167,$B$9:$C$38,2,0))</f>
        <v/>
      </c>
      <c r="W167" s="18" t="str">
        <f>IF([2]男子名簿!$O167="","",VLOOKUP([2]男子名簿!$O167,$B$9:$C$38,2,0))</f>
        <v/>
      </c>
      <c r="X167" s="18" t="str">
        <f>IF([2]男子名簿!$R167="","",$E$9)</f>
        <v/>
      </c>
      <c r="Y167" s="18" t="str">
        <f>IF([2]男子名簿!$T167="","",$E$10)</f>
        <v/>
      </c>
      <c r="AA167" s="18" t="str">
        <f>IF([2]女子名簿!$I167="","",VLOOKUP([2]女子名簿!$I167,$G$9:$H$38,2,0))</f>
        <v/>
      </c>
      <c r="AB167" s="18" t="str">
        <f>IF([2]女子名簿!$L167="","",VLOOKUP([2]女子名簿!$L167,$G$9:$H$38,2,0))</f>
        <v/>
      </c>
      <c r="AC167" s="18" t="str">
        <f>IF([2]女子名簿!$O167="","",VLOOKUP([2]女子名簿!$O167,$G$9:$H$38,2,0))</f>
        <v/>
      </c>
      <c r="AD167" s="18" t="str">
        <f>IF([2]女子名簿!$R167="","",$J$9)</f>
        <v/>
      </c>
      <c r="AE167" s="18" t="str">
        <f>IF([2]女子名簿!$T167="","",$J$10)</f>
        <v/>
      </c>
    </row>
    <row r="168" spans="21:31">
      <c r="U168" s="18" t="str">
        <f>IF([2]男子名簿!$I168="","",VLOOKUP([2]男子名簿!$I168,$B$9:$C$38,2,0))</f>
        <v/>
      </c>
      <c r="V168" s="18" t="str">
        <f>IF([2]男子名簿!$L168="","",VLOOKUP([2]男子名簿!$L168,$B$9:$C$38,2,0))</f>
        <v/>
      </c>
      <c r="W168" s="18" t="str">
        <f>IF([2]男子名簿!$O168="","",VLOOKUP([2]男子名簿!$O168,$B$9:$C$38,2,0))</f>
        <v/>
      </c>
      <c r="X168" s="18" t="str">
        <f>IF([2]男子名簿!$R168="","",$E$9)</f>
        <v/>
      </c>
      <c r="Y168" s="18" t="str">
        <f>IF([2]男子名簿!$T168="","",$E$10)</f>
        <v/>
      </c>
      <c r="AA168" s="18" t="str">
        <f>IF([2]女子名簿!$I168="","",VLOOKUP([2]女子名簿!$I168,$G$9:$H$38,2,0))</f>
        <v/>
      </c>
      <c r="AB168" s="18" t="str">
        <f>IF([2]女子名簿!$L168="","",VLOOKUP([2]女子名簿!$L168,$G$9:$H$38,2,0))</f>
        <v/>
      </c>
      <c r="AC168" s="18" t="str">
        <f>IF([2]女子名簿!$O168="","",VLOOKUP([2]女子名簿!$O168,$G$9:$H$38,2,0))</f>
        <v/>
      </c>
      <c r="AD168" s="18" t="str">
        <f>IF([2]女子名簿!$R168="","",$J$9)</f>
        <v/>
      </c>
      <c r="AE168" s="18" t="str">
        <f>IF([2]女子名簿!$T168="","",$J$10)</f>
        <v/>
      </c>
    </row>
    <row r="169" spans="21:31">
      <c r="U169" s="18" t="str">
        <f>IF([2]男子名簿!$I169="","",VLOOKUP([2]男子名簿!$I169,$B$9:$C$38,2,0))</f>
        <v/>
      </c>
      <c r="V169" s="18" t="str">
        <f>IF([2]男子名簿!$L169="","",VLOOKUP([2]男子名簿!$L169,$B$9:$C$38,2,0))</f>
        <v/>
      </c>
      <c r="W169" s="18" t="str">
        <f>IF([2]男子名簿!$O169="","",VLOOKUP([2]男子名簿!$O169,$B$9:$C$38,2,0))</f>
        <v/>
      </c>
      <c r="X169" s="18" t="str">
        <f>IF([2]男子名簿!$R169="","",$E$9)</f>
        <v/>
      </c>
      <c r="Y169" s="18" t="str">
        <f>IF([2]男子名簿!$T169="","",$E$10)</f>
        <v/>
      </c>
      <c r="AA169" s="18" t="str">
        <f>IF([2]女子名簿!$I169="","",VLOOKUP([2]女子名簿!$I169,$G$9:$H$38,2,0))</f>
        <v/>
      </c>
      <c r="AB169" s="18" t="str">
        <f>IF([2]女子名簿!$L169="","",VLOOKUP([2]女子名簿!$L169,$G$9:$H$38,2,0))</f>
        <v/>
      </c>
      <c r="AC169" s="18" t="str">
        <f>IF([2]女子名簿!$O169="","",VLOOKUP([2]女子名簿!$O169,$G$9:$H$38,2,0))</f>
        <v/>
      </c>
      <c r="AD169" s="18" t="str">
        <f>IF([2]女子名簿!$R169="","",$J$9)</f>
        <v/>
      </c>
      <c r="AE169" s="18" t="str">
        <f>IF([2]女子名簿!$T169="","",$J$10)</f>
        <v/>
      </c>
    </row>
    <row r="170" spans="21:31">
      <c r="U170" s="18" t="str">
        <f>IF([2]男子名簿!$I170="","",VLOOKUP([2]男子名簿!$I170,$B$9:$C$38,2,0))</f>
        <v/>
      </c>
      <c r="V170" s="18" t="str">
        <f>IF([2]男子名簿!$L170="","",VLOOKUP([2]男子名簿!$L170,$B$9:$C$38,2,0))</f>
        <v/>
      </c>
      <c r="W170" s="18" t="str">
        <f>IF([2]男子名簿!$O170="","",VLOOKUP([2]男子名簿!$O170,$B$9:$C$38,2,0))</f>
        <v/>
      </c>
      <c r="X170" s="18" t="str">
        <f>IF([2]男子名簿!$R170="","",$E$9)</f>
        <v/>
      </c>
      <c r="Y170" s="18" t="str">
        <f>IF([2]男子名簿!$T170="","",$E$10)</f>
        <v/>
      </c>
      <c r="AA170" s="18" t="str">
        <f>IF([2]女子名簿!$I170="","",VLOOKUP([2]女子名簿!$I170,$G$9:$H$38,2,0))</f>
        <v/>
      </c>
      <c r="AB170" s="18" t="str">
        <f>IF([2]女子名簿!$L170="","",VLOOKUP([2]女子名簿!$L170,$G$9:$H$38,2,0))</f>
        <v/>
      </c>
      <c r="AC170" s="18" t="str">
        <f>IF([2]女子名簿!$O170="","",VLOOKUP([2]女子名簿!$O170,$G$9:$H$38,2,0))</f>
        <v/>
      </c>
      <c r="AD170" s="18" t="str">
        <f>IF([2]女子名簿!$R170="","",$J$9)</f>
        <v/>
      </c>
      <c r="AE170" s="18" t="str">
        <f>IF([2]女子名簿!$T170="","",$J$10)</f>
        <v/>
      </c>
    </row>
    <row r="171" spans="21:31">
      <c r="U171" s="18" t="str">
        <f>IF([2]男子名簿!$I171="","",VLOOKUP([2]男子名簿!$I171,$B$9:$C$38,2,0))</f>
        <v/>
      </c>
      <c r="V171" s="18" t="str">
        <f>IF([2]男子名簿!$L171="","",VLOOKUP([2]男子名簿!$L171,$B$9:$C$38,2,0))</f>
        <v/>
      </c>
      <c r="W171" s="18" t="str">
        <f>IF([2]男子名簿!$O171="","",VLOOKUP([2]男子名簿!$O171,$B$9:$C$38,2,0))</f>
        <v/>
      </c>
      <c r="X171" s="18" t="str">
        <f>IF([2]男子名簿!$R171="","",$E$9)</f>
        <v/>
      </c>
      <c r="Y171" s="18" t="str">
        <f>IF([2]男子名簿!$T171="","",$E$10)</f>
        <v/>
      </c>
      <c r="AA171" s="18" t="str">
        <f>IF([2]女子名簿!$I171="","",VLOOKUP([2]女子名簿!$I171,$G$9:$H$38,2,0))</f>
        <v/>
      </c>
      <c r="AB171" s="18" t="str">
        <f>IF([2]女子名簿!$L171="","",VLOOKUP([2]女子名簿!$L171,$G$9:$H$38,2,0))</f>
        <v/>
      </c>
      <c r="AC171" s="18" t="str">
        <f>IF([2]女子名簿!$O171="","",VLOOKUP([2]女子名簿!$O171,$G$9:$H$38,2,0))</f>
        <v/>
      </c>
      <c r="AD171" s="18" t="str">
        <f>IF([2]女子名簿!$R171="","",$J$9)</f>
        <v/>
      </c>
      <c r="AE171" s="18" t="str">
        <f>IF([2]女子名簿!$T171="","",$J$10)</f>
        <v/>
      </c>
    </row>
    <row r="172" spans="21:31">
      <c r="U172" s="18" t="str">
        <f>IF([2]男子名簿!$I172="","",VLOOKUP([2]男子名簿!$I172,$B$9:$C$38,2,0))</f>
        <v/>
      </c>
      <c r="V172" s="18" t="str">
        <f>IF([2]男子名簿!$L172="","",VLOOKUP([2]男子名簿!$L172,$B$9:$C$38,2,0))</f>
        <v/>
      </c>
      <c r="W172" s="18" t="str">
        <f>IF([2]男子名簿!$O172="","",VLOOKUP([2]男子名簿!$O172,$B$9:$C$38,2,0))</f>
        <v/>
      </c>
      <c r="X172" s="18" t="str">
        <f>IF([2]男子名簿!$R172="","",$E$9)</f>
        <v/>
      </c>
      <c r="Y172" s="18" t="str">
        <f>IF([2]男子名簿!$T172="","",$E$10)</f>
        <v/>
      </c>
      <c r="AA172" s="18" t="str">
        <f>IF([2]女子名簿!$I172="","",VLOOKUP([2]女子名簿!$I172,$G$9:$H$38,2,0))</f>
        <v/>
      </c>
      <c r="AB172" s="18" t="str">
        <f>IF([2]女子名簿!$L172="","",VLOOKUP([2]女子名簿!$L172,$G$9:$H$38,2,0))</f>
        <v/>
      </c>
      <c r="AC172" s="18" t="str">
        <f>IF([2]女子名簿!$O172="","",VLOOKUP([2]女子名簿!$O172,$G$9:$H$38,2,0))</f>
        <v/>
      </c>
      <c r="AD172" s="18" t="str">
        <f>IF([2]女子名簿!$R172="","",$J$9)</f>
        <v/>
      </c>
      <c r="AE172" s="18" t="str">
        <f>IF([2]女子名簿!$T172="","",$J$10)</f>
        <v/>
      </c>
    </row>
    <row r="173" spans="21:31">
      <c r="U173" s="18" t="str">
        <f>IF([2]男子名簿!$I173="","",VLOOKUP([2]男子名簿!$I173,$B$9:$C$38,2,0))</f>
        <v/>
      </c>
      <c r="V173" s="18" t="str">
        <f>IF([2]男子名簿!$L173="","",VLOOKUP([2]男子名簿!$L173,$B$9:$C$38,2,0))</f>
        <v/>
      </c>
      <c r="W173" s="18" t="str">
        <f>IF([2]男子名簿!$O173="","",VLOOKUP([2]男子名簿!$O173,$B$9:$C$38,2,0))</f>
        <v/>
      </c>
      <c r="X173" s="18" t="str">
        <f>IF([2]男子名簿!$R173="","",$E$9)</f>
        <v/>
      </c>
      <c r="Y173" s="18" t="str">
        <f>IF([2]男子名簿!$T173="","",$E$10)</f>
        <v/>
      </c>
      <c r="AA173" s="18" t="str">
        <f>IF([2]女子名簿!$I173="","",VLOOKUP([2]女子名簿!$I173,$G$9:$H$38,2,0))</f>
        <v/>
      </c>
      <c r="AB173" s="18" t="str">
        <f>IF([2]女子名簿!$L173="","",VLOOKUP([2]女子名簿!$L173,$G$9:$H$38,2,0))</f>
        <v/>
      </c>
      <c r="AC173" s="18" t="str">
        <f>IF([2]女子名簿!$O173="","",VLOOKUP([2]女子名簿!$O173,$G$9:$H$38,2,0))</f>
        <v/>
      </c>
      <c r="AD173" s="18" t="str">
        <f>IF([2]女子名簿!$R173="","",$J$9)</f>
        <v/>
      </c>
      <c r="AE173" s="18" t="str">
        <f>IF([2]女子名簿!$T173="","",$J$10)</f>
        <v/>
      </c>
    </row>
    <row r="174" spans="21:31">
      <c r="U174" s="18" t="str">
        <f>IF([2]男子名簿!$I174="","",VLOOKUP([2]男子名簿!$I174,$B$9:$C$38,2,0))</f>
        <v/>
      </c>
      <c r="V174" s="18" t="str">
        <f>IF([2]男子名簿!$L174="","",VLOOKUP([2]男子名簿!$L174,$B$9:$C$38,2,0))</f>
        <v/>
      </c>
      <c r="W174" s="18" t="str">
        <f>IF([2]男子名簿!$O174="","",VLOOKUP([2]男子名簿!$O174,$B$9:$C$38,2,0))</f>
        <v/>
      </c>
      <c r="X174" s="18" t="str">
        <f>IF([2]男子名簿!$R174="","",$E$9)</f>
        <v/>
      </c>
      <c r="Y174" s="18" t="str">
        <f>IF([2]男子名簿!$T174="","",$E$10)</f>
        <v/>
      </c>
      <c r="AA174" s="18" t="str">
        <f>IF([2]女子名簿!$I174="","",VLOOKUP([2]女子名簿!$I174,$G$9:$H$38,2,0))</f>
        <v/>
      </c>
      <c r="AB174" s="18" t="str">
        <f>IF([2]女子名簿!$L174="","",VLOOKUP([2]女子名簿!$L174,$G$9:$H$38,2,0))</f>
        <v/>
      </c>
      <c r="AC174" s="18" t="str">
        <f>IF([2]女子名簿!$O174="","",VLOOKUP([2]女子名簿!$O174,$G$9:$H$38,2,0))</f>
        <v/>
      </c>
      <c r="AD174" s="18" t="str">
        <f>IF([2]女子名簿!$R174="","",$J$9)</f>
        <v/>
      </c>
      <c r="AE174" s="18" t="str">
        <f>IF([2]女子名簿!$T174="","",$J$10)</f>
        <v/>
      </c>
    </row>
    <row r="175" spans="21:31">
      <c r="U175" s="18" t="str">
        <f>IF([2]男子名簿!$I175="","",VLOOKUP([2]男子名簿!$I175,$B$9:$C$38,2,0))</f>
        <v/>
      </c>
      <c r="V175" s="18" t="str">
        <f>IF([2]男子名簿!$L175="","",VLOOKUP([2]男子名簿!$L175,$B$9:$C$38,2,0))</f>
        <v/>
      </c>
      <c r="W175" s="18" t="str">
        <f>IF([2]男子名簿!$O175="","",VLOOKUP([2]男子名簿!$O175,$B$9:$C$38,2,0))</f>
        <v/>
      </c>
      <c r="X175" s="18" t="str">
        <f>IF([2]男子名簿!$R175="","",$E$9)</f>
        <v/>
      </c>
      <c r="Y175" s="18" t="str">
        <f>IF([2]男子名簿!$T175="","",$E$10)</f>
        <v/>
      </c>
      <c r="AA175" s="18" t="str">
        <f>IF([2]女子名簿!$I175="","",VLOOKUP([2]女子名簿!$I175,$G$9:$H$38,2,0))</f>
        <v/>
      </c>
      <c r="AB175" s="18" t="str">
        <f>IF([2]女子名簿!$L175="","",VLOOKUP([2]女子名簿!$L175,$G$9:$H$38,2,0))</f>
        <v/>
      </c>
      <c r="AC175" s="18" t="str">
        <f>IF([2]女子名簿!$O175="","",VLOOKUP([2]女子名簿!$O175,$G$9:$H$38,2,0))</f>
        <v/>
      </c>
      <c r="AD175" s="18" t="str">
        <f>IF([2]女子名簿!$R175="","",$J$9)</f>
        <v/>
      </c>
      <c r="AE175" s="18" t="str">
        <f>IF([2]女子名簿!$T175="","",$J$10)</f>
        <v/>
      </c>
    </row>
    <row r="176" spans="21:31">
      <c r="U176" s="18" t="str">
        <f>IF([2]男子名簿!$I176="","",VLOOKUP([2]男子名簿!$I176,$B$9:$C$38,2,0))</f>
        <v/>
      </c>
      <c r="V176" s="18" t="str">
        <f>IF([2]男子名簿!$L176="","",VLOOKUP([2]男子名簿!$L176,$B$9:$C$38,2,0))</f>
        <v/>
      </c>
      <c r="W176" s="18" t="str">
        <f>IF([2]男子名簿!$O176="","",VLOOKUP([2]男子名簿!$O176,$B$9:$C$38,2,0))</f>
        <v/>
      </c>
      <c r="X176" s="18" t="str">
        <f>IF([2]男子名簿!$R176="","",$E$9)</f>
        <v/>
      </c>
      <c r="Y176" s="18" t="str">
        <f>IF([2]男子名簿!$T176="","",$E$10)</f>
        <v/>
      </c>
      <c r="AA176" s="18" t="str">
        <f>IF([2]女子名簿!$I176="","",VLOOKUP([2]女子名簿!$I176,$G$9:$H$38,2,0))</f>
        <v/>
      </c>
      <c r="AB176" s="18" t="str">
        <f>IF([2]女子名簿!$L176="","",VLOOKUP([2]女子名簿!$L176,$G$9:$H$38,2,0))</f>
        <v/>
      </c>
      <c r="AC176" s="18" t="str">
        <f>IF([2]女子名簿!$O176="","",VLOOKUP([2]女子名簿!$O176,$G$9:$H$38,2,0))</f>
        <v/>
      </c>
      <c r="AD176" s="18" t="str">
        <f>IF([2]女子名簿!$R176="","",$J$9)</f>
        <v/>
      </c>
      <c r="AE176" s="18" t="str">
        <f>IF([2]女子名簿!$T176="","",$J$10)</f>
        <v/>
      </c>
    </row>
    <row r="177" spans="21:31">
      <c r="U177" s="18" t="str">
        <f>IF([2]男子名簿!$I177="","",VLOOKUP([2]男子名簿!$I177,$B$9:$C$38,2,0))</f>
        <v/>
      </c>
      <c r="V177" s="18" t="str">
        <f>IF([2]男子名簿!$L177="","",VLOOKUP([2]男子名簿!$L177,$B$9:$C$38,2,0))</f>
        <v/>
      </c>
      <c r="W177" s="18" t="str">
        <f>IF([2]男子名簿!$O177="","",VLOOKUP([2]男子名簿!$O177,$B$9:$C$38,2,0))</f>
        <v/>
      </c>
      <c r="X177" s="18" t="str">
        <f>IF([2]男子名簿!$R177="","",$E$9)</f>
        <v/>
      </c>
      <c r="Y177" s="18" t="str">
        <f>IF([2]男子名簿!$T177="","",$E$10)</f>
        <v/>
      </c>
      <c r="AA177" s="18" t="str">
        <f>IF([2]女子名簿!$I177="","",VLOOKUP([2]女子名簿!$I177,$G$9:$H$38,2,0))</f>
        <v/>
      </c>
      <c r="AB177" s="18" t="str">
        <f>IF([2]女子名簿!$L177="","",VLOOKUP([2]女子名簿!$L177,$G$9:$H$38,2,0))</f>
        <v/>
      </c>
      <c r="AC177" s="18" t="str">
        <f>IF([2]女子名簿!$O177="","",VLOOKUP([2]女子名簿!$O177,$G$9:$H$38,2,0))</f>
        <v/>
      </c>
      <c r="AD177" s="18" t="str">
        <f>IF([2]女子名簿!$R177="","",$J$9)</f>
        <v/>
      </c>
      <c r="AE177" s="18" t="str">
        <f>IF([2]女子名簿!$T177="","",$J$10)</f>
        <v/>
      </c>
    </row>
    <row r="178" spans="21:31">
      <c r="U178" s="18" t="str">
        <f>IF([2]男子名簿!$I178="","",VLOOKUP([2]男子名簿!$I178,$B$9:$C$38,2,0))</f>
        <v/>
      </c>
      <c r="V178" s="18" t="str">
        <f>IF([2]男子名簿!$L178="","",VLOOKUP([2]男子名簿!$L178,$B$9:$C$38,2,0))</f>
        <v/>
      </c>
      <c r="W178" s="18" t="str">
        <f>IF([2]男子名簿!$O178="","",VLOOKUP([2]男子名簿!$O178,$B$9:$C$38,2,0))</f>
        <v/>
      </c>
      <c r="X178" s="18" t="str">
        <f>IF([2]男子名簿!$R178="","",$E$9)</f>
        <v/>
      </c>
      <c r="Y178" s="18" t="str">
        <f>IF([2]男子名簿!$T178="","",$E$10)</f>
        <v/>
      </c>
      <c r="AA178" s="18" t="str">
        <f>IF([2]女子名簿!$I178="","",VLOOKUP([2]女子名簿!$I178,$G$9:$H$38,2,0))</f>
        <v/>
      </c>
      <c r="AB178" s="18" t="str">
        <f>IF([2]女子名簿!$L178="","",VLOOKUP([2]女子名簿!$L178,$G$9:$H$38,2,0))</f>
        <v/>
      </c>
      <c r="AC178" s="18" t="str">
        <f>IF([2]女子名簿!$O178="","",VLOOKUP([2]女子名簿!$O178,$G$9:$H$38,2,0))</f>
        <v/>
      </c>
      <c r="AD178" s="18" t="str">
        <f>IF([2]女子名簿!$R178="","",$J$9)</f>
        <v/>
      </c>
      <c r="AE178" s="18" t="str">
        <f>IF([2]女子名簿!$T178="","",$J$10)</f>
        <v/>
      </c>
    </row>
    <row r="179" spans="21:31">
      <c r="U179" s="18" t="str">
        <f>IF([2]男子名簿!$I179="","",VLOOKUP([2]男子名簿!$I179,$B$9:$C$38,2,0))</f>
        <v/>
      </c>
      <c r="V179" s="18" t="str">
        <f>IF([2]男子名簿!$L179="","",VLOOKUP([2]男子名簿!$L179,$B$9:$C$38,2,0))</f>
        <v/>
      </c>
      <c r="W179" s="18" t="str">
        <f>IF([2]男子名簿!$O179="","",VLOOKUP([2]男子名簿!$O179,$B$9:$C$38,2,0))</f>
        <v/>
      </c>
      <c r="X179" s="18" t="str">
        <f>IF([2]男子名簿!$R179="","",$E$9)</f>
        <v/>
      </c>
      <c r="Y179" s="18" t="str">
        <f>IF([2]男子名簿!$T179="","",$E$10)</f>
        <v/>
      </c>
      <c r="AA179" s="18" t="str">
        <f>IF([2]女子名簿!$I179="","",VLOOKUP([2]女子名簿!$I179,$G$9:$H$38,2,0))</f>
        <v/>
      </c>
      <c r="AB179" s="18" t="str">
        <f>IF([2]女子名簿!$L179="","",VLOOKUP([2]女子名簿!$L179,$G$9:$H$38,2,0))</f>
        <v/>
      </c>
      <c r="AC179" s="18" t="str">
        <f>IF([2]女子名簿!$O179="","",VLOOKUP([2]女子名簿!$O179,$G$9:$H$38,2,0))</f>
        <v/>
      </c>
      <c r="AD179" s="18" t="str">
        <f>IF([2]女子名簿!$R179="","",$J$9)</f>
        <v/>
      </c>
      <c r="AE179" s="18" t="str">
        <f>IF([2]女子名簿!$T179="","",$J$10)</f>
        <v/>
      </c>
    </row>
    <row r="180" spans="21:31">
      <c r="U180" s="18" t="str">
        <f>IF([2]男子名簿!$I180="","",VLOOKUP([2]男子名簿!$I180,$B$9:$C$38,2,0))</f>
        <v/>
      </c>
      <c r="V180" s="18" t="str">
        <f>IF([2]男子名簿!$L180="","",VLOOKUP([2]男子名簿!$L180,$B$9:$C$38,2,0))</f>
        <v/>
      </c>
      <c r="W180" s="18" t="str">
        <f>IF([2]男子名簿!$O180="","",VLOOKUP([2]男子名簿!$O180,$B$9:$C$38,2,0))</f>
        <v/>
      </c>
      <c r="X180" s="18" t="str">
        <f>IF([2]男子名簿!$R180="","",$E$9)</f>
        <v/>
      </c>
      <c r="Y180" s="18" t="str">
        <f>IF([2]男子名簿!$T180="","",$E$10)</f>
        <v/>
      </c>
      <c r="AA180" s="18" t="str">
        <f>IF([2]女子名簿!$I180="","",VLOOKUP([2]女子名簿!$I180,$G$9:$H$38,2,0))</f>
        <v/>
      </c>
      <c r="AB180" s="18" t="str">
        <f>IF([2]女子名簿!$L180="","",VLOOKUP([2]女子名簿!$L180,$G$9:$H$38,2,0))</f>
        <v/>
      </c>
      <c r="AC180" s="18" t="str">
        <f>IF([2]女子名簿!$O180="","",VLOOKUP([2]女子名簿!$O180,$G$9:$H$38,2,0))</f>
        <v/>
      </c>
      <c r="AD180" s="18" t="str">
        <f>IF([2]女子名簿!$R180="","",$J$9)</f>
        <v/>
      </c>
      <c r="AE180" s="18" t="str">
        <f>IF([2]女子名簿!$T180="","",$J$10)</f>
        <v/>
      </c>
    </row>
    <row r="181" spans="21:31">
      <c r="U181" s="18" t="str">
        <f>IF([2]男子名簿!$I181="","",VLOOKUP([2]男子名簿!$I181,$B$9:$C$38,2,0))</f>
        <v/>
      </c>
      <c r="V181" s="18" t="str">
        <f>IF([2]男子名簿!$L181="","",VLOOKUP([2]男子名簿!$L181,$B$9:$C$38,2,0))</f>
        <v/>
      </c>
      <c r="W181" s="18" t="str">
        <f>IF([2]男子名簿!$O181="","",VLOOKUP([2]男子名簿!$O181,$B$9:$C$38,2,0))</f>
        <v/>
      </c>
      <c r="X181" s="18" t="str">
        <f>IF([2]男子名簿!$R181="","",$E$9)</f>
        <v/>
      </c>
      <c r="Y181" s="18" t="str">
        <f>IF([2]男子名簿!$T181="","",$E$10)</f>
        <v/>
      </c>
      <c r="AA181" s="18" t="str">
        <f>IF([2]女子名簿!$I181="","",VLOOKUP([2]女子名簿!$I181,$G$9:$H$38,2,0))</f>
        <v/>
      </c>
      <c r="AB181" s="18" t="str">
        <f>IF([2]女子名簿!$L181="","",VLOOKUP([2]女子名簿!$L181,$G$9:$H$38,2,0))</f>
        <v/>
      </c>
      <c r="AC181" s="18" t="str">
        <f>IF([2]女子名簿!$O181="","",VLOOKUP([2]女子名簿!$O181,$G$9:$H$38,2,0))</f>
        <v/>
      </c>
      <c r="AD181" s="18" t="str">
        <f>IF([2]女子名簿!$R181="","",$J$9)</f>
        <v/>
      </c>
      <c r="AE181" s="18" t="str">
        <f>IF([2]女子名簿!$T181="","",$J$10)</f>
        <v/>
      </c>
    </row>
    <row r="182" spans="21:31">
      <c r="U182" s="18" t="str">
        <f>IF([2]男子名簿!$I182="","",VLOOKUP([2]男子名簿!$I182,$B$9:$C$38,2,0))</f>
        <v/>
      </c>
      <c r="V182" s="18" t="str">
        <f>IF([2]男子名簿!$L182="","",VLOOKUP([2]男子名簿!$L182,$B$9:$C$38,2,0))</f>
        <v/>
      </c>
      <c r="W182" s="18" t="str">
        <f>IF([2]男子名簿!$O182="","",VLOOKUP([2]男子名簿!$O182,$B$9:$C$38,2,0))</f>
        <v/>
      </c>
      <c r="X182" s="18" t="str">
        <f>IF([2]男子名簿!$R182="","",$E$9)</f>
        <v/>
      </c>
      <c r="Y182" s="18" t="str">
        <f>IF([2]男子名簿!$T182="","",$E$10)</f>
        <v/>
      </c>
      <c r="AA182" s="18" t="str">
        <f>IF([2]女子名簿!$I182="","",VLOOKUP([2]女子名簿!$I182,$G$9:$H$38,2,0))</f>
        <v/>
      </c>
      <c r="AB182" s="18" t="str">
        <f>IF([2]女子名簿!$L182="","",VLOOKUP([2]女子名簿!$L182,$G$9:$H$38,2,0))</f>
        <v/>
      </c>
      <c r="AC182" s="18" t="str">
        <f>IF([2]女子名簿!$O182="","",VLOOKUP([2]女子名簿!$O182,$G$9:$H$38,2,0))</f>
        <v/>
      </c>
      <c r="AD182" s="18" t="str">
        <f>IF([2]女子名簿!$R182="","",$J$9)</f>
        <v/>
      </c>
      <c r="AE182" s="18" t="str">
        <f>IF([2]女子名簿!$T182="","",$J$10)</f>
        <v/>
      </c>
    </row>
    <row r="183" spans="21:31">
      <c r="U183" s="18" t="str">
        <f>IF([2]男子名簿!$I183="","",VLOOKUP([2]男子名簿!$I183,$B$9:$C$38,2,0))</f>
        <v/>
      </c>
      <c r="V183" s="18" t="str">
        <f>IF([2]男子名簿!$L183="","",VLOOKUP([2]男子名簿!$L183,$B$9:$C$38,2,0))</f>
        <v/>
      </c>
      <c r="W183" s="18" t="str">
        <f>IF([2]男子名簿!$O183="","",VLOOKUP([2]男子名簿!$O183,$B$9:$C$38,2,0))</f>
        <v/>
      </c>
      <c r="X183" s="18" t="str">
        <f>IF([2]男子名簿!$R183="","",$E$9)</f>
        <v/>
      </c>
      <c r="Y183" s="18" t="str">
        <f>IF([2]男子名簿!$T183="","",$E$10)</f>
        <v/>
      </c>
      <c r="AA183" s="18" t="str">
        <f>IF([2]女子名簿!$I183="","",VLOOKUP([2]女子名簿!$I183,$G$9:$H$38,2,0))</f>
        <v/>
      </c>
      <c r="AB183" s="18" t="str">
        <f>IF([2]女子名簿!$L183="","",VLOOKUP([2]女子名簿!$L183,$G$9:$H$38,2,0))</f>
        <v/>
      </c>
      <c r="AC183" s="18" t="str">
        <f>IF([2]女子名簿!$O183="","",VLOOKUP([2]女子名簿!$O183,$G$9:$H$38,2,0))</f>
        <v/>
      </c>
      <c r="AD183" s="18" t="str">
        <f>IF([2]女子名簿!$R183="","",$J$9)</f>
        <v/>
      </c>
      <c r="AE183" s="18" t="str">
        <f>IF([2]女子名簿!$T183="","",$J$10)</f>
        <v/>
      </c>
    </row>
    <row r="184" spans="21:31">
      <c r="U184" s="18" t="str">
        <f>IF([2]男子名簿!$I184="","",VLOOKUP([2]男子名簿!$I184,$B$9:$C$38,2,0))</f>
        <v/>
      </c>
      <c r="V184" s="18" t="str">
        <f>IF([2]男子名簿!$L184="","",VLOOKUP([2]男子名簿!$L184,$B$9:$C$38,2,0))</f>
        <v/>
      </c>
      <c r="W184" s="18" t="str">
        <f>IF([2]男子名簿!$O184="","",VLOOKUP([2]男子名簿!$O184,$B$9:$C$38,2,0))</f>
        <v/>
      </c>
      <c r="X184" s="18" t="str">
        <f>IF([2]男子名簿!$R184="","",$E$9)</f>
        <v/>
      </c>
      <c r="Y184" s="18" t="str">
        <f>IF([2]男子名簿!$T184="","",$E$10)</f>
        <v/>
      </c>
      <c r="AA184" s="18" t="str">
        <f>IF([2]女子名簿!$I184="","",VLOOKUP([2]女子名簿!$I184,$G$9:$H$38,2,0))</f>
        <v/>
      </c>
      <c r="AB184" s="18" t="str">
        <f>IF([2]女子名簿!$L184="","",VLOOKUP([2]女子名簿!$L184,$G$9:$H$38,2,0))</f>
        <v/>
      </c>
      <c r="AC184" s="18" t="str">
        <f>IF([2]女子名簿!$O184="","",VLOOKUP([2]女子名簿!$O184,$G$9:$H$38,2,0))</f>
        <v/>
      </c>
      <c r="AD184" s="18" t="str">
        <f>IF([2]女子名簿!$R184="","",$J$9)</f>
        <v/>
      </c>
      <c r="AE184" s="18" t="str">
        <f>IF([2]女子名簿!$T184="","",$J$10)</f>
        <v/>
      </c>
    </row>
    <row r="185" spans="21:31">
      <c r="U185" s="18" t="str">
        <f>IF([2]男子名簿!$I185="","",VLOOKUP([2]男子名簿!$I185,$B$9:$C$38,2,0))</f>
        <v/>
      </c>
      <c r="V185" s="18" t="str">
        <f>IF([2]男子名簿!$L185="","",VLOOKUP([2]男子名簿!$L185,$B$9:$C$38,2,0))</f>
        <v/>
      </c>
      <c r="W185" s="18" t="str">
        <f>IF([2]男子名簿!$O185="","",VLOOKUP([2]男子名簿!$O185,$B$9:$C$38,2,0))</f>
        <v/>
      </c>
      <c r="X185" s="18" t="str">
        <f>IF([2]男子名簿!$R185="","",$E$9)</f>
        <v/>
      </c>
      <c r="Y185" s="18" t="str">
        <f>IF([2]男子名簿!$T185="","",$E$10)</f>
        <v/>
      </c>
      <c r="AA185" s="18" t="str">
        <f>IF([2]女子名簿!$I185="","",VLOOKUP([2]女子名簿!$I185,$G$9:$H$38,2,0))</f>
        <v/>
      </c>
      <c r="AB185" s="18" t="str">
        <f>IF([2]女子名簿!$L185="","",VLOOKUP([2]女子名簿!$L185,$G$9:$H$38,2,0))</f>
        <v/>
      </c>
      <c r="AC185" s="18" t="str">
        <f>IF([2]女子名簿!$O185="","",VLOOKUP([2]女子名簿!$O185,$G$9:$H$38,2,0))</f>
        <v/>
      </c>
      <c r="AD185" s="18" t="str">
        <f>IF([2]女子名簿!$R185="","",$J$9)</f>
        <v/>
      </c>
      <c r="AE185" s="18" t="str">
        <f>IF([2]女子名簿!$T185="","",$J$10)</f>
        <v/>
      </c>
    </row>
    <row r="186" spans="21:31">
      <c r="U186" s="18" t="str">
        <f>IF([2]男子名簿!$I186="","",VLOOKUP([2]男子名簿!$I186,$B$9:$C$38,2,0))</f>
        <v/>
      </c>
      <c r="V186" s="18" t="str">
        <f>IF([2]男子名簿!$L186="","",VLOOKUP([2]男子名簿!$L186,$B$9:$C$38,2,0))</f>
        <v/>
      </c>
      <c r="W186" s="18" t="str">
        <f>IF([2]男子名簿!$O186="","",VLOOKUP([2]男子名簿!$O186,$B$9:$C$38,2,0))</f>
        <v/>
      </c>
      <c r="X186" s="18" t="str">
        <f>IF([2]男子名簿!$R186="","",$E$9)</f>
        <v/>
      </c>
      <c r="Y186" s="18" t="str">
        <f>IF([2]男子名簿!$T186="","",$E$10)</f>
        <v/>
      </c>
      <c r="AA186" s="18" t="str">
        <f>IF([2]女子名簿!$I186="","",VLOOKUP([2]女子名簿!$I186,$G$9:$H$38,2,0))</f>
        <v/>
      </c>
      <c r="AB186" s="18" t="str">
        <f>IF([2]女子名簿!$L186="","",VLOOKUP([2]女子名簿!$L186,$G$9:$H$38,2,0))</f>
        <v/>
      </c>
      <c r="AC186" s="18" t="str">
        <f>IF([2]女子名簿!$O186="","",VLOOKUP([2]女子名簿!$O186,$G$9:$H$38,2,0))</f>
        <v/>
      </c>
      <c r="AD186" s="18" t="str">
        <f>IF([2]女子名簿!$R186="","",$J$9)</f>
        <v/>
      </c>
      <c r="AE186" s="18" t="str">
        <f>IF([2]女子名簿!$T186="","",$J$10)</f>
        <v/>
      </c>
    </row>
    <row r="187" spans="21:31">
      <c r="U187" s="18" t="str">
        <f>IF([2]男子名簿!$I187="","",VLOOKUP([2]男子名簿!$I187,$B$9:$C$38,2,0))</f>
        <v/>
      </c>
      <c r="V187" s="18" t="str">
        <f>IF([2]男子名簿!$L187="","",VLOOKUP([2]男子名簿!$L187,$B$9:$C$38,2,0))</f>
        <v/>
      </c>
      <c r="W187" s="18" t="str">
        <f>IF([2]男子名簿!$O187="","",VLOOKUP([2]男子名簿!$O187,$B$9:$C$38,2,0))</f>
        <v/>
      </c>
      <c r="X187" s="18" t="str">
        <f>IF([2]男子名簿!$R187="","",$E$9)</f>
        <v/>
      </c>
      <c r="Y187" s="18" t="str">
        <f>IF([2]男子名簿!$T187="","",$E$10)</f>
        <v/>
      </c>
      <c r="AA187" s="18" t="str">
        <f>IF([2]女子名簿!$I187="","",VLOOKUP([2]女子名簿!$I187,$G$9:$H$38,2,0))</f>
        <v/>
      </c>
      <c r="AB187" s="18" t="str">
        <f>IF([2]女子名簿!$L187="","",VLOOKUP([2]女子名簿!$L187,$G$9:$H$38,2,0))</f>
        <v/>
      </c>
      <c r="AC187" s="18" t="str">
        <f>IF([2]女子名簿!$O187="","",VLOOKUP([2]女子名簿!$O187,$G$9:$H$38,2,0))</f>
        <v/>
      </c>
      <c r="AD187" s="18" t="str">
        <f>IF([2]女子名簿!$R187="","",$J$9)</f>
        <v/>
      </c>
      <c r="AE187" s="18" t="str">
        <f>IF([2]女子名簿!$T187="","",$J$10)</f>
        <v/>
      </c>
    </row>
    <row r="188" spans="21:31">
      <c r="U188" s="18" t="str">
        <f>IF([2]男子名簿!$I188="","",VLOOKUP([2]男子名簿!$I188,$B$9:$C$38,2,0))</f>
        <v/>
      </c>
      <c r="V188" s="18" t="str">
        <f>IF([2]男子名簿!$L188="","",VLOOKUP([2]男子名簿!$L188,$B$9:$C$38,2,0))</f>
        <v/>
      </c>
      <c r="W188" s="18" t="str">
        <f>IF([2]男子名簿!$O188="","",VLOOKUP([2]男子名簿!$O188,$B$9:$C$38,2,0))</f>
        <v/>
      </c>
      <c r="X188" s="18" t="str">
        <f>IF([2]男子名簿!$R188="","",$E$9)</f>
        <v/>
      </c>
      <c r="Y188" s="18" t="str">
        <f>IF([2]男子名簿!$T188="","",$E$10)</f>
        <v/>
      </c>
      <c r="AA188" s="18" t="str">
        <f>IF([2]女子名簿!$I188="","",VLOOKUP([2]女子名簿!$I188,$G$9:$H$38,2,0))</f>
        <v/>
      </c>
      <c r="AB188" s="18" t="str">
        <f>IF([2]女子名簿!$L188="","",VLOOKUP([2]女子名簿!$L188,$G$9:$H$38,2,0))</f>
        <v/>
      </c>
      <c r="AC188" s="18" t="str">
        <f>IF([2]女子名簿!$O188="","",VLOOKUP([2]女子名簿!$O188,$G$9:$H$38,2,0))</f>
        <v/>
      </c>
      <c r="AD188" s="18" t="str">
        <f>IF([2]女子名簿!$R188="","",$J$9)</f>
        <v/>
      </c>
      <c r="AE188" s="18" t="str">
        <f>IF([2]女子名簿!$T188="","",$J$10)</f>
        <v/>
      </c>
    </row>
    <row r="189" spans="21:31">
      <c r="U189" s="18" t="str">
        <f>IF([2]男子名簿!$I189="","",VLOOKUP([2]男子名簿!$I189,$B$9:$C$38,2,0))</f>
        <v/>
      </c>
      <c r="V189" s="18" t="str">
        <f>IF([2]男子名簿!$L189="","",VLOOKUP([2]男子名簿!$L189,$B$9:$C$38,2,0))</f>
        <v/>
      </c>
      <c r="W189" s="18" t="str">
        <f>IF([2]男子名簿!$O189="","",VLOOKUP([2]男子名簿!$O189,$B$9:$C$38,2,0))</f>
        <v/>
      </c>
      <c r="X189" s="18" t="str">
        <f>IF([2]男子名簿!$R189="","",$E$9)</f>
        <v/>
      </c>
      <c r="Y189" s="18" t="str">
        <f>IF([2]男子名簿!$T189="","",$E$10)</f>
        <v/>
      </c>
      <c r="AA189" s="18" t="str">
        <f>IF([2]女子名簿!$I189="","",VLOOKUP([2]女子名簿!$I189,$G$9:$H$38,2,0))</f>
        <v/>
      </c>
      <c r="AB189" s="18" t="str">
        <f>IF([2]女子名簿!$L189="","",VLOOKUP([2]女子名簿!$L189,$G$9:$H$38,2,0))</f>
        <v/>
      </c>
      <c r="AC189" s="18" t="str">
        <f>IF([2]女子名簿!$O189="","",VLOOKUP([2]女子名簿!$O189,$G$9:$H$38,2,0))</f>
        <v/>
      </c>
      <c r="AD189" s="18" t="str">
        <f>IF([2]女子名簿!$R189="","",$J$9)</f>
        <v/>
      </c>
      <c r="AE189" s="18" t="str">
        <f>IF([2]女子名簿!$T189="","",$J$10)</f>
        <v/>
      </c>
    </row>
    <row r="190" spans="21:31">
      <c r="U190" s="18" t="str">
        <f>IF([2]男子名簿!$I190="","",VLOOKUP([2]男子名簿!$I190,$B$9:$C$38,2,0))</f>
        <v/>
      </c>
      <c r="V190" s="18" t="str">
        <f>IF([2]男子名簿!$L190="","",VLOOKUP([2]男子名簿!$L190,$B$9:$C$38,2,0))</f>
        <v/>
      </c>
      <c r="W190" s="18" t="str">
        <f>IF([2]男子名簿!$O190="","",VLOOKUP([2]男子名簿!$O190,$B$9:$C$38,2,0))</f>
        <v/>
      </c>
      <c r="X190" s="18" t="str">
        <f>IF([2]男子名簿!$R190="","",$E$9)</f>
        <v/>
      </c>
      <c r="Y190" s="18" t="str">
        <f>IF([2]男子名簿!$T190="","",$E$10)</f>
        <v/>
      </c>
      <c r="AA190" s="18" t="str">
        <f>IF([2]女子名簿!$I190="","",VLOOKUP([2]女子名簿!$I190,$G$9:$H$38,2,0))</f>
        <v/>
      </c>
      <c r="AB190" s="18" t="str">
        <f>IF([2]女子名簿!$L190="","",VLOOKUP([2]女子名簿!$L190,$G$9:$H$38,2,0))</f>
        <v/>
      </c>
      <c r="AC190" s="18" t="str">
        <f>IF([2]女子名簿!$O190="","",VLOOKUP([2]女子名簿!$O190,$G$9:$H$38,2,0))</f>
        <v/>
      </c>
      <c r="AD190" s="18" t="str">
        <f>IF([2]女子名簿!$R190="","",$J$9)</f>
        <v/>
      </c>
      <c r="AE190" s="18" t="str">
        <f>IF([2]女子名簿!$T190="","",$J$10)</f>
        <v/>
      </c>
    </row>
    <row r="191" spans="21:31">
      <c r="U191" s="18" t="str">
        <f>IF([2]男子名簿!$I191="","",VLOOKUP([2]男子名簿!$I191,$B$9:$C$38,2,0))</f>
        <v/>
      </c>
      <c r="V191" s="18" t="str">
        <f>IF([2]男子名簿!$L191="","",VLOOKUP([2]男子名簿!$L191,$B$9:$C$38,2,0))</f>
        <v/>
      </c>
      <c r="W191" s="18" t="str">
        <f>IF([2]男子名簿!$O191="","",VLOOKUP([2]男子名簿!$O191,$B$9:$C$38,2,0))</f>
        <v/>
      </c>
      <c r="X191" s="18" t="str">
        <f>IF([2]男子名簿!$R191="","",$E$9)</f>
        <v/>
      </c>
      <c r="Y191" s="18" t="str">
        <f>IF([2]男子名簿!$T191="","",$E$10)</f>
        <v/>
      </c>
      <c r="AA191" s="18" t="str">
        <f>IF([2]女子名簿!$I191="","",VLOOKUP([2]女子名簿!$I191,$G$9:$H$38,2,0))</f>
        <v/>
      </c>
      <c r="AB191" s="18" t="str">
        <f>IF([2]女子名簿!$L191="","",VLOOKUP([2]女子名簿!$L191,$G$9:$H$38,2,0))</f>
        <v/>
      </c>
      <c r="AC191" s="18" t="str">
        <f>IF([2]女子名簿!$O191="","",VLOOKUP([2]女子名簿!$O191,$G$9:$H$38,2,0))</f>
        <v/>
      </c>
      <c r="AD191" s="18" t="str">
        <f>IF([2]女子名簿!$R191="","",$J$9)</f>
        <v/>
      </c>
      <c r="AE191" s="18" t="str">
        <f>IF([2]女子名簿!$T191="","",$J$10)</f>
        <v/>
      </c>
    </row>
    <row r="192" spans="21:31">
      <c r="U192" s="18" t="str">
        <f>IF([2]男子名簿!$I192="","",VLOOKUP([2]男子名簿!$I192,$B$9:$C$38,2,0))</f>
        <v/>
      </c>
      <c r="V192" s="18" t="str">
        <f>IF([2]男子名簿!$L192="","",VLOOKUP([2]男子名簿!$L192,$B$9:$C$38,2,0))</f>
        <v/>
      </c>
      <c r="W192" s="18" t="str">
        <f>IF([2]男子名簿!$O192="","",VLOOKUP([2]男子名簿!$O192,$B$9:$C$38,2,0))</f>
        <v/>
      </c>
      <c r="X192" s="18" t="str">
        <f>IF([2]男子名簿!$R192="","",$E$9)</f>
        <v/>
      </c>
      <c r="Y192" s="18" t="str">
        <f>IF([2]男子名簿!$T192="","",$E$10)</f>
        <v/>
      </c>
      <c r="AA192" s="18" t="str">
        <f>IF([2]女子名簿!$I192="","",VLOOKUP([2]女子名簿!$I192,$G$9:$H$38,2,0))</f>
        <v/>
      </c>
      <c r="AB192" s="18" t="str">
        <f>IF([2]女子名簿!$L192="","",VLOOKUP([2]女子名簿!$L192,$G$9:$H$38,2,0))</f>
        <v/>
      </c>
      <c r="AC192" s="18" t="str">
        <f>IF([2]女子名簿!$O192="","",VLOOKUP([2]女子名簿!$O192,$G$9:$H$38,2,0))</f>
        <v/>
      </c>
      <c r="AD192" s="18" t="str">
        <f>IF([2]女子名簿!$R192="","",$J$9)</f>
        <v/>
      </c>
      <c r="AE192" s="18" t="str">
        <f>IF([2]女子名簿!$T192="","",$J$10)</f>
        <v/>
      </c>
    </row>
  </sheetData>
  <sheetProtection password="893C"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B2:F22"/>
  <sheetViews>
    <sheetView workbookViewId="0">
      <selection activeCell="E10" sqref="E10"/>
    </sheetView>
  </sheetViews>
  <sheetFormatPr defaultRowHeight="14.25"/>
  <cols>
    <col min="1" max="1" width="9" style="155"/>
    <col min="2" max="2" width="15.75" style="155" customWidth="1"/>
    <col min="3" max="3" width="16.75" style="155" customWidth="1"/>
    <col min="4" max="4" width="9" style="155"/>
    <col min="5" max="5" width="15.75" style="155" customWidth="1"/>
    <col min="6" max="6" width="16.25" style="155" customWidth="1"/>
    <col min="7" max="16384" width="9" style="155"/>
  </cols>
  <sheetData>
    <row r="2" spans="2:6">
      <c r="B2" s="155" t="s">
        <v>206</v>
      </c>
    </row>
    <row r="3" spans="2:6">
      <c r="B3" s="155" t="s">
        <v>207</v>
      </c>
    </row>
    <row r="4" spans="2:6">
      <c r="B4" s="155" t="s">
        <v>208</v>
      </c>
      <c r="E4" s="155" t="s">
        <v>45</v>
      </c>
    </row>
    <row r="5" spans="2:6">
      <c r="B5" s="156" t="s">
        <v>209</v>
      </c>
      <c r="C5" s="156" t="s">
        <v>210</v>
      </c>
      <c r="D5" s="157"/>
      <c r="E5" s="156" t="s">
        <v>209</v>
      </c>
      <c r="F5" s="156" t="s">
        <v>210</v>
      </c>
    </row>
    <row r="6" spans="2:6">
      <c r="B6" s="158"/>
      <c r="C6" s="158"/>
      <c r="E6" s="158"/>
      <c r="F6" s="158"/>
    </row>
    <row r="7" spans="2:6">
      <c r="B7" s="158"/>
      <c r="C7" s="158"/>
      <c r="E7" s="158"/>
      <c r="F7" s="158"/>
    </row>
    <row r="8" spans="2:6">
      <c r="B8" s="158"/>
      <c r="C8" s="158"/>
      <c r="E8" s="158"/>
      <c r="F8" s="158"/>
    </row>
    <row r="9" spans="2:6">
      <c r="B9" s="158"/>
      <c r="C9" s="158"/>
      <c r="E9" s="158"/>
      <c r="F9" s="158"/>
    </row>
    <row r="10" spans="2:6">
      <c r="B10" s="158"/>
      <c r="C10" s="158"/>
      <c r="E10" s="158"/>
      <c r="F10" s="158"/>
    </row>
    <row r="11" spans="2:6">
      <c r="B11" s="158"/>
      <c r="C11" s="158"/>
      <c r="E11" s="158"/>
      <c r="F11" s="158"/>
    </row>
    <row r="12" spans="2:6">
      <c r="B12" s="158"/>
      <c r="C12" s="158"/>
      <c r="E12" s="158"/>
      <c r="F12" s="158"/>
    </row>
    <row r="13" spans="2:6">
      <c r="B13" s="158"/>
      <c r="C13" s="158"/>
      <c r="E13" s="158"/>
      <c r="F13" s="158"/>
    </row>
    <row r="14" spans="2:6">
      <c r="B14" s="158"/>
      <c r="C14" s="158"/>
      <c r="E14" s="158"/>
      <c r="F14" s="158"/>
    </row>
    <row r="15" spans="2:6">
      <c r="B15" s="158"/>
      <c r="C15" s="158"/>
      <c r="E15" s="158"/>
      <c r="F15" s="158"/>
    </row>
    <row r="16" spans="2:6">
      <c r="B16" s="158"/>
      <c r="C16" s="158"/>
      <c r="E16" s="158"/>
      <c r="F16" s="158"/>
    </row>
    <row r="17" spans="2:6">
      <c r="B17" s="158"/>
      <c r="C17" s="158"/>
      <c r="E17" s="158"/>
      <c r="F17" s="158"/>
    </row>
    <row r="18" spans="2:6">
      <c r="B18" s="158"/>
      <c r="C18" s="158"/>
      <c r="E18" s="158"/>
      <c r="F18" s="158"/>
    </row>
    <row r="19" spans="2:6">
      <c r="B19" s="158"/>
      <c r="C19" s="158"/>
      <c r="E19" s="158"/>
      <c r="F19" s="158"/>
    </row>
    <row r="20" spans="2:6">
      <c r="B20" s="158"/>
      <c r="C20" s="158"/>
      <c r="E20" s="158"/>
      <c r="F20" s="158"/>
    </row>
    <row r="21" spans="2:6">
      <c r="B21" s="158"/>
      <c r="C21" s="158"/>
      <c r="E21" s="158"/>
      <c r="F21" s="158"/>
    </row>
    <row r="22" spans="2:6">
      <c r="B22" s="158"/>
      <c r="C22" s="158"/>
      <c r="E22" s="158"/>
      <c r="F22" s="158"/>
    </row>
  </sheetData>
  <phoneticPr fontId="2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基本情報</vt:lpstr>
      <vt:lpstr>男子</vt:lpstr>
      <vt:lpstr>女子</vt:lpstr>
      <vt:lpstr>csv変換用</vt:lpstr>
      <vt:lpstr>管理者シート</vt:lpstr>
      <vt:lpstr>小・中学生所属</vt:lpstr>
      <vt:lpstr>所属名</vt:lpstr>
      <vt:lpstr>女子種目</vt:lpstr>
      <vt:lpstr>大会名</vt:lpstr>
      <vt:lpstr>男子種目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matsu-k</cp:lastModifiedBy>
  <dcterms:created xsi:type="dcterms:W3CDTF">2012-04-15T14:46:27Z</dcterms:created>
  <dcterms:modified xsi:type="dcterms:W3CDTF">2015-03-27T02:14:32Z</dcterms:modified>
</cp:coreProperties>
</file>