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505" activeTab="0"/>
  </bookViews>
  <sheets>
    <sheet name="基本情報" sheetId="1" r:id="rId1"/>
    <sheet name="男子" sheetId="2" r:id="rId2"/>
    <sheet name="女子" sheetId="3" r:id="rId3"/>
    <sheet name="csv変換用" sheetId="4" r:id="rId4"/>
    <sheet name="管理者シート" sheetId="5" r:id="rId5"/>
  </sheets>
  <externalReferences>
    <externalReference r:id="rId8"/>
  </externalReferences>
  <definedNames>
    <definedName name="学校名">'[1]所属名一覧'!$C$8:$C$77</definedName>
    <definedName name="県名">'[1]所属名一覧'!$M$7:$M$53</definedName>
    <definedName name="所属名">'基本情報'!$C$8:$C$77</definedName>
    <definedName name="女子種目">'管理者シート'!$G$9:$G$33</definedName>
    <definedName name="大会名">'管理者シート'!$B$42:$B$50</definedName>
    <definedName name="男子種目">'管理者シート'!$B$9:$B$38</definedName>
  </definedNames>
  <calcPr fullCalcOnLoad="1"/>
</workbook>
</file>

<file path=xl/comments1.xml><?xml version="1.0" encoding="utf-8"?>
<comments xmlns="http://schemas.openxmlformats.org/spreadsheetml/2006/main">
  <authors>
    <author>NK2</author>
    <author>matumoto</author>
  </authors>
  <commentList>
    <comment ref="C4" authorId="0">
      <text>
        <r>
          <rPr>
            <b/>
            <sz val="9"/>
            <color indexed="10"/>
            <rFont val="ＭＳ Ｐゴシック"/>
            <family val="3"/>
          </rPr>
          <t>都道府県名</t>
        </r>
        <r>
          <rPr>
            <sz val="9"/>
            <rFont val="ＭＳ Ｐゴシック"/>
            <family val="3"/>
          </rPr>
          <t xml:space="preserve">
　セルをクリックして右下に現れる▼をクリックすると、都道府県リストが表示されますので、クリックして選択します。間違ったら再度繰り返すか、Deleteキーで削除します。</t>
        </r>
      </text>
    </comment>
    <comment ref="C8" authorId="0">
      <text>
        <r>
          <rPr>
            <b/>
            <sz val="9"/>
            <color indexed="10"/>
            <rFont val="ＭＳ Ｐゴシック"/>
            <family val="3"/>
          </rPr>
          <t>所属名</t>
        </r>
        <r>
          <rPr>
            <sz val="9"/>
            <rFont val="ＭＳ Ｐゴシック"/>
            <family val="3"/>
          </rPr>
          <t xml:space="preserve">
　大会プログラムに記載されます。なるべく全角６文字以内でお願いします。</t>
        </r>
      </text>
    </comment>
    <comment ref="D8" authorId="0">
      <text>
        <r>
          <rPr>
            <b/>
            <sz val="9"/>
            <color indexed="10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　所属名のフリガナが自動表示されます。違う場合は半角ｶﾀｶﾅで直接入力してください。大型電光掲示板の表示に使用します。なるべく１２文字以内で入力して下さい。</t>
        </r>
      </text>
    </comment>
    <comment ref="E8" authorId="0">
      <text>
        <r>
          <rPr>
            <b/>
            <sz val="9"/>
            <color indexed="10"/>
            <rFont val="ＭＳ Ｐゴシック"/>
            <family val="3"/>
          </rPr>
          <t>都道府県名</t>
        </r>
        <r>
          <rPr>
            <sz val="9"/>
            <rFont val="ＭＳ Ｐゴシック"/>
            <family val="3"/>
          </rPr>
          <t xml:space="preserve">
　セルをクリックして右下に現れる▼をクリックすると、都道府県リストが表示されますので、クリックして選択します。間違ったら再度繰り返すか、Deleteキーで削除します。</t>
        </r>
      </text>
    </comment>
    <comment ref="F8" authorId="0">
      <text>
        <r>
          <rPr>
            <b/>
            <sz val="9"/>
            <color indexed="10"/>
            <rFont val="ＭＳ Ｐゴシック"/>
            <family val="3"/>
          </rPr>
          <t>男子</t>
        </r>
        <r>
          <rPr>
            <sz val="9"/>
            <rFont val="ＭＳ Ｐゴシック"/>
            <family val="3"/>
          </rPr>
          <t xml:space="preserve">
　男子名簿に登録した男子の参加競技者総数を自動表示します。</t>
        </r>
      </text>
    </comment>
    <comment ref="G8" authorId="0">
      <text>
        <r>
          <rPr>
            <b/>
            <sz val="9"/>
            <color indexed="10"/>
            <rFont val="ＭＳ Ｐゴシック"/>
            <family val="3"/>
          </rPr>
          <t>女子</t>
        </r>
        <r>
          <rPr>
            <sz val="9"/>
            <rFont val="ＭＳ Ｐゴシック"/>
            <family val="3"/>
          </rPr>
          <t xml:space="preserve">
　女子名簿に登録した女子の参加競技者総数を自動表示します</t>
        </r>
      </text>
    </comment>
    <comment ref="H8" authorId="0">
      <text>
        <r>
          <rPr>
            <b/>
            <sz val="9"/>
            <color indexed="10"/>
            <rFont val="ＭＳ Ｐゴシック"/>
            <family val="3"/>
          </rPr>
          <t>計</t>
        </r>
        <r>
          <rPr>
            <sz val="9"/>
            <rFont val="ＭＳ Ｐゴシック"/>
            <family val="3"/>
          </rPr>
          <t xml:space="preserve">
　男女の合計を自動表示します。</t>
        </r>
      </text>
    </comment>
    <comment ref="C87" authorId="1">
      <text>
        <r>
          <rPr>
            <sz val="9"/>
            <rFont val="ＭＳ Ｐゴシック"/>
            <family val="3"/>
          </rPr>
          <t>記録の確認などで連絡がつくようにしてください。</t>
        </r>
      </text>
    </comment>
  </commentList>
</comments>
</file>

<file path=xl/comments2.xml><?xml version="1.0" encoding="utf-8"?>
<comments xmlns="http://schemas.openxmlformats.org/spreadsheetml/2006/main">
  <authors>
    <author>NK2</author>
    <author>matsu-k</author>
  </authors>
  <commentList>
    <comment ref="E7" authorId="0">
      <text>
        <r>
          <rPr>
            <b/>
            <sz val="12"/>
            <color indexed="10"/>
            <rFont val="ＭＳ Ｐゴシック"/>
            <family val="3"/>
          </rPr>
          <t>ナンバー</t>
        </r>
        <r>
          <rPr>
            <sz val="12"/>
            <rFont val="ＭＳ Ｐゴシック"/>
            <family val="3"/>
          </rPr>
          <t xml:space="preserve">
　半角数字で入力します。</t>
        </r>
      </text>
    </comment>
    <comment ref="F7" authorId="0">
      <text>
        <r>
          <rPr>
            <b/>
            <sz val="12"/>
            <color indexed="10"/>
            <rFont val="ＭＳ Ｐゴシック"/>
            <family val="3"/>
          </rPr>
          <t>選手名</t>
        </r>
        <r>
          <rPr>
            <sz val="12"/>
            <rFont val="ＭＳ Ｐゴシック"/>
            <family val="3"/>
          </rPr>
          <t xml:space="preserve">
　競技者名を全角６文字で入力します。名前が６文字に満たない場合は、姓と名の間に全角の空白を入れて６文字にします。氏名が６文字以上の場合は空白は入れません。</t>
        </r>
      </text>
    </comment>
    <comment ref="G7" authorId="0">
      <text>
        <r>
          <rPr>
            <b/>
            <sz val="12"/>
            <color indexed="10"/>
            <rFont val="ＭＳ Ｐゴシック"/>
            <family val="3"/>
          </rPr>
          <t>ﾌﾘｶﾞﾅ</t>
        </r>
        <r>
          <rPr>
            <sz val="12"/>
            <rFont val="ＭＳ Ｐゴシック"/>
            <family val="3"/>
          </rPr>
          <t xml:space="preserve">
　自動入力します。もし表示されたﾌﾘｶﾞﾅが実際の読みと異なる場合は、直接入力して下さい。半角ｶﾀｶﾅで入力できるように設定しています。姓と名の間に半角の空白を</t>
        </r>
        <r>
          <rPr>
            <sz val="12"/>
            <color indexed="10"/>
            <rFont val="ＭＳ Ｐゴシック"/>
            <family val="3"/>
          </rPr>
          <t>１つ以上</t>
        </r>
        <r>
          <rPr>
            <sz val="12"/>
            <rFont val="ＭＳ Ｐゴシック"/>
            <family val="3"/>
          </rPr>
          <t>入れます。</t>
        </r>
      </text>
    </comment>
    <comment ref="B7" authorId="0">
      <text>
        <r>
          <rPr>
            <b/>
            <sz val="12"/>
            <color indexed="10"/>
            <rFont val="ＭＳ Ｐゴシック"/>
            <family val="3"/>
          </rPr>
          <t>所属名</t>
        </r>
        <r>
          <rPr>
            <sz val="12"/>
            <rFont val="ＭＳ Ｐゴシック"/>
            <family val="3"/>
          </rPr>
          <t xml:space="preserve">
　セルをクリックすると▼が表示されます。この▼をクリックして、所属名一覧シートで入力した所属名を選択します。間違って選択したときは、再度選択し直すか、Deleteキーで削除します。</t>
        </r>
      </text>
    </comment>
    <comment ref="J7" authorId="0">
      <text>
        <r>
          <rPr>
            <b/>
            <sz val="12"/>
            <color indexed="10"/>
            <rFont val="ＭＳ Ｐゴシック"/>
            <family val="3"/>
          </rPr>
          <t>学年</t>
        </r>
        <r>
          <rPr>
            <sz val="12"/>
            <rFont val="ＭＳ Ｐゴシック"/>
            <family val="3"/>
          </rPr>
          <t xml:space="preserve">
　半角数字で入力します。</t>
        </r>
      </text>
    </comment>
    <comment ref="O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59.22または1.05.24　　のように分以上がある場合は分より入力します。</t>
        </r>
      </text>
    </comment>
    <comment ref="Q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AA7" authorId="0">
      <text>
        <r>
          <rPr>
            <b/>
            <sz val="12"/>
            <color indexed="10"/>
            <rFont val="ＭＳ Ｐゴシック"/>
            <family val="3"/>
          </rPr>
          <t>４００ｍR</t>
        </r>
        <r>
          <rPr>
            <sz val="12"/>
            <rFont val="ＭＳ Ｐゴシック"/>
            <family val="3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B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半角数字で入力します。分秒の区切り記号は「．（ドット）」です。
　４０秒８７は　0.40.87
 と入力します。</t>
        </r>
      </text>
    </comment>
    <comment ref="AE7" authorId="0">
      <text>
        <r>
          <rPr>
            <b/>
            <sz val="12"/>
            <color indexed="10"/>
            <rFont val="ＭＳ Ｐゴシック"/>
            <family val="3"/>
          </rPr>
          <t>１６００ｍR</t>
        </r>
        <r>
          <rPr>
            <sz val="12"/>
            <rFont val="ＭＳ Ｐゴシック"/>
            <family val="3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F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半角数字で入力します。分と秒の区切り記号は共に「．（ドット）」です。
　３分３５秒８７は　　3.35.87
 と入力します。</t>
        </r>
      </text>
    </comment>
    <comment ref="S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U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W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0.59.22または1.05.24　　のように分より入力します。</t>
        </r>
      </text>
    </comment>
    <comment ref="Y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AC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AG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T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59.22または1.05.24　　のように分以上がある場合は分より入力します。</t>
        </r>
      </text>
    </comment>
    <comment ref="D7" authorId="1">
      <text>
        <r>
          <rPr>
            <sz val="9"/>
            <rFont val="ＭＳ Ｐゴシック"/>
            <family val="3"/>
          </rPr>
          <t xml:space="preserve">学連選手の地域ナンバーを入力してください。
北海道 1-
東北 2-
関東 3-
北信越 4-
東海 5-
近畿 6-
中国 7-　
九州 8-
</t>
        </r>
      </text>
    </comment>
  </commentList>
</comments>
</file>

<file path=xl/comments3.xml><?xml version="1.0" encoding="utf-8"?>
<comments xmlns="http://schemas.openxmlformats.org/spreadsheetml/2006/main">
  <authors>
    <author>NK2</author>
    <author>matsu-k</author>
  </authors>
  <commentList>
    <comment ref="B7" authorId="0">
      <text>
        <r>
          <rPr>
            <b/>
            <sz val="12"/>
            <color indexed="10"/>
            <rFont val="ＭＳ Ｐゴシック"/>
            <family val="3"/>
          </rPr>
          <t>所属名</t>
        </r>
        <r>
          <rPr>
            <sz val="12"/>
            <rFont val="ＭＳ Ｐゴシック"/>
            <family val="3"/>
          </rPr>
          <t xml:space="preserve">
　セルをクリックすると▼が表示されます。この▼をクリックして、所属名一覧シートで入力した所属名を選択します。間違って選択したときは、再度選択し直すか、Deleteキーで削除します。</t>
        </r>
      </text>
    </comment>
    <comment ref="E7" authorId="0">
      <text>
        <r>
          <rPr>
            <b/>
            <sz val="12"/>
            <color indexed="10"/>
            <rFont val="ＭＳ Ｐゴシック"/>
            <family val="3"/>
          </rPr>
          <t>ナンバー</t>
        </r>
        <r>
          <rPr>
            <sz val="12"/>
            <rFont val="ＭＳ Ｐゴシック"/>
            <family val="3"/>
          </rPr>
          <t xml:space="preserve">
　半角数字で入力します。</t>
        </r>
      </text>
    </comment>
    <comment ref="F7" authorId="0">
      <text>
        <r>
          <rPr>
            <b/>
            <sz val="12"/>
            <color indexed="10"/>
            <rFont val="ＭＳ Ｐゴシック"/>
            <family val="3"/>
          </rPr>
          <t>選手名</t>
        </r>
        <r>
          <rPr>
            <sz val="12"/>
            <rFont val="ＭＳ Ｐゴシック"/>
            <family val="3"/>
          </rPr>
          <t xml:space="preserve">
　競技者名を全角６文字で入力します。名前が６文字に満たない場合は、姓と名の間に全角の空白を入れて６文字にします。氏名が６文字以上の場合は空白は入れません。</t>
        </r>
      </text>
    </comment>
    <comment ref="G7" authorId="0">
      <text>
        <r>
          <rPr>
            <b/>
            <sz val="12"/>
            <color indexed="10"/>
            <rFont val="ＭＳ Ｐゴシック"/>
            <family val="3"/>
          </rPr>
          <t>ﾌﾘｶﾞﾅ</t>
        </r>
        <r>
          <rPr>
            <sz val="12"/>
            <rFont val="ＭＳ Ｐゴシック"/>
            <family val="3"/>
          </rPr>
          <t xml:space="preserve">
　自動入力します。もし表示されたﾌﾘｶﾞﾅが実際の読みと異なる場合は、直接入力して下さい。半角ｶﾀｶﾅで入力できるように設定しています。姓と名の間に半角の空白を</t>
        </r>
        <r>
          <rPr>
            <sz val="12"/>
            <color indexed="10"/>
            <rFont val="ＭＳ Ｐゴシック"/>
            <family val="3"/>
          </rPr>
          <t>１つ以上</t>
        </r>
        <r>
          <rPr>
            <sz val="12"/>
            <rFont val="ＭＳ Ｐゴシック"/>
            <family val="3"/>
          </rPr>
          <t>入れます。</t>
        </r>
      </text>
    </comment>
    <comment ref="J7" authorId="0">
      <text>
        <r>
          <rPr>
            <b/>
            <sz val="12"/>
            <color indexed="10"/>
            <rFont val="ＭＳ Ｐゴシック"/>
            <family val="3"/>
          </rPr>
          <t>学年</t>
        </r>
        <r>
          <rPr>
            <sz val="12"/>
            <rFont val="ＭＳ Ｐゴシック"/>
            <family val="3"/>
          </rPr>
          <t xml:space="preserve">
　半角数字で入力します。</t>
        </r>
      </text>
    </comment>
    <comment ref="O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0.59.22または1.05.24　　のように分より入力します。</t>
        </r>
      </text>
    </comment>
    <comment ref="Q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S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T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0.59.22または1.05.24　　のように分より入力します。</t>
        </r>
      </text>
    </comment>
    <comment ref="U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W7" authorId="0">
      <text>
        <r>
          <rPr>
            <b/>
            <sz val="12"/>
            <color indexed="10"/>
            <rFont val="ＭＳ Ｐゴシック"/>
            <family val="3"/>
          </rPr>
          <t>種目１</t>
        </r>
        <r>
          <rPr>
            <sz val="12"/>
            <rFont val="ＭＳ Ｐゴシック"/>
            <family val="3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</rPr>
          <t>400m、400mH、400mRについては　　0.59.22または1.05.24　　のように分より入力します。</t>
        </r>
      </text>
    </comment>
    <comment ref="Y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AA7" authorId="0">
      <text>
        <r>
          <rPr>
            <b/>
            <sz val="12"/>
            <color indexed="10"/>
            <rFont val="ＭＳ Ｐゴシック"/>
            <family val="3"/>
          </rPr>
          <t>４００ｍR</t>
        </r>
        <r>
          <rPr>
            <sz val="12"/>
            <rFont val="ＭＳ Ｐゴシック"/>
            <family val="3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B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半角数字で入力します。分秒の区切り記号は「．（ドット）」です。
　４０秒８７は　0.40.87
 と入力します。</t>
        </r>
      </text>
    </comment>
    <comment ref="AE7" authorId="0">
      <text>
        <r>
          <rPr>
            <b/>
            <sz val="12"/>
            <color indexed="10"/>
            <rFont val="ＭＳ Ｐゴシック"/>
            <family val="3"/>
          </rPr>
          <t>１６００ｍR</t>
        </r>
        <r>
          <rPr>
            <sz val="12"/>
            <rFont val="ＭＳ Ｐゴシック"/>
            <family val="3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F7" authorId="0">
      <text>
        <r>
          <rPr>
            <b/>
            <sz val="12"/>
            <color indexed="10"/>
            <rFont val="ＭＳ Ｐゴシック"/>
            <family val="3"/>
          </rPr>
          <t>記録</t>
        </r>
        <r>
          <rPr>
            <sz val="12"/>
            <rFont val="ＭＳ Ｐゴシック"/>
            <family val="3"/>
          </rPr>
          <t xml:space="preserve">
　半角数字で入力します。分と秒の区切り記号は共に「．（ドット）」です。
　３分３５秒８７は　　3.35.87
 と入力します。</t>
        </r>
      </text>
    </comment>
    <comment ref="AC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AG7" authorId="0">
      <text>
        <r>
          <rPr>
            <b/>
            <sz val="12"/>
            <color indexed="10"/>
            <rFont val="ＭＳ Ｐゴシック"/>
            <family val="3"/>
          </rPr>
          <t>大会名</t>
        </r>
        <r>
          <rPr>
            <sz val="12"/>
            <rFont val="ＭＳ Ｐゴシック"/>
            <family val="3"/>
          </rPr>
          <t xml:space="preserve">
　公認記録をを出した大会を選択してください．この中に無い場合は直接大会名を打ち込んでください．</t>
        </r>
      </text>
    </comment>
    <comment ref="D7" authorId="1">
      <text>
        <r>
          <rPr>
            <sz val="9"/>
            <rFont val="ＭＳ Ｐゴシック"/>
            <family val="3"/>
          </rPr>
          <t xml:space="preserve">学連選手の地域ナンバーを入力してください。
北海道 1-
東北 2-
関東 3-
北信越 4-
東海 5-
近畿 6-
中国 7-　
九州 8-
</t>
        </r>
      </text>
    </comment>
  </commentList>
</comments>
</file>

<file path=xl/sharedStrings.xml><?xml version="1.0" encoding="utf-8"?>
<sst xmlns="http://schemas.openxmlformats.org/spreadsheetml/2006/main" count="605" uniqueCount="199">
  <si>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</si>
  <si>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</si>
  <si>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</si>
  <si>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</si>
  <si>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</si>
  <si>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</si>
  <si>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</si>
  <si>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</si>
  <si>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</si>
  <si>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</si>
  <si>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</si>
  <si>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</si>
  <si>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</si>
  <si>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</si>
  <si>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</si>
  <si>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</si>
  <si>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</si>
  <si>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</si>
  <si>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</si>
  <si>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</si>
  <si>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</si>
  <si>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</si>
  <si>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</si>
  <si>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</si>
  <si>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</si>
  <si>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</si>
  <si>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</si>
  <si>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</si>
  <si>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</si>
  <si>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</si>
  <si>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</si>
  <si>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</si>
  <si>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</si>
  <si>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</si>
  <si>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島根</t>
  </si>
  <si>
    <t>ナンバー</t>
  </si>
  <si>
    <t>競技1</t>
  </si>
  <si>
    <t>記録1</t>
  </si>
  <si>
    <t>競技2</t>
  </si>
  <si>
    <t>記録2</t>
  </si>
  <si>
    <t>競技3</t>
  </si>
  <si>
    <t>記録3</t>
  </si>
  <si>
    <t>400mR</t>
  </si>
  <si>
    <t>記録</t>
  </si>
  <si>
    <t>1600mR</t>
  </si>
  <si>
    <t>【管理者用】このシートは、絶対に変更しないでください。</t>
  </si>
  <si>
    <t>大会名</t>
  </si>
  <si>
    <t>参加競技コードの設定</t>
  </si>
  <si>
    <t>【男子】</t>
  </si>
  <si>
    <t>【女子】</t>
  </si>
  <si>
    <t>リレー以外</t>
  </si>
  <si>
    <t>コード</t>
  </si>
  <si>
    <t>リレー</t>
  </si>
  <si>
    <t>男子</t>
  </si>
  <si>
    <t>女子</t>
  </si>
  <si>
    <t>種目１</t>
  </si>
  <si>
    <t>種目２</t>
  </si>
  <si>
    <t>種目３</t>
  </si>
  <si>
    <t>リレー１</t>
  </si>
  <si>
    <t>リレー２</t>
  </si>
  <si>
    <t>都道府県名</t>
  </si>
  <si>
    <t>北海道</t>
  </si>
  <si>
    <t>神奈川</t>
  </si>
  <si>
    <t>選手参加人数一覧表</t>
  </si>
  <si>
    <t>番号</t>
  </si>
  <si>
    <t>所属名</t>
  </si>
  <si>
    <t>ﾌﾘｶﾞﾅ</t>
  </si>
  <si>
    <t>計</t>
  </si>
  <si>
    <t>総　合　計</t>
  </si>
  <si>
    <t>チェックシート</t>
  </si>
  <si>
    <t>ナンバーの入力</t>
  </si>
  <si>
    <t>公認記録の入力</t>
  </si>
  <si>
    <t>連絡担当者氏名：</t>
  </si>
  <si>
    <t>携帯番号：</t>
  </si>
  <si>
    <t>所属名</t>
  </si>
  <si>
    <t>競技会名</t>
  </si>
  <si>
    <t>NO</t>
  </si>
  <si>
    <t>[男性]</t>
  </si>
  <si>
    <t>[女性]</t>
  </si>
  <si>
    <r>
      <t>選　手　参　加　申　込　（</t>
    </r>
    <r>
      <rPr>
        <sz val="24"/>
        <color indexed="12"/>
        <rFont val="ＭＳ ゴシック"/>
        <family val="3"/>
      </rPr>
      <t>男子</t>
    </r>
    <r>
      <rPr>
        <sz val="24"/>
        <rFont val="ＭＳ ゴシック"/>
        <family val="3"/>
      </rPr>
      <t>）</t>
    </r>
  </si>
  <si>
    <t>【csv変換用】このシートは、絶対に変更しないでください。</t>
  </si>
  <si>
    <r>
      <t>選　手　参　加　申　込　（</t>
    </r>
    <r>
      <rPr>
        <sz val="24"/>
        <color indexed="10"/>
        <rFont val="ＭＳ ゴシック"/>
        <family val="3"/>
      </rPr>
      <t>女子</t>
    </r>
    <r>
      <rPr>
        <sz val="24"/>
        <rFont val="ＭＳ ゴシック"/>
        <family val="3"/>
      </rPr>
      <t>）</t>
    </r>
  </si>
  <si>
    <t>入力例</t>
  </si>
  <si>
    <t>島根　　陸生</t>
  </si>
  <si>
    <t>100m</t>
  </si>
  <si>
    <t>全山陰陸上</t>
  </si>
  <si>
    <t>県選手権</t>
  </si>
  <si>
    <t>走幅跳</t>
  </si>
  <si>
    <t>6m25</t>
  </si>
  <si>
    <t>県陸協記録会</t>
  </si>
  <si>
    <t>○</t>
  </si>
  <si>
    <t>0.42.99</t>
  </si>
  <si>
    <t>○</t>
  </si>
  <si>
    <t>3.28.78</t>
  </si>
  <si>
    <t>*上記の入力例に従ってデータ入力してください。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</si>
  <si>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</si>
  <si>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</si>
  <si>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</si>
  <si>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</si>
  <si>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</si>
  <si>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</si>
  <si>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</si>
  <si>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</si>
  <si>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</si>
  <si>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</si>
  <si>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</si>
  <si>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</si>
  <si>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</si>
  <si>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</si>
  <si>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</si>
  <si>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</si>
  <si>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</si>
  <si>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</si>
  <si>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</si>
  <si>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</si>
  <si>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</si>
  <si>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</si>
  <si>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</si>
  <si>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</si>
  <si>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</si>
  <si>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</si>
  <si>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</si>
  <si>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</si>
  <si>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</si>
  <si>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</si>
  <si>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</si>
  <si>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</si>
  <si>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</si>
  <si>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</si>
  <si>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</si>
  <si>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</si>
  <si>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</si>
  <si>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</si>
  <si>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</si>
  <si>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</si>
  <si>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</si>
  <si>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</si>
  <si>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</si>
  <si>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</si>
  <si>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</si>
  <si>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女子個人種目合計</t>
  </si>
  <si>
    <t>男子個人種目合計</t>
  </si>
  <si>
    <t>出場種目数</t>
  </si>
  <si>
    <t>男 子</t>
  </si>
  <si>
    <t>女 子</t>
  </si>
  <si>
    <t>成年100m</t>
  </si>
  <si>
    <t>成年400m</t>
  </si>
  <si>
    <t>成年800m</t>
  </si>
  <si>
    <t>成年110mH</t>
  </si>
  <si>
    <t>成年400mH</t>
  </si>
  <si>
    <t>成年5000mW</t>
  </si>
  <si>
    <t>成年走高跳</t>
  </si>
  <si>
    <t>成年走幅跳</t>
  </si>
  <si>
    <t>成年やり投</t>
  </si>
  <si>
    <t>少年A400m</t>
  </si>
  <si>
    <t>少年A100m</t>
  </si>
  <si>
    <t>少年A5000m</t>
  </si>
  <si>
    <t>少年A走幅跳</t>
  </si>
  <si>
    <t>少年Aやり投</t>
  </si>
  <si>
    <t>少年B3000m</t>
  </si>
  <si>
    <t>少年B110mH</t>
  </si>
  <si>
    <t>少年B走幅跳</t>
  </si>
  <si>
    <t>少年B砲丸投</t>
  </si>
  <si>
    <t>少年共通800m</t>
  </si>
  <si>
    <t>少年共通5000mW</t>
  </si>
  <si>
    <t>少年共通走高跳</t>
  </si>
  <si>
    <t>少年共通円盤投</t>
  </si>
  <si>
    <t>成年5000m</t>
  </si>
  <si>
    <t>成年走高跳</t>
  </si>
  <si>
    <t>少年A3000m</t>
  </si>
  <si>
    <t>少年A走幅跳</t>
  </si>
  <si>
    <t>少年Aﾊﾝﾏｰ投</t>
  </si>
  <si>
    <t>少年B1500m</t>
  </si>
  <si>
    <t>少年B100mH</t>
  </si>
  <si>
    <t>少年共通棒高跳</t>
  </si>
  <si>
    <t>少年共通砲丸投</t>
  </si>
  <si>
    <t>少年共通やり投</t>
  </si>
  <si>
    <t>走幅跳</t>
  </si>
  <si>
    <t>5m97</t>
  </si>
  <si>
    <t>学連地域No.</t>
  </si>
  <si>
    <t>7-</t>
  </si>
  <si>
    <t>島根</t>
  </si>
  <si>
    <t>学連地域</t>
  </si>
  <si>
    <t>参加料金額　　　　　　個人種目</t>
  </si>
  <si>
    <r>
      <t>ファイル名の変更</t>
    </r>
    <r>
      <rPr>
        <sz val="10"/>
        <rFont val="ＭＳ Ｐゴシック"/>
        <family val="3"/>
      </rPr>
      <t>（例　大社高.xls)</t>
    </r>
  </si>
  <si>
    <t>管理用のシートです。</t>
  </si>
  <si>
    <t>個人所属地</t>
  </si>
  <si>
    <t>第69回国民体育大会陸上競技　島根県予選大会</t>
  </si>
  <si>
    <t>成年棒高跳</t>
  </si>
  <si>
    <t>成年砲丸投</t>
  </si>
  <si>
    <t>少年A400mH</t>
  </si>
  <si>
    <t>少年A棒高跳</t>
  </si>
  <si>
    <t>少年Aﾊﾝﾏｰ投</t>
  </si>
  <si>
    <t>少年B100m</t>
  </si>
  <si>
    <t>少年共通三段跳</t>
  </si>
  <si>
    <t>成年1500m</t>
  </si>
  <si>
    <t>成年100mH</t>
  </si>
  <si>
    <t>成年走幅跳</t>
  </si>
  <si>
    <t>成年ﾊﾝﾏｰ投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</si>
</sst>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2"/>
      <color indexed="10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明朝"/>
      <family val="1"/>
    </font>
    <font>
      <sz val="1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24"/>
      <name val="ＭＳ ゴシック"/>
      <family val="3"/>
    </font>
    <font>
      <sz val="24"/>
      <color indexed="12"/>
      <name val="ＭＳ ゴシック"/>
      <family val="3"/>
    </font>
    <font>
      <sz val="24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sz val="11"/>
      <color rgb="FF0070C0"/>
      <name val="Calibri"/>
      <family val="3"/>
    </font>
    <font>
      <b/>
      <sz val="12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DotDot"/>
      <right style="dashDotDot"/>
      <top style="dashDotDot"/>
      <bottom style="dashDotDot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63" fillId="0" borderId="0" xfId="0" applyFont="1" applyAlignment="1">
      <alignment vertical="center"/>
    </xf>
    <xf numFmtId="0" fontId="4" fillId="33" borderId="0" xfId="60" applyFont="1" applyFill="1">
      <alignment/>
      <protection/>
    </xf>
    <xf numFmtId="0" fontId="3" fillId="33" borderId="0" xfId="60" applyFill="1">
      <alignment/>
      <protection/>
    </xf>
    <xf numFmtId="0" fontId="3" fillId="34" borderId="0" xfId="60" applyFill="1">
      <alignment/>
      <protection/>
    </xf>
    <xf numFmtId="0" fontId="3" fillId="34" borderId="11" xfId="60" applyFill="1" applyBorder="1" applyAlignment="1">
      <alignment horizontal="center" vertical="center"/>
      <protection/>
    </xf>
    <xf numFmtId="0" fontId="3" fillId="34" borderId="11" xfId="60" applyFill="1" applyBorder="1" applyAlignment="1">
      <alignment/>
      <protection/>
    </xf>
    <xf numFmtId="0" fontId="3" fillId="34" borderId="12" xfId="60" applyFont="1" applyFill="1" applyBorder="1" applyAlignment="1">
      <alignment/>
      <protection/>
    </xf>
    <xf numFmtId="0" fontId="3" fillId="34" borderId="13" xfId="60" applyFont="1" applyFill="1" applyBorder="1" applyAlignment="1">
      <alignment/>
      <protection/>
    </xf>
    <xf numFmtId="0" fontId="3" fillId="34" borderId="0" xfId="60" applyFont="1" applyFill="1" applyBorder="1" applyAlignment="1">
      <alignment/>
      <protection/>
    </xf>
    <xf numFmtId="0" fontId="3" fillId="34" borderId="14" xfId="60" applyFill="1" applyBorder="1" applyAlignment="1">
      <alignment horizontal="center"/>
      <protection/>
    </xf>
    <xf numFmtId="0" fontId="3" fillId="34" borderId="15" xfId="60" applyFill="1" applyBorder="1" applyAlignment="1">
      <alignment horizontal="center"/>
      <protection/>
    </xf>
    <xf numFmtId="0" fontId="3" fillId="34" borderId="0" xfId="60" applyFill="1" applyAlignment="1">
      <alignment horizontal="center"/>
      <protection/>
    </xf>
    <xf numFmtId="0" fontId="3" fillId="34" borderId="16" xfId="60" applyFill="1" applyBorder="1">
      <alignment/>
      <protection/>
    </xf>
    <xf numFmtId="0" fontId="3" fillId="34" borderId="17" xfId="60" applyFill="1" applyBorder="1" applyAlignment="1">
      <alignment horizontal="center"/>
      <protection/>
    </xf>
    <xf numFmtId="0" fontId="3" fillId="34" borderId="16" xfId="60" applyFill="1" applyBorder="1" applyAlignment="1">
      <alignment horizontal="left"/>
      <protection/>
    </xf>
    <xf numFmtId="0" fontId="3" fillId="34" borderId="18" xfId="60" applyFill="1" applyBorder="1">
      <alignment/>
      <protection/>
    </xf>
    <xf numFmtId="0" fontId="3" fillId="34" borderId="19" xfId="60" applyFill="1" applyBorder="1" applyAlignment="1">
      <alignment horizontal="center"/>
      <protection/>
    </xf>
    <xf numFmtId="0" fontId="3" fillId="34" borderId="20" xfId="60" applyFill="1" applyBorder="1">
      <alignment/>
      <protection/>
    </xf>
    <xf numFmtId="0" fontId="3" fillId="34" borderId="21" xfId="60" applyFill="1" applyBorder="1">
      <alignment/>
      <protection/>
    </xf>
    <xf numFmtId="0" fontId="3" fillId="34" borderId="22" xfId="60" applyFill="1" applyBorder="1" applyAlignment="1">
      <alignment horizontal="center"/>
      <protection/>
    </xf>
    <xf numFmtId="0" fontId="7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NumberFormat="1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0" borderId="28" xfId="0" applyNumberFormat="1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32" xfId="0" applyNumberFormat="1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2" xfId="0" applyNumberFormat="1" applyFill="1" applyBorder="1" applyAlignment="1" applyProtection="1">
      <alignment horizontal="center"/>
      <protection hidden="1" locked="0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35" xfId="0" applyFill="1" applyBorder="1" applyAlignment="1" applyProtection="1">
      <alignment horizontal="center"/>
      <protection hidden="1"/>
    </xf>
    <xf numFmtId="0" fontId="0" fillId="34" borderId="36" xfId="0" applyNumberFormat="1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4" borderId="38" xfId="0" applyNumberFormat="1" applyFill="1" applyBorder="1" applyAlignment="1" applyProtection="1">
      <alignment horizontal="center"/>
      <protection hidden="1" locked="0"/>
    </xf>
    <xf numFmtId="0" fontId="0" fillId="34" borderId="38" xfId="0" applyFill="1" applyBorder="1" applyAlignment="1" applyProtection="1">
      <alignment horizontal="center"/>
      <protection hidden="1"/>
    </xf>
    <xf numFmtId="0" fontId="0" fillId="34" borderId="37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34" borderId="41" xfId="0" applyNumberFormat="1" applyFill="1" applyBorder="1" applyAlignment="1" applyProtection="1">
      <alignment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41" xfId="0" applyNumberFormat="1" applyFill="1" applyBorder="1" applyAlignment="1" applyProtection="1">
      <alignment horizontal="center"/>
      <protection hidden="1" locked="0"/>
    </xf>
    <xf numFmtId="0" fontId="0" fillId="34" borderId="41" xfId="0" applyFill="1" applyBorder="1" applyAlignment="1" applyProtection="1">
      <alignment horizontal="center"/>
      <protection hidden="1"/>
    </xf>
    <xf numFmtId="0" fontId="0" fillId="34" borderId="42" xfId="0" applyFill="1" applyBorder="1" applyAlignment="1" applyProtection="1">
      <alignment horizontal="center"/>
      <protection hidden="1"/>
    </xf>
    <xf numFmtId="0" fontId="0" fillId="34" borderId="43" xfId="0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/>
      <protection hidden="1"/>
    </xf>
    <xf numFmtId="0" fontId="0" fillId="34" borderId="36" xfId="0" applyNumberFormat="1" applyFill="1" applyBorder="1" applyAlignment="1" applyProtection="1">
      <alignment horizontal="center"/>
      <protection hidden="1" locked="0"/>
    </xf>
    <xf numFmtId="0" fontId="0" fillId="34" borderId="36" xfId="0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horizontal="center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47" xfId="0" applyFill="1" applyBorder="1" applyAlignment="1" applyProtection="1">
      <alignment horizontal="center"/>
      <protection hidden="1"/>
    </xf>
    <xf numFmtId="0" fontId="0" fillId="34" borderId="48" xfId="0" applyFill="1" applyBorder="1" applyAlignment="1" applyProtection="1">
      <alignment/>
      <protection hidden="1"/>
    </xf>
    <xf numFmtId="0" fontId="0" fillId="34" borderId="49" xfId="0" applyNumberFormat="1" applyFill="1" applyBorder="1" applyAlignment="1" applyProtection="1">
      <alignment horizontal="center"/>
      <protection hidden="1" locked="0"/>
    </xf>
    <xf numFmtId="0" fontId="0" fillId="34" borderId="49" xfId="0" applyFill="1" applyBorder="1" applyAlignment="1" applyProtection="1">
      <alignment horizontal="center"/>
      <protection hidden="1"/>
    </xf>
    <xf numFmtId="0" fontId="0" fillId="34" borderId="48" xfId="0" applyFill="1" applyBorder="1" applyAlignment="1" applyProtection="1">
      <alignment horizontal="center"/>
      <protection hidden="1"/>
    </xf>
    <xf numFmtId="0" fontId="0" fillId="34" borderId="50" xfId="0" applyFill="1" applyBorder="1" applyAlignment="1" applyProtection="1">
      <alignment horizontal="center"/>
      <protection hidden="1"/>
    </xf>
    <xf numFmtId="0" fontId="0" fillId="34" borderId="41" xfId="0" applyNumberFormat="1" applyFill="1" applyBorder="1" applyAlignment="1" applyProtection="1" quotePrefix="1">
      <alignment/>
      <protection hidden="1"/>
    </xf>
    <xf numFmtId="0" fontId="0" fillId="34" borderId="32" xfId="0" applyNumberFormat="1" applyFill="1" applyBorder="1" applyAlignment="1" applyProtection="1" quotePrefix="1">
      <alignment/>
      <protection hidden="1"/>
    </xf>
    <xf numFmtId="0" fontId="0" fillId="34" borderId="36" xfId="0" applyNumberFormat="1" applyFill="1" applyBorder="1" applyAlignment="1" applyProtection="1" quotePrefix="1">
      <alignment/>
      <protection hidden="1"/>
    </xf>
    <xf numFmtId="0" fontId="0" fillId="34" borderId="49" xfId="0" applyNumberFormat="1" applyFill="1" applyBorder="1" applyAlignment="1" applyProtection="1" quotePrefix="1">
      <alignment/>
      <protection hidden="1"/>
    </xf>
    <xf numFmtId="0" fontId="0" fillId="34" borderId="49" xfId="0" applyNumberFormat="1" applyFill="1" applyBorder="1" applyAlignment="1" applyProtection="1">
      <alignment/>
      <protection hidden="1"/>
    </xf>
    <xf numFmtId="0" fontId="0" fillId="34" borderId="51" xfId="0" applyFill="1" applyBorder="1" applyAlignment="1" applyProtection="1">
      <alignment horizontal="center"/>
      <protection hidden="1"/>
    </xf>
    <xf numFmtId="0" fontId="0" fillId="34" borderId="52" xfId="0" applyFill="1" applyBorder="1" applyAlignment="1" applyProtection="1">
      <alignment/>
      <protection hidden="1"/>
    </xf>
    <xf numFmtId="0" fontId="0" fillId="34" borderId="53" xfId="0" applyNumberFormat="1" applyFill="1" applyBorder="1" applyAlignment="1" applyProtection="1">
      <alignment horizontal="center"/>
      <protection hidden="1" locked="0"/>
    </xf>
    <xf numFmtId="0" fontId="0" fillId="34" borderId="53" xfId="0" applyFill="1" applyBorder="1" applyAlignment="1" applyProtection="1">
      <alignment horizontal="center"/>
      <protection hidden="1"/>
    </xf>
    <xf numFmtId="0" fontId="0" fillId="34" borderId="52" xfId="0" applyFill="1" applyBorder="1" applyAlignment="1" applyProtection="1">
      <alignment horizontal="center"/>
      <protection hidden="1"/>
    </xf>
    <xf numFmtId="0" fontId="0" fillId="34" borderId="54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3" fillId="0" borderId="12" xfId="0" applyFont="1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4" fillId="0" borderId="55" xfId="0" applyFont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0" fillId="12" borderId="1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vertical="center" shrinkToFit="1"/>
    </xf>
    <xf numFmtId="0" fontId="0" fillId="12" borderId="10" xfId="0" applyFill="1" applyBorder="1" applyAlignment="1">
      <alignment horizontal="center" vertical="center" shrinkToFit="1"/>
    </xf>
    <xf numFmtId="0" fontId="65" fillId="12" borderId="10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10" xfId="0" applyBorder="1" applyAlignment="1" applyProtection="1">
      <alignment vertical="center" shrinkToFit="1"/>
      <protection hidden="1" locked="0"/>
    </xf>
    <xf numFmtId="0" fontId="0" fillId="3" borderId="10" xfId="0" applyFill="1" applyBorder="1" applyAlignment="1" applyProtection="1">
      <alignment vertical="center" shrinkToFit="1"/>
      <protection hidden="1" locked="0"/>
    </xf>
    <xf numFmtId="0" fontId="4" fillId="35" borderId="0" xfId="60" applyFont="1" applyFill="1">
      <alignment/>
      <protection/>
    </xf>
    <xf numFmtId="0" fontId="3" fillId="35" borderId="0" xfId="60" applyFill="1">
      <alignment/>
      <protection/>
    </xf>
    <xf numFmtId="0" fontId="0" fillId="35" borderId="0" xfId="0" applyFill="1" applyAlignment="1">
      <alignment vertical="center"/>
    </xf>
    <xf numFmtId="0" fontId="0" fillId="0" borderId="55" xfId="0" applyBorder="1" applyAlignment="1" applyProtection="1">
      <alignment vertical="center" shrinkToFit="1"/>
      <protection hidden="1" locked="0"/>
    </xf>
    <xf numFmtId="0" fontId="0" fillId="3" borderId="55" xfId="0" applyFill="1" applyBorder="1" applyAlignment="1" applyProtection="1">
      <alignment vertical="center" shrinkToFit="1"/>
      <protection hidden="1" locked="0"/>
    </xf>
    <xf numFmtId="0" fontId="0" fillId="0" borderId="56" xfId="0" applyBorder="1" applyAlignment="1" applyProtection="1">
      <alignment vertical="center" shrinkToFit="1"/>
      <protection hidden="1" locked="0"/>
    </xf>
    <xf numFmtId="0" fontId="0" fillId="3" borderId="56" xfId="0" applyFill="1" applyBorder="1" applyAlignment="1" applyProtection="1">
      <alignment vertical="center" shrinkToFit="1"/>
      <protection hidden="1" locked="0"/>
    </xf>
    <xf numFmtId="0" fontId="0" fillId="0" borderId="16" xfId="0" applyBorder="1" applyAlignment="1" applyProtection="1">
      <alignment vertical="center" shrinkToFit="1"/>
      <protection hidden="1" locked="0"/>
    </xf>
    <xf numFmtId="0" fontId="0" fillId="0" borderId="57" xfId="0" applyBorder="1" applyAlignment="1" applyProtection="1">
      <alignment vertical="center" shrinkToFit="1"/>
      <protection hidden="1" locked="0"/>
    </xf>
    <xf numFmtId="0" fontId="0" fillId="0" borderId="17" xfId="0" applyBorder="1" applyAlignment="1" applyProtection="1">
      <alignment vertical="center" shrinkToFit="1"/>
      <protection hidden="1" locked="0"/>
    </xf>
    <xf numFmtId="0" fontId="0" fillId="3" borderId="18" xfId="0" applyFill="1" applyBorder="1" applyAlignment="1" applyProtection="1">
      <alignment vertical="center" shrinkToFit="1"/>
      <protection hidden="1" locked="0"/>
    </xf>
    <xf numFmtId="0" fontId="0" fillId="3" borderId="19" xfId="0" applyFill="1" applyBorder="1" applyAlignment="1" applyProtection="1">
      <alignment vertical="center" shrinkToFit="1"/>
      <protection hidden="1" locked="0"/>
    </xf>
    <xf numFmtId="0" fontId="0" fillId="0" borderId="18" xfId="0" applyBorder="1" applyAlignment="1" applyProtection="1">
      <alignment vertical="center" shrinkToFit="1"/>
      <protection hidden="1" locked="0"/>
    </xf>
    <xf numFmtId="0" fontId="0" fillId="0" borderId="19" xfId="0" applyBorder="1" applyAlignment="1" applyProtection="1">
      <alignment vertical="center" shrinkToFit="1"/>
      <protection hidden="1" locked="0"/>
    </xf>
    <xf numFmtId="0" fontId="0" fillId="0" borderId="18" xfId="0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0" fillId="3" borderId="21" xfId="0" applyFill="1" applyBorder="1" applyAlignment="1" applyProtection="1">
      <alignment vertical="center"/>
      <protection hidden="1"/>
    </xf>
    <xf numFmtId="0" fontId="0" fillId="3" borderId="58" xfId="0" applyFill="1" applyBorder="1" applyAlignment="1" applyProtection="1">
      <alignment vertical="center" shrinkToFit="1"/>
      <protection hidden="1" locked="0"/>
    </xf>
    <xf numFmtId="0" fontId="0" fillId="3" borderId="59" xfId="0" applyFill="1" applyBorder="1" applyAlignment="1" applyProtection="1">
      <alignment vertical="center" shrinkToFit="1"/>
      <protection hidden="1" locked="0"/>
    </xf>
    <xf numFmtId="0" fontId="0" fillId="3" borderId="21" xfId="0" applyFill="1" applyBorder="1" applyAlignment="1" applyProtection="1">
      <alignment vertical="center" shrinkToFit="1"/>
      <protection hidden="1" locked="0"/>
    </xf>
    <xf numFmtId="0" fontId="0" fillId="3" borderId="22" xfId="0" applyFill="1" applyBorder="1" applyAlignment="1" applyProtection="1">
      <alignment vertical="center" shrinkToFit="1"/>
      <protection hidden="1" locked="0"/>
    </xf>
    <xf numFmtId="0" fontId="0" fillId="3" borderId="60" xfId="0" applyFill="1" applyBorder="1" applyAlignment="1" applyProtection="1">
      <alignment vertical="center" shrinkToFit="1"/>
      <protection hidden="1" locked="0"/>
    </xf>
    <xf numFmtId="0" fontId="0" fillId="0" borderId="16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 shrinkToFit="1"/>
      <protection hidden="1" locked="0"/>
    </xf>
    <xf numFmtId="0" fontId="0" fillId="0" borderId="62" xfId="0" applyBorder="1" applyAlignment="1" applyProtection="1">
      <alignment vertical="center" shrinkToFit="1"/>
      <protection hidden="1" locked="0"/>
    </xf>
    <xf numFmtId="0" fontId="0" fillId="36" borderId="14" xfId="0" applyFill="1" applyBorder="1" applyAlignment="1">
      <alignment vertical="center"/>
    </xf>
    <xf numFmtId="0" fontId="0" fillId="36" borderId="63" xfId="0" applyFill="1" applyBorder="1" applyAlignment="1">
      <alignment vertical="center"/>
    </xf>
    <xf numFmtId="0" fontId="0" fillId="36" borderId="63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64" xfId="0" applyBorder="1" applyAlignment="1" applyProtection="1">
      <alignment vertical="center" shrinkToFit="1"/>
      <protection hidden="1" locked="0"/>
    </xf>
    <xf numFmtId="0" fontId="0" fillId="3" borderId="64" xfId="0" applyFill="1" applyBorder="1" applyAlignment="1" applyProtection="1">
      <alignment vertical="center" shrinkToFit="1"/>
      <protection hidden="1" locked="0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5" xfId="0" applyBorder="1" applyAlignment="1" applyProtection="1">
      <alignment vertical="center" shrinkToFit="1"/>
      <protection hidden="1" locked="0"/>
    </xf>
    <xf numFmtId="0" fontId="0" fillId="36" borderId="66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67" xfId="0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2" fillId="0" borderId="12" xfId="0" applyFont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right"/>
      <protection hidden="1"/>
    </xf>
    <xf numFmtId="0" fontId="0" fillId="0" borderId="63" xfId="0" applyBorder="1" applyAlignment="1">
      <alignment vertical="center"/>
    </xf>
    <xf numFmtId="0" fontId="0" fillId="35" borderId="0" xfId="0" applyFill="1" applyAlignment="1" applyProtection="1">
      <alignment vertic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3" fillId="34" borderId="16" xfId="60" applyFill="1" applyBorder="1" applyAlignment="1">
      <alignment shrinkToFit="1"/>
      <protection/>
    </xf>
    <xf numFmtId="0" fontId="3" fillId="34" borderId="18" xfId="60" applyFill="1" applyBorder="1" applyAlignment="1">
      <alignment shrinkToFit="1"/>
      <protection/>
    </xf>
    <xf numFmtId="0" fontId="3" fillId="34" borderId="21" xfId="60" applyFill="1" applyBorder="1" applyAlignment="1">
      <alignment shrinkToFit="1"/>
      <protection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/>
      <protection hidden="1" locked="0"/>
    </xf>
    <xf numFmtId="0" fontId="0" fillId="0" borderId="67" xfId="0" applyBorder="1" applyAlignment="1">
      <alignment horizontal="center"/>
    </xf>
    <xf numFmtId="0" fontId="0" fillId="0" borderId="26" xfId="0" applyBorder="1" applyAlignment="1">
      <alignment horizontal="center"/>
    </xf>
    <xf numFmtId="0" fontId="64" fillId="0" borderId="55" xfId="0" applyFont="1" applyBorder="1" applyAlignment="1">
      <alignment shrinkToFit="1"/>
    </xf>
    <xf numFmtId="0" fontId="67" fillId="36" borderId="55" xfId="0" applyFont="1" applyFill="1" applyBorder="1" applyAlignment="1">
      <alignment horizontal="center"/>
    </xf>
    <xf numFmtId="0" fontId="67" fillId="36" borderId="68" xfId="0" applyFont="1" applyFill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hidden="1" locked="0"/>
    </xf>
    <xf numFmtId="49" fontId="0" fillId="0" borderId="12" xfId="0" applyNumberFormat="1" applyBorder="1" applyAlignment="1" applyProtection="1">
      <alignment horizontal="center"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84</xdr:row>
      <xdr:rowOff>171450</xdr:rowOff>
    </xdr:from>
    <xdr:to>
      <xdr:col>11</xdr:col>
      <xdr:colOff>552450</xdr:colOff>
      <xdr:row>93</xdr:row>
      <xdr:rowOff>57150</xdr:rowOff>
    </xdr:to>
    <xdr:sp>
      <xdr:nvSpPr>
        <xdr:cNvPr id="1" name="Text Box 96"/>
        <xdr:cNvSpPr txBox="1">
          <a:spLocks noChangeArrowheads="1"/>
        </xdr:cNvSpPr>
      </xdr:nvSpPr>
      <xdr:spPr>
        <a:xfrm>
          <a:off x="4248150" y="4029075"/>
          <a:ext cx="3324225" cy="1657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注意：以下のことを確認してください。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・ファイル名は変更しましたか？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・ナンバーは正しいですか？（半角および重複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・記録は正しいですか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?(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公認記録および書式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左のチェックシートに入力してください。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間違いのある場合返送して再度提出いただきます。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申込締切までに正しいものを提出ください。</a:t>
          </a:r>
        </a:p>
      </xdr:txBody>
    </xdr:sp>
    <xdr:clientData/>
  </xdr:twoCellAnchor>
  <xdr:twoCellAnchor editAs="absolute">
    <xdr:from>
      <xdr:col>2</xdr:col>
      <xdr:colOff>1247775</xdr:colOff>
      <xdr:row>2</xdr:row>
      <xdr:rowOff>38100</xdr:rowOff>
    </xdr:from>
    <xdr:to>
      <xdr:col>5</xdr:col>
      <xdr:colOff>219075</xdr:colOff>
      <xdr:row>7</xdr:row>
      <xdr:rowOff>180975</xdr:rowOff>
    </xdr:to>
    <xdr:sp>
      <xdr:nvSpPr>
        <xdr:cNvPr id="2" name="Comment 1" hidden="1"/>
        <xdr:cNvSpPr>
          <a:spLocks/>
        </xdr:cNvSpPr>
      </xdr:nvSpPr>
      <xdr:spPr>
        <a:xfrm>
          <a:off x="2257425" y="771525"/>
          <a:ext cx="1666875" cy="15144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都道府県名</a:t>
          </a:r>
          <a:r>
            <a:rPr lang="en-US" cap="none" sz="900" b="0" i="0" u="none" baseline="0"/>
            <a:t>
　セルをクリックして右下に現れる▼をクリックすると、都道府県リストが表示されますので、クリックして選択します。間違ったら再度繰り返すか、Deleteキーで削除します。</a:t>
          </a:r>
        </a:p>
      </xdr:txBody>
    </xdr:sp>
    <xdr:clientData/>
  </xdr:twoCellAnchor>
  <xdr:twoCellAnchor editAs="absolute">
    <xdr:from>
      <xdr:col>2</xdr:col>
      <xdr:colOff>1247775</xdr:colOff>
      <xdr:row>6</xdr:row>
      <xdr:rowOff>104775</xdr:rowOff>
    </xdr:from>
    <xdr:to>
      <xdr:col>3</xdr:col>
      <xdr:colOff>981075</xdr:colOff>
      <xdr:row>80</xdr:row>
      <xdr:rowOff>28575</xdr:rowOff>
    </xdr:to>
    <xdr:sp>
      <xdr:nvSpPr>
        <xdr:cNvPr id="3" name="Comment 3" hidden="1"/>
        <xdr:cNvSpPr>
          <a:spLocks/>
        </xdr:cNvSpPr>
      </xdr:nvSpPr>
      <xdr:spPr>
        <a:xfrm>
          <a:off x="2257425" y="2009775"/>
          <a:ext cx="1419225" cy="11144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所属名</a:t>
          </a:r>
          <a:r>
            <a:rPr lang="en-US" cap="none" sz="900" b="0" i="0" u="none" baseline="0"/>
            <a:t>
　大会プログラムに記載されます。なるべく全角６文字以内でお願いします。</a:t>
          </a:r>
        </a:p>
      </xdr:txBody>
    </xdr:sp>
    <xdr:clientData/>
  </xdr:twoCellAnchor>
  <xdr:twoCellAnchor editAs="absolute">
    <xdr:from>
      <xdr:col>3</xdr:col>
      <xdr:colOff>161925</xdr:colOff>
      <xdr:row>6</xdr:row>
      <xdr:rowOff>104775</xdr:rowOff>
    </xdr:from>
    <xdr:to>
      <xdr:col>6</xdr:col>
      <xdr:colOff>76200</xdr:colOff>
      <xdr:row>83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2857500" y="2009775"/>
          <a:ext cx="1419225" cy="175260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フリガナ</a:t>
          </a:r>
          <a:r>
            <a:rPr lang="en-US" cap="none" sz="900" b="0" i="0" u="none" baseline="0"/>
            <a:t>
　所属名のフリガナが自動表示されます。違う場合は半角ｶﾀｶﾅで直接入力してください。大型電光掲示板の表示に使用します。なるべく１２文字以内で入力して下さい。</a:t>
          </a:r>
        </a:p>
      </xdr:txBody>
    </xdr:sp>
    <xdr:clientData/>
  </xdr:twoCellAnchor>
  <xdr:twoCellAnchor editAs="absolute">
    <xdr:from>
      <xdr:col>3</xdr:col>
      <xdr:colOff>762000</xdr:colOff>
      <xdr:row>6</xdr:row>
      <xdr:rowOff>104775</xdr:rowOff>
    </xdr:from>
    <xdr:to>
      <xdr:col>7</xdr:col>
      <xdr:colOff>438150</xdr:colOff>
      <xdr:row>82</xdr:row>
      <xdr:rowOff>19050</xdr:rowOff>
    </xdr:to>
    <xdr:sp>
      <xdr:nvSpPr>
        <xdr:cNvPr id="5" name="Comment 5" hidden="1"/>
        <xdr:cNvSpPr>
          <a:spLocks/>
        </xdr:cNvSpPr>
      </xdr:nvSpPr>
      <xdr:spPr>
        <a:xfrm>
          <a:off x="3457575" y="2009775"/>
          <a:ext cx="1676400" cy="148590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都道府県名</a:t>
          </a:r>
          <a:r>
            <a:rPr lang="en-US" cap="none" sz="900" b="0" i="0" u="none" baseline="0"/>
            <a:t>
　セルをクリックして右下に現れる▼をクリックすると、都道府県リストが表示されますので、クリックして選択します。間違ったら再度繰り返すか、Deleteキーで削除します。</a:t>
          </a:r>
        </a:p>
      </xdr:txBody>
    </xdr:sp>
    <xdr:clientData/>
  </xdr:twoCellAnchor>
  <xdr:twoCellAnchor editAs="absolute">
    <xdr:from>
      <xdr:col>5</xdr:col>
      <xdr:colOff>352425</xdr:colOff>
      <xdr:row>6</xdr:row>
      <xdr:rowOff>104775</xdr:rowOff>
    </xdr:from>
    <xdr:to>
      <xdr:col>8</xdr:col>
      <xdr:colOff>161925</xdr:colOff>
      <xdr:row>79</xdr:row>
      <xdr:rowOff>180975</xdr:rowOff>
    </xdr:to>
    <xdr:sp>
      <xdr:nvSpPr>
        <xdr:cNvPr id="6" name="Comment 6" hidden="1"/>
        <xdr:cNvSpPr>
          <a:spLocks/>
        </xdr:cNvSpPr>
      </xdr:nvSpPr>
      <xdr:spPr>
        <a:xfrm>
          <a:off x="4057650" y="2009775"/>
          <a:ext cx="1295400" cy="10763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男子</a:t>
          </a:r>
          <a:r>
            <a:rPr lang="en-US" cap="none" sz="900" b="0" i="0" u="none" baseline="0"/>
            <a:t>
　男子名簿に登録した男子の参加競技者総数を自動表示します。</a:t>
          </a:r>
        </a:p>
      </xdr:txBody>
    </xdr:sp>
    <xdr:clientData/>
  </xdr:twoCellAnchor>
  <xdr:twoCellAnchor editAs="absolute">
    <xdr:from>
      <xdr:col>6</xdr:col>
      <xdr:colOff>457200</xdr:colOff>
      <xdr:row>6</xdr:row>
      <xdr:rowOff>104775</xdr:rowOff>
    </xdr:from>
    <xdr:to>
      <xdr:col>9</xdr:col>
      <xdr:colOff>142875</xdr:colOff>
      <xdr:row>79</xdr:row>
      <xdr:rowOff>180975</xdr:rowOff>
    </xdr:to>
    <xdr:sp>
      <xdr:nvSpPr>
        <xdr:cNvPr id="7" name="Comment 7" hidden="1"/>
        <xdr:cNvSpPr>
          <a:spLocks/>
        </xdr:cNvSpPr>
      </xdr:nvSpPr>
      <xdr:spPr>
        <a:xfrm>
          <a:off x="4657725" y="2009775"/>
          <a:ext cx="1285875" cy="10763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女子</a:t>
          </a:r>
          <a:r>
            <a:rPr lang="en-US" cap="none" sz="900" b="0" i="0" u="none" baseline="0"/>
            <a:t>
　女子名簿に登録した女子の参加競技者総数を自動表示します</a:t>
          </a:r>
        </a:p>
      </xdr:txBody>
    </xdr:sp>
    <xdr:clientData/>
  </xdr:twoCellAnchor>
  <xdr:twoCellAnchor editAs="absolute">
    <xdr:from>
      <xdr:col>8</xdr:col>
      <xdr:colOff>76200</xdr:colOff>
      <xdr:row>6</xdr:row>
      <xdr:rowOff>104775</xdr:rowOff>
    </xdr:from>
    <xdr:to>
      <xdr:col>9</xdr:col>
      <xdr:colOff>485775</xdr:colOff>
      <xdr:row>79</xdr:row>
      <xdr:rowOff>38100</xdr:rowOff>
    </xdr:to>
    <xdr:sp>
      <xdr:nvSpPr>
        <xdr:cNvPr id="8" name="Comment 8" hidden="1"/>
        <xdr:cNvSpPr>
          <a:spLocks/>
        </xdr:cNvSpPr>
      </xdr:nvSpPr>
      <xdr:spPr>
        <a:xfrm>
          <a:off x="5267325" y="2009775"/>
          <a:ext cx="1019175" cy="9334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計</a:t>
          </a:r>
          <a:r>
            <a:rPr lang="en-US" cap="none" sz="900" b="0" i="0" u="none" baseline="0"/>
            <a:t>
　男女の合計を自動表示します。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533400</xdr:colOff>
      <xdr:row>5</xdr:row>
      <xdr:rowOff>76200</xdr:rowOff>
    </xdr:from>
    <xdr:to>
      <xdr:col>5</xdr:col>
      <xdr:colOff>314325</xdr:colOff>
      <xdr:row>10</xdr:row>
      <xdr:rowOff>0</xdr:rowOff>
    </xdr:to>
    <xdr:sp>
      <xdr:nvSpPr>
        <xdr:cNvPr id="1" name="Comment 5" hidden="1"/>
        <xdr:cNvSpPr>
          <a:spLocks/>
        </xdr:cNvSpPr>
      </xdr:nvSpPr>
      <xdr:spPr>
        <a:xfrm>
          <a:off x="1743075" y="1457325"/>
          <a:ext cx="1152525" cy="8858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ナンバー</a:t>
          </a:r>
          <a:r>
            <a:rPr lang="en-US" cap="none" sz="1200" b="0" i="0" u="none" baseline="0"/>
            <a:t>
　半角数字で入力します。</a:t>
          </a:r>
        </a:p>
      </xdr:txBody>
    </xdr:sp>
    <xdr:clientData/>
  </xdr:twoCellAnchor>
  <xdr:twoCellAnchor editAs="absolute">
    <xdr:from>
      <xdr:col>5</xdr:col>
      <xdr:colOff>38100</xdr:colOff>
      <xdr:row>5</xdr:row>
      <xdr:rowOff>76200</xdr:rowOff>
    </xdr:from>
    <xdr:to>
      <xdr:col>12</xdr:col>
      <xdr:colOff>228600</xdr:colOff>
      <xdr:row>15</xdr:row>
      <xdr:rowOff>171450</xdr:rowOff>
    </xdr:to>
    <xdr:sp>
      <xdr:nvSpPr>
        <xdr:cNvPr id="2" name="Comment 6" hidden="1"/>
        <xdr:cNvSpPr>
          <a:spLocks/>
        </xdr:cNvSpPr>
      </xdr:nvSpPr>
      <xdr:spPr>
        <a:xfrm>
          <a:off x="2619375" y="1457325"/>
          <a:ext cx="2228850" cy="20097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選手名</a:t>
          </a:r>
          <a:r>
            <a:rPr lang="en-US" cap="none" sz="1200" b="0" i="0" u="none" baseline="0"/>
            <a:t>
　競技者名を全角６文字で入力します。名前が６文字に満たない場合は、姓と名の間に全角の空白を入れて６文字にします。氏名が６文字以上の場合は空白は入れません。</a:t>
          </a:r>
        </a:p>
      </xdr:txBody>
    </xdr:sp>
    <xdr:clientData/>
  </xdr:twoCellAnchor>
  <xdr:twoCellAnchor editAs="absolute">
    <xdr:from>
      <xdr:col>6</xdr:col>
      <xdr:colOff>38100</xdr:colOff>
      <xdr:row>5</xdr:row>
      <xdr:rowOff>76200</xdr:rowOff>
    </xdr:from>
    <xdr:to>
      <xdr:col>14</xdr:col>
      <xdr:colOff>323850</xdr:colOff>
      <xdr:row>17</xdr:row>
      <xdr:rowOff>152400</xdr:rowOff>
    </xdr:to>
    <xdr:sp>
      <xdr:nvSpPr>
        <xdr:cNvPr id="3" name="Comment 7" hidden="1"/>
        <xdr:cNvSpPr>
          <a:spLocks/>
        </xdr:cNvSpPr>
      </xdr:nvSpPr>
      <xdr:spPr>
        <a:xfrm>
          <a:off x="3486150" y="1457325"/>
          <a:ext cx="2171700" cy="2371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ﾌﾘｶﾞﾅ</a:t>
          </a:r>
          <a:r>
            <a:rPr lang="en-US" cap="none" sz="1200" b="0" i="0" u="none" baseline="0"/>
            <a:t>
　自動入力します。もし表示されたﾌﾘｶﾞﾅが実際の読みと異なる場合は、直接入力して下さい。半角ｶﾀｶﾅで入力できるように設定しています。姓と名の間に半角の空白を</a:t>
          </a:r>
          <a:r>
            <a:rPr lang="en-US" cap="none" sz="1200" b="0" i="0" u="none" baseline="0">
              <a:solidFill>
                <a:srgbClr val="FF0000"/>
              </a:solidFill>
            </a:rPr>
            <a:t>１つ以上</a:t>
          </a:r>
          <a:r>
            <a:rPr lang="en-US" cap="none" sz="1200" b="0" i="0" u="none" baseline="0"/>
            <a:t>入れます。</a:t>
          </a:r>
        </a:p>
      </xdr:txBody>
    </xdr:sp>
    <xdr:clientData/>
  </xdr:twoCellAnchor>
  <xdr:twoCellAnchor editAs="absolute">
    <xdr:from>
      <xdr:col>1</xdr:col>
      <xdr:colOff>895350</xdr:colOff>
      <xdr:row>5</xdr:row>
      <xdr:rowOff>76200</xdr:rowOff>
    </xdr:from>
    <xdr:to>
      <xdr:col>5</xdr:col>
      <xdr:colOff>628650</xdr:colOff>
      <xdr:row>16</xdr:row>
      <xdr:rowOff>123825</xdr:rowOff>
    </xdr:to>
    <xdr:sp>
      <xdr:nvSpPr>
        <xdr:cNvPr id="4" name="Comment 9" hidden="1"/>
        <xdr:cNvSpPr>
          <a:spLocks/>
        </xdr:cNvSpPr>
      </xdr:nvSpPr>
      <xdr:spPr>
        <a:xfrm>
          <a:off x="1143000" y="1457325"/>
          <a:ext cx="2066925" cy="2152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所属名</a:t>
          </a:r>
          <a:r>
            <a:rPr lang="en-US" cap="none" sz="1200" b="0" i="0" u="none" baseline="0"/>
            <a:t>
　セルをクリックすると▼が表示されます。この▼をクリックして、所属名一覧シートで入力した所属名を選択します。間違って選択したときは、再度選択し直すか、Deleteキーで削除します。</a:t>
          </a:r>
        </a:p>
      </xdr:txBody>
    </xdr:sp>
    <xdr:clientData/>
  </xdr:twoCellAnchor>
  <xdr:twoCellAnchor editAs="absolute">
    <xdr:from>
      <xdr:col>6</xdr:col>
      <xdr:colOff>352425</xdr:colOff>
      <xdr:row>5</xdr:row>
      <xdr:rowOff>76200</xdr:rowOff>
    </xdr:from>
    <xdr:to>
      <xdr:col>12</xdr:col>
      <xdr:colOff>504825</xdr:colOff>
      <xdr:row>10</xdr:row>
      <xdr:rowOff>123825</xdr:rowOff>
    </xdr:to>
    <xdr:sp>
      <xdr:nvSpPr>
        <xdr:cNvPr id="5" name="Comment 10" hidden="1"/>
        <xdr:cNvSpPr>
          <a:spLocks/>
        </xdr:cNvSpPr>
      </xdr:nvSpPr>
      <xdr:spPr>
        <a:xfrm>
          <a:off x="3800475" y="1457325"/>
          <a:ext cx="1323975" cy="1009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学年</a:t>
          </a:r>
          <a:r>
            <a:rPr lang="en-US" cap="none" sz="1200" b="0" i="0" u="none" baseline="0"/>
            <a:t>
　半角数字で入力します。</a:t>
          </a:r>
        </a:p>
      </xdr:txBody>
    </xdr:sp>
    <xdr:clientData/>
  </xdr:twoCellAnchor>
  <xdr:twoCellAnchor editAs="absolute">
    <xdr:from>
      <xdr:col>9</xdr:col>
      <xdr:colOff>85725</xdr:colOff>
      <xdr:row>5</xdr:row>
      <xdr:rowOff>76200</xdr:rowOff>
    </xdr:from>
    <xdr:to>
      <xdr:col>14</xdr:col>
      <xdr:colOff>762000</xdr:colOff>
      <xdr:row>15</xdr:row>
      <xdr:rowOff>152400</xdr:rowOff>
    </xdr:to>
    <xdr:sp>
      <xdr:nvSpPr>
        <xdr:cNvPr id="6" name="Comment 11" hidden="1"/>
        <xdr:cNvSpPr>
          <a:spLocks/>
        </xdr:cNvSpPr>
      </xdr:nvSpPr>
      <xdr:spPr>
        <a:xfrm>
          <a:off x="4400550" y="1457325"/>
          <a:ext cx="1695450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12</xdr:col>
      <xdr:colOff>657225</xdr:colOff>
      <xdr:row>9</xdr:row>
      <xdr:rowOff>0</xdr:rowOff>
    </xdr:from>
    <xdr:to>
      <xdr:col>19</xdr:col>
      <xdr:colOff>38100</xdr:colOff>
      <xdr:row>27</xdr:row>
      <xdr:rowOff>19050</xdr:rowOff>
    </xdr:to>
    <xdr:sp>
      <xdr:nvSpPr>
        <xdr:cNvPr id="7" name="Comment 12" hidden="1"/>
        <xdr:cNvSpPr>
          <a:spLocks/>
        </xdr:cNvSpPr>
      </xdr:nvSpPr>
      <xdr:spPr>
        <a:xfrm>
          <a:off x="5276850" y="2152650"/>
          <a:ext cx="2371725" cy="34480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59.22または1.05.24　　のように分以上がある場合は分より入力します。</a:t>
          </a:r>
        </a:p>
      </xdr:txBody>
    </xdr:sp>
    <xdr:clientData/>
  </xdr:twoCellAnchor>
  <xdr:twoCellAnchor editAs="absolute">
    <xdr:from>
      <xdr:col>14</xdr:col>
      <xdr:colOff>257175</xdr:colOff>
      <xdr:row>5</xdr:row>
      <xdr:rowOff>76200</xdr:rowOff>
    </xdr:from>
    <xdr:to>
      <xdr:col>18</xdr:col>
      <xdr:colOff>790575</xdr:colOff>
      <xdr:row>12</xdr:row>
      <xdr:rowOff>123825</xdr:rowOff>
    </xdr:to>
    <xdr:sp>
      <xdr:nvSpPr>
        <xdr:cNvPr id="8" name="Comment 13" hidden="1"/>
        <xdr:cNvSpPr>
          <a:spLocks/>
        </xdr:cNvSpPr>
      </xdr:nvSpPr>
      <xdr:spPr>
        <a:xfrm>
          <a:off x="5591175" y="1457325"/>
          <a:ext cx="19716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36</xdr:col>
      <xdr:colOff>381000</xdr:colOff>
      <xdr:row>5</xdr:row>
      <xdr:rowOff>76200</xdr:rowOff>
    </xdr:from>
    <xdr:to>
      <xdr:col>39</xdr:col>
      <xdr:colOff>295275</xdr:colOff>
      <xdr:row>16</xdr:row>
      <xdr:rowOff>19050</xdr:rowOff>
    </xdr:to>
    <xdr:sp>
      <xdr:nvSpPr>
        <xdr:cNvPr id="9" name="Comment 14" hidden="1"/>
        <xdr:cNvSpPr>
          <a:spLocks/>
        </xdr:cNvSpPr>
      </xdr:nvSpPr>
      <xdr:spPr>
        <a:xfrm>
          <a:off x="9820275" y="1457325"/>
          <a:ext cx="1743075" cy="20478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４００ｍR</a:t>
          </a:r>
          <a:r>
            <a:rPr lang="en-US" cap="none" sz="1200" b="0" i="0" u="none" baseline="0"/>
            <a:t>
　リレーメンバーにはセルをクリックして、表示される右下の▼をクリックして○を選択します。間違って○を選択した場合は、Deleteキーで削除します。</a:t>
          </a:r>
        </a:p>
      </xdr:txBody>
    </xdr:sp>
    <xdr:clientData/>
  </xdr:twoCellAnchor>
  <xdr:twoCellAnchor editAs="absolute">
    <xdr:from>
      <xdr:col>37</xdr:col>
      <xdr:colOff>381000</xdr:colOff>
      <xdr:row>5</xdr:row>
      <xdr:rowOff>76200</xdr:rowOff>
    </xdr:from>
    <xdr:to>
      <xdr:col>41</xdr:col>
      <xdr:colOff>66675</xdr:colOff>
      <xdr:row>13</xdr:row>
      <xdr:rowOff>66675</xdr:rowOff>
    </xdr:to>
    <xdr:sp>
      <xdr:nvSpPr>
        <xdr:cNvPr id="10" name="Comment 15" hidden="1"/>
        <xdr:cNvSpPr>
          <a:spLocks/>
        </xdr:cNvSpPr>
      </xdr:nvSpPr>
      <xdr:spPr>
        <a:xfrm>
          <a:off x="10429875" y="1457325"/>
          <a:ext cx="2124075" cy="152400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半角数字で入力します。分秒の区切り記号は「．（ドット）」です。
　４０秒８７は　0.40.87
 と入力します。</a:t>
          </a:r>
        </a:p>
      </xdr:txBody>
    </xdr:sp>
    <xdr:clientData/>
  </xdr:twoCellAnchor>
  <xdr:twoCellAnchor editAs="absolute">
    <xdr:from>
      <xdr:col>38</xdr:col>
      <xdr:colOff>381000</xdr:colOff>
      <xdr:row>5</xdr:row>
      <xdr:rowOff>76200</xdr:rowOff>
    </xdr:from>
    <xdr:to>
      <xdr:col>41</xdr:col>
      <xdr:colOff>400050</xdr:colOff>
      <xdr:row>15</xdr:row>
      <xdr:rowOff>85725</xdr:rowOff>
    </xdr:to>
    <xdr:sp>
      <xdr:nvSpPr>
        <xdr:cNvPr id="11" name="Comment 16" hidden="1"/>
        <xdr:cNvSpPr>
          <a:spLocks/>
        </xdr:cNvSpPr>
      </xdr:nvSpPr>
      <xdr:spPr>
        <a:xfrm>
          <a:off x="11039475" y="1457325"/>
          <a:ext cx="1847850" cy="19240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１６００ｍR</a:t>
          </a:r>
          <a:r>
            <a:rPr lang="en-US" cap="none" sz="1200" b="0" i="0" u="none" baseline="0"/>
            <a:t>
　リレーメンバーにはセルをクリックして、表示される右下の▼をクリックして○を選択します。間違って○を選択した場合は、Deleteキーで削除します。</a:t>
          </a:r>
        </a:p>
      </xdr:txBody>
    </xdr:sp>
    <xdr:clientData/>
  </xdr:twoCellAnchor>
  <xdr:twoCellAnchor editAs="absolute">
    <xdr:from>
      <xdr:col>39</xdr:col>
      <xdr:colOff>381000</xdr:colOff>
      <xdr:row>5</xdr:row>
      <xdr:rowOff>76200</xdr:rowOff>
    </xdr:from>
    <xdr:to>
      <xdr:col>43</xdr:col>
      <xdr:colOff>276225</xdr:colOff>
      <xdr:row>14</xdr:row>
      <xdr:rowOff>85725</xdr:rowOff>
    </xdr:to>
    <xdr:sp>
      <xdr:nvSpPr>
        <xdr:cNvPr id="12" name="Comment 17" hidden="1"/>
        <xdr:cNvSpPr>
          <a:spLocks/>
        </xdr:cNvSpPr>
      </xdr:nvSpPr>
      <xdr:spPr>
        <a:xfrm>
          <a:off x="11649075" y="1457325"/>
          <a:ext cx="2333625" cy="17335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半角数字で入力します。分と秒の区切り記号は共に「．（ドット）」です。
　３分３５秒８７は　　3.35.87
 と入力します。</a:t>
          </a:r>
        </a:p>
      </xdr:txBody>
    </xdr:sp>
    <xdr:clientData/>
  </xdr:twoCellAnchor>
  <xdr:twoCellAnchor editAs="absolute">
    <xdr:from>
      <xdr:col>15</xdr:col>
      <xdr:colOff>19050</xdr:colOff>
      <xdr:row>5</xdr:row>
      <xdr:rowOff>76200</xdr:rowOff>
    </xdr:from>
    <xdr:to>
      <xdr:col>19</xdr:col>
      <xdr:colOff>285750</xdr:colOff>
      <xdr:row>15</xdr:row>
      <xdr:rowOff>152400</xdr:rowOff>
    </xdr:to>
    <xdr:sp>
      <xdr:nvSpPr>
        <xdr:cNvPr id="13" name="Comment 18" hidden="1"/>
        <xdr:cNvSpPr>
          <a:spLocks/>
        </xdr:cNvSpPr>
      </xdr:nvSpPr>
      <xdr:spPr>
        <a:xfrm>
          <a:off x="6191250" y="1457325"/>
          <a:ext cx="1704975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18</xdr:col>
      <xdr:colOff>609600</xdr:colOff>
      <xdr:row>5</xdr:row>
      <xdr:rowOff>76200</xdr:rowOff>
    </xdr:from>
    <xdr:to>
      <xdr:col>35</xdr:col>
      <xdr:colOff>561975</xdr:colOff>
      <xdr:row>12</xdr:row>
      <xdr:rowOff>123825</xdr:rowOff>
    </xdr:to>
    <xdr:sp>
      <xdr:nvSpPr>
        <xdr:cNvPr id="14" name="Comment 20" hidden="1"/>
        <xdr:cNvSpPr>
          <a:spLocks/>
        </xdr:cNvSpPr>
      </xdr:nvSpPr>
      <xdr:spPr>
        <a:xfrm>
          <a:off x="7381875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19</xdr:col>
      <xdr:colOff>381000</xdr:colOff>
      <xdr:row>5</xdr:row>
      <xdr:rowOff>76200</xdr:rowOff>
    </xdr:from>
    <xdr:to>
      <xdr:col>36</xdr:col>
      <xdr:colOff>285750</xdr:colOff>
      <xdr:row>15</xdr:row>
      <xdr:rowOff>152400</xdr:rowOff>
    </xdr:to>
    <xdr:sp>
      <xdr:nvSpPr>
        <xdr:cNvPr id="15" name="Comment 21" hidden="1"/>
        <xdr:cNvSpPr>
          <a:spLocks/>
        </xdr:cNvSpPr>
      </xdr:nvSpPr>
      <xdr:spPr>
        <a:xfrm>
          <a:off x="7991475" y="1457325"/>
          <a:ext cx="1733550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34</xdr:col>
      <xdr:colOff>381000</xdr:colOff>
      <xdr:row>5</xdr:row>
      <xdr:rowOff>76200</xdr:rowOff>
    </xdr:from>
    <xdr:to>
      <xdr:col>38</xdr:col>
      <xdr:colOff>361950</xdr:colOff>
      <xdr:row>21</xdr:row>
      <xdr:rowOff>133350</xdr:rowOff>
    </xdr:to>
    <xdr:sp>
      <xdr:nvSpPr>
        <xdr:cNvPr id="16" name="Comment 22" hidden="1"/>
        <xdr:cNvSpPr>
          <a:spLocks/>
        </xdr:cNvSpPr>
      </xdr:nvSpPr>
      <xdr:spPr>
        <a:xfrm>
          <a:off x="8601075" y="1457325"/>
          <a:ext cx="2419350" cy="31146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0.59.22または1.05.24　　のように分より入力します。</a:t>
          </a:r>
        </a:p>
      </xdr:txBody>
    </xdr:sp>
    <xdr:clientData/>
  </xdr:twoCellAnchor>
  <xdr:twoCellAnchor editAs="absolute">
    <xdr:from>
      <xdr:col>35</xdr:col>
      <xdr:colOff>381000</xdr:colOff>
      <xdr:row>5</xdr:row>
      <xdr:rowOff>76200</xdr:rowOff>
    </xdr:from>
    <xdr:to>
      <xdr:col>38</xdr:col>
      <xdr:colOff>561975</xdr:colOff>
      <xdr:row>12</xdr:row>
      <xdr:rowOff>123825</xdr:rowOff>
    </xdr:to>
    <xdr:sp>
      <xdr:nvSpPr>
        <xdr:cNvPr id="17" name="Comment 23" hidden="1"/>
        <xdr:cNvSpPr>
          <a:spLocks/>
        </xdr:cNvSpPr>
      </xdr:nvSpPr>
      <xdr:spPr>
        <a:xfrm>
          <a:off x="9210675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38</xdr:col>
      <xdr:colOff>381000</xdr:colOff>
      <xdr:row>5</xdr:row>
      <xdr:rowOff>76200</xdr:rowOff>
    </xdr:from>
    <xdr:to>
      <xdr:col>41</xdr:col>
      <xdr:colOff>561975</xdr:colOff>
      <xdr:row>12</xdr:row>
      <xdr:rowOff>123825</xdr:rowOff>
    </xdr:to>
    <xdr:sp>
      <xdr:nvSpPr>
        <xdr:cNvPr id="18" name="Comment 24" hidden="1"/>
        <xdr:cNvSpPr>
          <a:spLocks/>
        </xdr:cNvSpPr>
      </xdr:nvSpPr>
      <xdr:spPr>
        <a:xfrm>
          <a:off x="11039475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41</xdr:col>
      <xdr:colOff>381000</xdr:colOff>
      <xdr:row>5</xdr:row>
      <xdr:rowOff>76200</xdr:rowOff>
    </xdr:from>
    <xdr:to>
      <xdr:col>44</xdr:col>
      <xdr:colOff>561975</xdr:colOff>
      <xdr:row>12</xdr:row>
      <xdr:rowOff>123825</xdr:rowOff>
    </xdr:to>
    <xdr:sp>
      <xdr:nvSpPr>
        <xdr:cNvPr id="19" name="Comment 25" hidden="1"/>
        <xdr:cNvSpPr>
          <a:spLocks/>
        </xdr:cNvSpPr>
      </xdr:nvSpPr>
      <xdr:spPr>
        <a:xfrm>
          <a:off x="12868275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34</xdr:col>
      <xdr:colOff>38100</xdr:colOff>
      <xdr:row>5</xdr:row>
      <xdr:rowOff>95250</xdr:rowOff>
    </xdr:from>
    <xdr:to>
      <xdr:col>38</xdr:col>
      <xdr:colOff>19050</xdr:colOff>
      <xdr:row>23</xdr:row>
      <xdr:rowOff>152400</xdr:rowOff>
    </xdr:to>
    <xdr:sp>
      <xdr:nvSpPr>
        <xdr:cNvPr id="20" name="Comment 27" hidden="1"/>
        <xdr:cNvSpPr>
          <a:spLocks/>
        </xdr:cNvSpPr>
      </xdr:nvSpPr>
      <xdr:spPr>
        <a:xfrm>
          <a:off x="8258175" y="1476375"/>
          <a:ext cx="2419350" cy="34956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59.22または1.05.24　　のように分以上がある場合は分より入力します。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895350</xdr:colOff>
      <xdr:row>5</xdr:row>
      <xdr:rowOff>76200</xdr:rowOff>
    </xdr:from>
    <xdr:to>
      <xdr:col>5</xdr:col>
      <xdr:colOff>657225</xdr:colOff>
      <xdr:row>16</xdr:row>
      <xdr:rowOff>123825</xdr:rowOff>
    </xdr:to>
    <xdr:sp>
      <xdr:nvSpPr>
        <xdr:cNvPr id="1" name="Comment 3" hidden="1"/>
        <xdr:cNvSpPr>
          <a:spLocks/>
        </xdr:cNvSpPr>
      </xdr:nvSpPr>
      <xdr:spPr>
        <a:xfrm>
          <a:off x="1143000" y="1457325"/>
          <a:ext cx="2057400" cy="2152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所属名</a:t>
          </a:r>
          <a:r>
            <a:rPr lang="en-US" cap="none" sz="1200" b="0" i="0" u="none" baseline="0"/>
            <a:t>
　セルをクリックすると▼が表示されます。この▼をクリックして、所属名一覧シートで入力した所属名を選択します。間違って選択したときは、再度選択し直すか、Deleteキーで削除します。</a:t>
          </a:r>
        </a:p>
      </xdr:txBody>
    </xdr:sp>
    <xdr:clientData/>
  </xdr:twoCellAnchor>
  <xdr:twoCellAnchor editAs="absolute">
    <xdr:from>
      <xdr:col>3</xdr:col>
      <xdr:colOff>523875</xdr:colOff>
      <xdr:row>5</xdr:row>
      <xdr:rowOff>76200</xdr:rowOff>
    </xdr:from>
    <xdr:to>
      <xdr:col>5</xdr:col>
      <xdr:colOff>352425</xdr:colOff>
      <xdr:row>10</xdr:row>
      <xdr:rowOff>0</xdr:rowOff>
    </xdr:to>
    <xdr:sp>
      <xdr:nvSpPr>
        <xdr:cNvPr id="2" name="Comment 4" hidden="1"/>
        <xdr:cNvSpPr>
          <a:spLocks/>
        </xdr:cNvSpPr>
      </xdr:nvSpPr>
      <xdr:spPr>
        <a:xfrm>
          <a:off x="1743075" y="1457325"/>
          <a:ext cx="1152525" cy="8858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ナンバー</a:t>
          </a:r>
          <a:r>
            <a:rPr lang="en-US" cap="none" sz="1200" b="0" i="0" u="none" baseline="0"/>
            <a:t>
　半角数字で入力します。</a:t>
          </a:r>
        </a:p>
      </xdr:txBody>
    </xdr:sp>
    <xdr:clientData/>
  </xdr:twoCellAnchor>
  <xdr:twoCellAnchor editAs="absolute">
    <xdr:from>
      <xdr:col>5</xdr:col>
      <xdr:colOff>76200</xdr:colOff>
      <xdr:row>5</xdr:row>
      <xdr:rowOff>76200</xdr:rowOff>
    </xdr:from>
    <xdr:to>
      <xdr:col>12</xdr:col>
      <xdr:colOff>257175</xdr:colOff>
      <xdr:row>15</xdr:row>
      <xdr:rowOff>171450</xdr:rowOff>
    </xdr:to>
    <xdr:sp>
      <xdr:nvSpPr>
        <xdr:cNvPr id="3" name="Comment 5" hidden="1"/>
        <xdr:cNvSpPr>
          <a:spLocks/>
        </xdr:cNvSpPr>
      </xdr:nvSpPr>
      <xdr:spPr>
        <a:xfrm>
          <a:off x="2619375" y="1457325"/>
          <a:ext cx="2219325" cy="20097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選手名</a:t>
          </a:r>
          <a:r>
            <a:rPr lang="en-US" cap="none" sz="1200" b="0" i="0" u="none" baseline="0"/>
            <a:t>
　競技者名を全角６文字で入力します。名前が６文字に満たない場合は、姓と名の間に全角の空白を入れて６文字にします。氏名が６文字以上の場合は空白は入れません。</a:t>
          </a:r>
        </a:p>
      </xdr:txBody>
    </xdr:sp>
    <xdr:clientData/>
  </xdr:twoCellAnchor>
  <xdr:twoCellAnchor editAs="absolute">
    <xdr:from>
      <xdr:col>6</xdr:col>
      <xdr:colOff>76200</xdr:colOff>
      <xdr:row>5</xdr:row>
      <xdr:rowOff>76200</xdr:rowOff>
    </xdr:from>
    <xdr:to>
      <xdr:col>14</xdr:col>
      <xdr:colOff>314325</xdr:colOff>
      <xdr:row>17</xdr:row>
      <xdr:rowOff>152400</xdr:rowOff>
    </xdr:to>
    <xdr:sp>
      <xdr:nvSpPr>
        <xdr:cNvPr id="4" name="Comment 6" hidden="1"/>
        <xdr:cNvSpPr>
          <a:spLocks/>
        </xdr:cNvSpPr>
      </xdr:nvSpPr>
      <xdr:spPr>
        <a:xfrm>
          <a:off x="3486150" y="1457325"/>
          <a:ext cx="2171700" cy="2371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ﾌﾘｶﾞﾅ</a:t>
          </a:r>
          <a:r>
            <a:rPr lang="en-US" cap="none" sz="1200" b="0" i="0" u="none" baseline="0"/>
            <a:t>
　自動入力します。もし表示されたﾌﾘｶﾞﾅが実際の読みと異なる場合は、直接入力して下さい。半角ｶﾀｶﾅで入力できるように設定しています。姓と名の間に半角の空白を</a:t>
          </a:r>
          <a:r>
            <a:rPr lang="en-US" cap="none" sz="1200" b="0" i="0" u="none" baseline="0">
              <a:solidFill>
                <a:srgbClr val="FF0000"/>
              </a:solidFill>
            </a:rPr>
            <a:t>１つ以上</a:t>
          </a:r>
          <a:r>
            <a:rPr lang="en-US" cap="none" sz="1200" b="0" i="0" u="none" baseline="0"/>
            <a:t>入れます。</a:t>
          </a:r>
        </a:p>
      </xdr:txBody>
    </xdr:sp>
    <xdr:clientData/>
  </xdr:twoCellAnchor>
  <xdr:twoCellAnchor editAs="absolute">
    <xdr:from>
      <xdr:col>6</xdr:col>
      <xdr:colOff>381000</xdr:colOff>
      <xdr:row>5</xdr:row>
      <xdr:rowOff>76200</xdr:rowOff>
    </xdr:from>
    <xdr:to>
      <xdr:col>12</xdr:col>
      <xdr:colOff>542925</xdr:colOff>
      <xdr:row>10</xdr:row>
      <xdr:rowOff>123825</xdr:rowOff>
    </xdr:to>
    <xdr:sp>
      <xdr:nvSpPr>
        <xdr:cNvPr id="5" name="Comment 7" hidden="1"/>
        <xdr:cNvSpPr>
          <a:spLocks/>
        </xdr:cNvSpPr>
      </xdr:nvSpPr>
      <xdr:spPr>
        <a:xfrm>
          <a:off x="3790950" y="1457325"/>
          <a:ext cx="1333500" cy="1009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学年</a:t>
          </a:r>
          <a:r>
            <a:rPr lang="en-US" cap="none" sz="1200" b="0" i="0" u="none" baseline="0"/>
            <a:t>
　半角数字で入力します。</a:t>
          </a:r>
        </a:p>
      </xdr:txBody>
    </xdr:sp>
    <xdr:clientData/>
  </xdr:twoCellAnchor>
  <xdr:twoCellAnchor editAs="absolute">
    <xdr:from>
      <xdr:col>9</xdr:col>
      <xdr:colOff>114300</xdr:colOff>
      <xdr:row>5</xdr:row>
      <xdr:rowOff>76200</xdr:rowOff>
    </xdr:from>
    <xdr:to>
      <xdr:col>14</xdr:col>
      <xdr:colOff>752475</xdr:colOff>
      <xdr:row>15</xdr:row>
      <xdr:rowOff>152400</xdr:rowOff>
    </xdr:to>
    <xdr:sp>
      <xdr:nvSpPr>
        <xdr:cNvPr id="6" name="Comment 8" hidden="1"/>
        <xdr:cNvSpPr>
          <a:spLocks/>
        </xdr:cNvSpPr>
      </xdr:nvSpPr>
      <xdr:spPr>
        <a:xfrm>
          <a:off x="4391025" y="1457325"/>
          <a:ext cx="1704975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12</xdr:col>
      <xdr:colOff>409575</xdr:colOff>
      <xdr:row>5</xdr:row>
      <xdr:rowOff>76200</xdr:rowOff>
    </xdr:from>
    <xdr:to>
      <xdr:col>18</xdr:col>
      <xdr:colOff>590550</xdr:colOff>
      <xdr:row>21</xdr:row>
      <xdr:rowOff>133350</xdr:rowOff>
    </xdr:to>
    <xdr:sp>
      <xdr:nvSpPr>
        <xdr:cNvPr id="7" name="Comment 9" hidden="1"/>
        <xdr:cNvSpPr>
          <a:spLocks/>
        </xdr:cNvSpPr>
      </xdr:nvSpPr>
      <xdr:spPr>
        <a:xfrm>
          <a:off x="4991100" y="1457325"/>
          <a:ext cx="2390775" cy="31146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0.59.22または1.05.24　　のように分より入力します。</a:t>
          </a:r>
        </a:p>
      </xdr:txBody>
    </xdr:sp>
    <xdr:clientData/>
  </xdr:twoCellAnchor>
  <xdr:twoCellAnchor editAs="absolute">
    <xdr:from>
      <xdr:col>14</xdr:col>
      <xdr:colOff>247650</xdr:colOff>
      <xdr:row>5</xdr:row>
      <xdr:rowOff>76200</xdr:rowOff>
    </xdr:from>
    <xdr:to>
      <xdr:col>18</xdr:col>
      <xdr:colOff>781050</xdr:colOff>
      <xdr:row>12</xdr:row>
      <xdr:rowOff>123825</xdr:rowOff>
    </xdr:to>
    <xdr:sp>
      <xdr:nvSpPr>
        <xdr:cNvPr id="8" name="Comment 10" hidden="1"/>
        <xdr:cNvSpPr>
          <a:spLocks/>
        </xdr:cNvSpPr>
      </xdr:nvSpPr>
      <xdr:spPr>
        <a:xfrm>
          <a:off x="5591175" y="1457325"/>
          <a:ext cx="1981200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15</xdr:col>
      <xdr:colOff>9525</xdr:colOff>
      <xdr:row>5</xdr:row>
      <xdr:rowOff>76200</xdr:rowOff>
    </xdr:from>
    <xdr:to>
      <xdr:col>19</xdr:col>
      <xdr:colOff>276225</xdr:colOff>
      <xdr:row>15</xdr:row>
      <xdr:rowOff>152400</xdr:rowOff>
    </xdr:to>
    <xdr:sp>
      <xdr:nvSpPr>
        <xdr:cNvPr id="9" name="Comment 11" hidden="1"/>
        <xdr:cNvSpPr>
          <a:spLocks/>
        </xdr:cNvSpPr>
      </xdr:nvSpPr>
      <xdr:spPr>
        <a:xfrm>
          <a:off x="6191250" y="1457325"/>
          <a:ext cx="1714500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18</xdr:col>
      <xdr:colOff>9525</xdr:colOff>
      <xdr:row>5</xdr:row>
      <xdr:rowOff>76200</xdr:rowOff>
    </xdr:from>
    <xdr:to>
      <xdr:col>36</xdr:col>
      <xdr:colOff>352425</xdr:colOff>
      <xdr:row>21</xdr:row>
      <xdr:rowOff>133350</xdr:rowOff>
    </xdr:to>
    <xdr:sp>
      <xdr:nvSpPr>
        <xdr:cNvPr id="10" name="Comment 12" hidden="1"/>
        <xdr:cNvSpPr>
          <a:spLocks/>
        </xdr:cNvSpPr>
      </xdr:nvSpPr>
      <xdr:spPr>
        <a:xfrm>
          <a:off x="6800850" y="1457325"/>
          <a:ext cx="2400300" cy="31146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0.59.22または1.05.24　　のように分より入力します。</a:t>
          </a:r>
        </a:p>
      </xdr:txBody>
    </xdr:sp>
    <xdr:clientData/>
  </xdr:twoCellAnchor>
  <xdr:twoCellAnchor editAs="absolute">
    <xdr:from>
      <xdr:col>18</xdr:col>
      <xdr:colOff>609600</xdr:colOff>
      <xdr:row>5</xdr:row>
      <xdr:rowOff>76200</xdr:rowOff>
    </xdr:from>
    <xdr:to>
      <xdr:col>36</xdr:col>
      <xdr:colOff>552450</xdr:colOff>
      <xdr:row>12</xdr:row>
      <xdr:rowOff>123825</xdr:rowOff>
    </xdr:to>
    <xdr:sp>
      <xdr:nvSpPr>
        <xdr:cNvPr id="11" name="Comment 13" hidden="1"/>
        <xdr:cNvSpPr>
          <a:spLocks/>
        </xdr:cNvSpPr>
      </xdr:nvSpPr>
      <xdr:spPr>
        <a:xfrm>
          <a:off x="7400925" y="1457325"/>
          <a:ext cx="2000250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19</xdr:col>
      <xdr:colOff>371475</xdr:colOff>
      <xdr:row>5</xdr:row>
      <xdr:rowOff>76200</xdr:rowOff>
    </xdr:from>
    <xdr:to>
      <xdr:col>37</xdr:col>
      <xdr:colOff>276225</xdr:colOff>
      <xdr:row>15</xdr:row>
      <xdr:rowOff>152400</xdr:rowOff>
    </xdr:to>
    <xdr:sp>
      <xdr:nvSpPr>
        <xdr:cNvPr id="12" name="Comment 14" hidden="1"/>
        <xdr:cNvSpPr>
          <a:spLocks/>
        </xdr:cNvSpPr>
      </xdr:nvSpPr>
      <xdr:spPr>
        <a:xfrm>
          <a:off x="8001000" y="1457325"/>
          <a:ext cx="1733550" cy="199072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種目１</a:t>
          </a:r>
          <a:r>
            <a:rPr lang="en-US" cap="none" sz="1200" b="0" i="0" u="none" baseline="0"/>
            <a:t>
　セルをクリックして表示される右下の▼をクリックし、競技種目を選択します。間違った場合は選択をやり直すか、Deleteキーで削除して下さい。</a:t>
          </a:r>
        </a:p>
      </xdr:txBody>
    </xdr:sp>
    <xdr:clientData/>
  </xdr:twoCellAnchor>
  <xdr:twoCellAnchor editAs="absolute">
    <xdr:from>
      <xdr:col>35</xdr:col>
      <xdr:colOff>371475</xdr:colOff>
      <xdr:row>5</xdr:row>
      <xdr:rowOff>76200</xdr:rowOff>
    </xdr:from>
    <xdr:to>
      <xdr:col>39</xdr:col>
      <xdr:colOff>352425</xdr:colOff>
      <xdr:row>21</xdr:row>
      <xdr:rowOff>133350</xdr:rowOff>
    </xdr:to>
    <xdr:sp>
      <xdr:nvSpPr>
        <xdr:cNvPr id="13" name="Comment 15" hidden="1"/>
        <xdr:cNvSpPr>
          <a:spLocks/>
        </xdr:cNvSpPr>
      </xdr:nvSpPr>
      <xdr:spPr>
        <a:xfrm>
          <a:off x="8610600" y="1457325"/>
          <a:ext cx="2419350" cy="31146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半角数字で入力します。分と秒の区切り記号は共に「．（ドット）」、距離は「m」です。
例えば、
　１２秒３５は　　12.35
　１５分３５秒８７は　　15.35.87
　４５ｍ２３は　　45m23
 と入力します。
</a:t>
          </a:r>
          <a:r>
            <a:rPr lang="en-US" cap="none" sz="1200" b="0" i="0" u="none" baseline="0">
              <a:solidFill>
                <a:srgbClr val="FF0000"/>
              </a:solidFill>
            </a:rPr>
            <a:t>400m、400mH、400mRについては　　0.59.22または1.05.24　　のように分より入力します。</a:t>
          </a:r>
        </a:p>
      </xdr:txBody>
    </xdr:sp>
    <xdr:clientData/>
  </xdr:twoCellAnchor>
  <xdr:twoCellAnchor editAs="absolute">
    <xdr:from>
      <xdr:col>36</xdr:col>
      <xdr:colOff>371475</xdr:colOff>
      <xdr:row>5</xdr:row>
      <xdr:rowOff>76200</xdr:rowOff>
    </xdr:from>
    <xdr:to>
      <xdr:col>39</xdr:col>
      <xdr:colOff>552450</xdr:colOff>
      <xdr:row>12</xdr:row>
      <xdr:rowOff>123825</xdr:rowOff>
    </xdr:to>
    <xdr:sp>
      <xdr:nvSpPr>
        <xdr:cNvPr id="14" name="Comment 16" hidden="1"/>
        <xdr:cNvSpPr>
          <a:spLocks/>
        </xdr:cNvSpPr>
      </xdr:nvSpPr>
      <xdr:spPr>
        <a:xfrm>
          <a:off x="9220200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37</xdr:col>
      <xdr:colOff>371475</xdr:colOff>
      <xdr:row>5</xdr:row>
      <xdr:rowOff>76200</xdr:rowOff>
    </xdr:from>
    <xdr:to>
      <xdr:col>40</xdr:col>
      <xdr:colOff>285750</xdr:colOff>
      <xdr:row>16</xdr:row>
      <xdr:rowOff>19050</xdr:rowOff>
    </xdr:to>
    <xdr:sp>
      <xdr:nvSpPr>
        <xdr:cNvPr id="15" name="Comment 17" hidden="1"/>
        <xdr:cNvSpPr>
          <a:spLocks/>
        </xdr:cNvSpPr>
      </xdr:nvSpPr>
      <xdr:spPr>
        <a:xfrm>
          <a:off x="9829800" y="1457325"/>
          <a:ext cx="1743075" cy="20478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４００ｍR</a:t>
          </a:r>
          <a:r>
            <a:rPr lang="en-US" cap="none" sz="1200" b="0" i="0" u="none" baseline="0"/>
            <a:t>
　リレーメンバーにはセルをクリックして、表示される右下の▼をクリックして○を選択します。間違って○を選択した場合は、Deleteキーで削除します。</a:t>
          </a:r>
        </a:p>
      </xdr:txBody>
    </xdr:sp>
    <xdr:clientData/>
  </xdr:twoCellAnchor>
  <xdr:twoCellAnchor editAs="absolute">
    <xdr:from>
      <xdr:col>38</xdr:col>
      <xdr:colOff>371475</xdr:colOff>
      <xdr:row>5</xdr:row>
      <xdr:rowOff>76200</xdr:rowOff>
    </xdr:from>
    <xdr:to>
      <xdr:col>42</xdr:col>
      <xdr:colOff>57150</xdr:colOff>
      <xdr:row>13</xdr:row>
      <xdr:rowOff>66675</xdr:rowOff>
    </xdr:to>
    <xdr:sp>
      <xdr:nvSpPr>
        <xdr:cNvPr id="16" name="Comment 18" hidden="1"/>
        <xdr:cNvSpPr>
          <a:spLocks/>
        </xdr:cNvSpPr>
      </xdr:nvSpPr>
      <xdr:spPr>
        <a:xfrm>
          <a:off x="10439400" y="1457325"/>
          <a:ext cx="2124075" cy="152400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半角数字で入力します。分秒の区切り記号は「．（ドット）」です。
　４０秒８７は　0.40.87
 と入力します。</a:t>
          </a:r>
        </a:p>
      </xdr:txBody>
    </xdr:sp>
    <xdr:clientData/>
  </xdr:twoCellAnchor>
  <xdr:twoCellAnchor editAs="absolute">
    <xdr:from>
      <xdr:col>39</xdr:col>
      <xdr:colOff>371475</xdr:colOff>
      <xdr:row>5</xdr:row>
      <xdr:rowOff>76200</xdr:rowOff>
    </xdr:from>
    <xdr:to>
      <xdr:col>42</xdr:col>
      <xdr:colOff>390525</xdr:colOff>
      <xdr:row>15</xdr:row>
      <xdr:rowOff>85725</xdr:rowOff>
    </xdr:to>
    <xdr:sp>
      <xdr:nvSpPr>
        <xdr:cNvPr id="17" name="Comment 19" hidden="1"/>
        <xdr:cNvSpPr>
          <a:spLocks/>
        </xdr:cNvSpPr>
      </xdr:nvSpPr>
      <xdr:spPr>
        <a:xfrm>
          <a:off x="11049000" y="1457325"/>
          <a:ext cx="1847850" cy="19240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１６００ｍR</a:t>
          </a:r>
          <a:r>
            <a:rPr lang="en-US" cap="none" sz="1200" b="0" i="0" u="none" baseline="0"/>
            <a:t>
　リレーメンバーにはセルをクリックして、表示される右下の▼をクリックして○を選択します。間違って○を選択した場合は、Deleteキーで削除します。</a:t>
          </a:r>
        </a:p>
      </xdr:txBody>
    </xdr:sp>
    <xdr:clientData/>
  </xdr:twoCellAnchor>
  <xdr:twoCellAnchor editAs="absolute">
    <xdr:from>
      <xdr:col>40</xdr:col>
      <xdr:colOff>371475</xdr:colOff>
      <xdr:row>5</xdr:row>
      <xdr:rowOff>76200</xdr:rowOff>
    </xdr:from>
    <xdr:to>
      <xdr:col>44</xdr:col>
      <xdr:colOff>266700</xdr:colOff>
      <xdr:row>14</xdr:row>
      <xdr:rowOff>85725</xdr:rowOff>
    </xdr:to>
    <xdr:sp>
      <xdr:nvSpPr>
        <xdr:cNvPr id="18" name="Comment 20" hidden="1"/>
        <xdr:cNvSpPr>
          <a:spLocks/>
        </xdr:cNvSpPr>
      </xdr:nvSpPr>
      <xdr:spPr>
        <a:xfrm>
          <a:off x="11658600" y="1457325"/>
          <a:ext cx="2333625" cy="17335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</a:t>
          </a:r>
          <a:r>
            <a:rPr lang="en-US" cap="none" sz="1200" b="0" i="0" u="none" baseline="0"/>
            <a:t>
　半角数字で入力します。分と秒の区切り記号は共に「．（ドット）」です。
　３分３５秒８７は　　3.35.87
 と入力します。</a:t>
          </a:r>
        </a:p>
      </xdr:txBody>
    </xdr:sp>
    <xdr:clientData/>
  </xdr:twoCellAnchor>
  <xdr:twoCellAnchor editAs="absolute">
    <xdr:from>
      <xdr:col>39</xdr:col>
      <xdr:colOff>371475</xdr:colOff>
      <xdr:row>5</xdr:row>
      <xdr:rowOff>76200</xdr:rowOff>
    </xdr:from>
    <xdr:to>
      <xdr:col>42</xdr:col>
      <xdr:colOff>552450</xdr:colOff>
      <xdr:row>12</xdr:row>
      <xdr:rowOff>123825</xdr:rowOff>
    </xdr:to>
    <xdr:sp>
      <xdr:nvSpPr>
        <xdr:cNvPr id="19" name="Comment 21" hidden="1"/>
        <xdr:cNvSpPr>
          <a:spLocks/>
        </xdr:cNvSpPr>
      </xdr:nvSpPr>
      <xdr:spPr>
        <a:xfrm>
          <a:off x="11049000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  <xdr:twoCellAnchor editAs="absolute">
    <xdr:from>
      <xdr:col>43</xdr:col>
      <xdr:colOff>371475</xdr:colOff>
      <xdr:row>5</xdr:row>
      <xdr:rowOff>76200</xdr:rowOff>
    </xdr:from>
    <xdr:to>
      <xdr:col>46</xdr:col>
      <xdr:colOff>552450</xdr:colOff>
      <xdr:row>12</xdr:row>
      <xdr:rowOff>123825</xdr:rowOff>
    </xdr:to>
    <xdr:sp>
      <xdr:nvSpPr>
        <xdr:cNvPr id="20" name="Comment 22" hidden="1"/>
        <xdr:cNvSpPr>
          <a:spLocks/>
        </xdr:cNvSpPr>
      </xdr:nvSpPr>
      <xdr:spPr>
        <a:xfrm>
          <a:off x="13487400" y="1457325"/>
          <a:ext cx="2009775" cy="13906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大会名</a:t>
          </a:r>
          <a:r>
            <a:rPr lang="en-US" cap="none" sz="1200" b="0" i="0" u="none" baseline="0"/>
            <a:t>
　公認記録をを出した大会を選択してください．この中に無い場合は直接大会名を打ち込んでください．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8</xdr:row>
      <xdr:rowOff>19050</xdr:rowOff>
    </xdr:from>
    <xdr:to>
      <xdr:col>14</xdr:col>
      <xdr:colOff>466725</xdr:colOff>
      <xdr:row>10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72275" y="1666875"/>
          <a:ext cx="2400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　コードは、必ず１から始まる通し番号を設定する。</a:t>
          </a:r>
        </a:p>
      </xdr:txBody>
    </xdr:sp>
    <xdr:clientData/>
  </xdr:twoCellAnchor>
  <xdr:twoCellAnchor>
    <xdr:from>
      <xdr:col>10</xdr:col>
      <xdr:colOff>495300</xdr:colOff>
      <xdr:row>12</xdr:row>
      <xdr:rowOff>0</xdr:rowOff>
    </xdr:from>
    <xdr:to>
      <xdr:col>14</xdr:col>
      <xdr:colOff>457200</xdr:colOff>
      <xdr:row>17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00850" y="2371725"/>
          <a:ext cx="23622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リレー以外の種目が入力されているセル範囲に名前を付ける。
</a:t>
          </a: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　男子は「男子種目」
</a:t>
          </a: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　女子は「女子種目」
</a:t>
          </a: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とする。</a:t>
          </a:r>
        </a:p>
      </xdr:txBody>
    </xdr:sp>
    <xdr:clientData/>
  </xdr:twoCellAnchor>
  <xdr:twoCellAnchor editAs="oneCell">
    <xdr:from>
      <xdr:col>11</xdr:col>
      <xdr:colOff>95250</xdr:colOff>
      <xdr:row>18</xdr:row>
      <xdr:rowOff>142875</xdr:rowOff>
    </xdr:from>
    <xdr:to>
      <xdr:col>13</xdr:col>
      <xdr:colOff>504825</xdr:colOff>
      <xdr:row>32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600450"/>
          <a:ext cx="1609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30</xdr:row>
      <xdr:rowOff>38100</xdr:rowOff>
    </xdr:from>
    <xdr:to>
      <xdr:col>12</xdr:col>
      <xdr:colOff>161925</xdr:colOff>
      <xdr:row>34</xdr:row>
      <xdr:rowOff>28575</xdr:rowOff>
    </xdr:to>
    <xdr:sp>
      <xdr:nvSpPr>
        <xdr:cNvPr id="4" name="Line 8"/>
        <xdr:cNvSpPr>
          <a:spLocks/>
        </xdr:cNvSpPr>
      </xdr:nvSpPr>
      <xdr:spPr>
        <a:xfrm>
          <a:off x="7467600" y="5781675"/>
          <a:ext cx="200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123825</xdr:rowOff>
    </xdr:from>
    <xdr:to>
      <xdr:col>15</xdr:col>
      <xdr:colOff>180975</xdr:colOff>
      <xdr:row>41</xdr:row>
      <xdr:rowOff>95250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267575" y="6438900"/>
          <a:ext cx="22193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挿入→名前→定義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男子種目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or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女子種目　選択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参照範囲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ボタンクリック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範囲ドラッグ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ボタンクリック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</a:p>
      </xdr:txBody>
    </xdr:sp>
    <xdr:clientData/>
  </xdr:twoCellAnchor>
  <xdr:twoCellAnchor editAs="oneCell">
    <xdr:from>
      <xdr:col>12</xdr:col>
      <xdr:colOff>104775</xdr:colOff>
      <xdr:row>36</xdr:row>
      <xdr:rowOff>161925</xdr:rowOff>
    </xdr:from>
    <xdr:to>
      <xdr:col>12</xdr:col>
      <xdr:colOff>323850</xdr:colOff>
      <xdr:row>37</xdr:row>
      <xdr:rowOff>161925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70199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38</xdr:row>
      <xdr:rowOff>123825</xdr:rowOff>
    </xdr:from>
    <xdr:to>
      <xdr:col>12</xdr:col>
      <xdr:colOff>390525</xdr:colOff>
      <xdr:row>39</xdr:row>
      <xdr:rowOff>152400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73723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&#32207;&#20307;\&#12456;&#12531;&#12488;&#12522;&#12540;\&#26494;&#27743;&#39640;&#23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名一覧"/>
      <sheetName val="男子名簿"/>
      <sheetName val="女子名簿"/>
      <sheetName val="管理者シート"/>
    </sheetNames>
    <sheetDataSet>
      <sheetData sheetId="0">
        <row r="7">
          <cell r="M7" t="str">
            <v>北海道</v>
          </cell>
        </row>
        <row r="8">
          <cell r="C8" t="str">
            <v>松江高専</v>
          </cell>
          <cell r="M8" t="str">
            <v>青　森</v>
          </cell>
        </row>
        <row r="9">
          <cell r="M9" t="str">
            <v>岩  手</v>
          </cell>
        </row>
        <row r="10">
          <cell r="M10" t="str">
            <v>宮　城</v>
          </cell>
        </row>
        <row r="11">
          <cell r="M11" t="str">
            <v>秋　田</v>
          </cell>
        </row>
        <row r="12">
          <cell r="M12" t="str">
            <v>山　形</v>
          </cell>
        </row>
        <row r="13">
          <cell r="M13" t="str">
            <v>福　島</v>
          </cell>
        </row>
        <row r="14">
          <cell r="M14" t="str">
            <v>茨　城</v>
          </cell>
        </row>
        <row r="15">
          <cell r="M15" t="str">
            <v>栃　木</v>
          </cell>
        </row>
        <row r="16">
          <cell r="M16" t="str">
            <v>群　馬</v>
          </cell>
        </row>
        <row r="17">
          <cell r="M17" t="str">
            <v>埼　玉</v>
          </cell>
        </row>
        <row r="18">
          <cell r="M18" t="str">
            <v>千　葉</v>
          </cell>
        </row>
        <row r="19">
          <cell r="M19" t="str">
            <v>東　京</v>
          </cell>
        </row>
        <row r="20">
          <cell r="M20" t="str">
            <v>神奈川</v>
          </cell>
        </row>
        <row r="21">
          <cell r="M21" t="str">
            <v>山　梨</v>
          </cell>
        </row>
        <row r="22">
          <cell r="M22" t="str">
            <v>新　潟</v>
          </cell>
        </row>
        <row r="23">
          <cell r="M23" t="str">
            <v>富　山</v>
          </cell>
        </row>
        <row r="24">
          <cell r="M24" t="str">
            <v>石　川</v>
          </cell>
        </row>
        <row r="25">
          <cell r="M25" t="str">
            <v>福　井</v>
          </cell>
        </row>
        <row r="26">
          <cell r="M26" t="str">
            <v>長  野</v>
          </cell>
        </row>
        <row r="27">
          <cell r="M27" t="str">
            <v>岐  阜</v>
          </cell>
        </row>
        <row r="28">
          <cell r="M28" t="str">
            <v>静  岡</v>
          </cell>
        </row>
        <row r="29">
          <cell r="M29" t="str">
            <v>愛  知</v>
          </cell>
        </row>
        <row r="30">
          <cell r="M30" t="str">
            <v>三  重</v>
          </cell>
        </row>
        <row r="31">
          <cell r="M31" t="str">
            <v>滋　賀</v>
          </cell>
        </row>
        <row r="32">
          <cell r="M32" t="str">
            <v>京　都</v>
          </cell>
        </row>
        <row r="33">
          <cell r="M33" t="str">
            <v>大　阪</v>
          </cell>
        </row>
        <row r="34">
          <cell r="M34" t="str">
            <v>兵　庫</v>
          </cell>
        </row>
        <row r="35">
          <cell r="M35" t="str">
            <v>奈　良</v>
          </cell>
        </row>
        <row r="36">
          <cell r="M36" t="str">
            <v>和歌山</v>
          </cell>
        </row>
        <row r="37">
          <cell r="M37" t="str">
            <v>鳥　取</v>
          </cell>
        </row>
        <row r="38">
          <cell r="M38" t="str">
            <v>島　根</v>
          </cell>
        </row>
        <row r="39">
          <cell r="M39" t="str">
            <v>岡　山</v>
          </cell>
        </row>
        <row r="40">
          <cell r="M40" t="str">
            <v>広　島</v>
          </cell>
        </row>
        <row r="41">
          <cell r="M41" t="str">
            <v>山　口</v>
          </cell>
        </row>
        <row r="42">
          <cell r="M42" t="str">
            <v>徳  島</v>
          </cell>
        </row>
        <row r="43">
          <cell r="M43" t="str">
            <v>香  川</v>
          </cell>
        </row>
        <row r="44">
          <cell r="M44" t="str">
            <v>愛　媛</v>
          </cell>
        </row>
        <row r="45">
          <cell r="M45" t="str">
            <v>高　知</v>
          </cell>
        </row>
        <row r="46">
          <cell r="M46" t="str">
            <v>福　岡</v>
          </cell>
        </row>
        <row r="47">
          <cell r="M47" t="str">
            <v>佐　賀</v>
          </cell>
        </row>
        <row r="48">
          <cell r="M48" t="str">
            <v>長　崎</v>
          </cell>
        </row>
        <row r="49">
          <cell r="M49" t="str">
            <v>大　分</v>
          </cell>
        </row>
        <row r="50">
          <cell r="M50" t="str">
            <v>熊　本</v>
          </cell>
        </row>
        <row r="51">
          <cell r="M51" t="str">
            <v>宮　崎</v>
          </cell>
        </row>
        <row r="52">
          <cell r="M52" t="str">
            <v>鹿児島</v>
          </cell>
        </row>
        <row r="53">
          <cell r="M53" t="str">
            <v>沖　縄</v>
          </cell>
        </row>
      </sheetData>
      <sheetData sheetId="1">
        <row r="13">
          <cell r="L13" t="str">
            <v>円盤投</v>
          </cell>
        </row>
        <row r="14">
          <cell r="I14" t="str">
            <v>110mH</v>
          </cell>
          <cell r="L14" t="str">
            <v>400mH</v>
          </cell>
          <cell r="R14" t="str">
            <v>○</v>
          </cell>
          <cell r="T14" t="str">
            <v>○</v>
          </cell>
        </row>
        <row r="15">
          <cell r="I15" t="str">
            <v>400m</v>
          </cell>
          <cell r="R15" t="str">
            <v>○</v>
          </cell>
          <cell r="T15" t="str">
            <v>○</v>
          </cell>
        </row>
        <row r="16">
          <cell r="I16" t="str">
            <v>5000m</v>
          </cell>
          <cell r="L16" t="str">
            <v>1500m</v>
          </cell>
        </row>
        <row r="17">
          <cell r="I17" t="str">
            <v>5000m</v>
          </cell>
        </row>
        <row r="18">
          <cell r="I18" t="str">
            <v>800m</v>
          </cell>
        </row>
        <row r="19">
          <cell r="I19" t="str">
            <v>3000mSC</v>
          </cell>
        </row>
        <row r="20">
          <cell r="I20" t="str">
            <v>棒高跳</v>
          </cell>
          <cell r="L20" t="str">
            <v>走高跳</v>
          </cell>
        </row>
        <row r="21">
          <cell r="I21" t="str">
            <v>400mH</v>
          </cell>
          <cell r="R21" t="str">
            <v>○</v>
          </cell>
        </row>
        <row r="22">
          <cell r="I22" t="str">
            <v>400m</v>
          </cell>
          <cell r="L22" t="str">
            <v>200m</v>
          </cell>
          <cell r="R22" t="str">
            <v>○</v>
          </cell>
          <cell r="T22" t="str">
            <v>○</v>
          </cell>
        </row>
        <row r="23">
          <cell r="I23" t="str">
            <v>砲丸投</v>
          </cell>
          <cell r="L23" t="str">
            <v>円盤投</v>
          </cell>
        </row>
        <row r="24">
          <cell r="I24" t="str">
            <v>100m</v>
          </cell>
          <cell r="L24" t="str">
            <v>200m</v>
          </cell>
          <cell r="R24" t="str">
            <v>○</v>
          </cell>
          <cell r="T24" t="str">
            <v>○</v>
          </cell>
        </row>
        <row r="25">
          <cell r="I25" t="str">
            <v>三段跳</v>
          </cell>
          <cell r="L25" t="str">
            <v>400m</v>
          </cell>
          <cell r="T25" t="str">
            <v>○</v>
          </cell>
        </row>
        <row r="26">
          <cell r="I26" t="str">
            <v>棒高跳</v>
          </cell>
          <cell r="L26" t="str">
            <v>走高跳</v>
          </cell>
        </row>
        <row r="27">
          <cell r="I27" t="str">
            <v>1500m</v>
          </cell>
          <cell r="L27" t="str">
            <v>800m</v>
          </cell>
          <cell r="O27" t="str">
            <v>5000m</v>
          </cell>
        </row>
        <row r="28">
          <cell r="I28" t="str">
            <v>100m</v>
          </cell>
          <cell r="R28" t="str">
            <v>○</v>
          </cell>
        </row>
        <row r="29">
          <cell r="I29" t="str">
            <v>走幅跳</v>
          </cell>
        </row>
        <row r="30">
          <cell r="I30" t="str">
            <v>110mH</v>
          </cell>
          <cell r="L30" t="str">
            <v>400mH</v>
          </cell>
          <cell r="T30" t="str">
            <v>○</v>
          </cell>
        </row>
        <row r="31">
          <cell r="I31" t="str">
            <v>800m</v>
          </cell>
        </row>
        <row r="32">
          <cell r="I32" t="str">
            <v>1500m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3">
      <selection activeCell="F80" sqref="F80"/>
    </sheetView>
  </sheetViews>
  <sheetFormatPr defaultColWidth="9.140625" defaultRowHeight="15"/>
  <cols>
    <col min="2" max="2" width="6.00390625" style="0" customWidth="1"/>
    <col min="3" max="3" width="25.28125" style="0" customWidth="1"/>
    <col min="4" max="4" width="15.140625" style="0" customWidth="1"/>
    <col min="5" max="5" width="5.421875" style="0" hidden="1" customWidth="1"/>
    <col min="6" max="8" width="7.421875" style="0" customWidth="1"/>
    <col min="13" max="13" width="7.28125" style="25" hidden="1" customWidth="1"/>
    <col min="14" max="14" width="3.28125" style="25" hidden="1" customWidth="1"/>
  </cols>
  <sheetData>
    <row r="1" ht="28.5">
      <c r="B1" s="3" t="str">
        <f>'管理者シート'!C3</f>
        <v>第69回国民体育大会陸上競技　島根県予選大会</v>
      </c>
    </row>
    <row r="2" ht="29.25" thickBot="1">
      <c r="B2" s="3"/>
    </row>
    <row r="3" ht="26.25" customHeight="1">
      <c r="C3" s="23" t="s">
        <v>60</v>
      </c>
    </row>
    <row r="4" ht="27" thickBot="1">
      <c r="C4" s="24" t="s">
        <v>34</v>
      </c>
    </row>
    <row r="6" spans="2:13" ht="24" thickBot="1">
      <c r="B6" s="28" t="s">
        <v>63</v>
      </c>
      <c r="C6" s="29"/>
      <c r="D6" s="25"/>
      <c r="E6" s="25"/>
      <c r="F6" s="30"/>
      <c r="G6" s="31"/>
      <c r="H6" s="31"/>
      <c r="M6" s="26"/>
    </row>
    <row r="7" spans="2:14" ht="15.75" thickBot="1">
      <c r="B7" s="32" t="s">
        <v>64</v>
      </c>
      <c r="C7" s="33" t="s">
        <v>65</v>
      </c>
      <c r="D7" s="34" t="s">
        <v>66</v>
      </c>
      <c r="E7" s="33" t="s">
        <v>60</v>
      </c>
      <c r="F7" s="33" t="s">
        <v>143</v>
      </c>
      <c r="G7" s="34" t="s">
        <v>144</v>
      </c>
      <c r="H7" s="35" t="s">
        <v>67</v>
      </c>
      <c r="M7" s="27" t="s">
        <v>61</v>
      </c>
      <c r="N7" s="27">
        <v>1</v>
      </c>
    </row>
    <row r="8" spans="2:14" ht="21" customHeight="1" thickBot="1">
      <c r="B8" s="36">
        <v>1</v>
      </c>
      <c r="C8" s="37"/>
      <c r="D8" s="38">
        <f>IF($C8="","",ASC(PHONETIC($C8)))</f>
      </c>
      <c r="E8" s="39" t="e">
        <f>#REF!</f>
        <v>#REF!</v>
      </c>
      <c r="F8" s="40">
        <f>IF($C8="","",COUNTIF('男子'!$B$7:$B$192,$C8))</f>
      </c>
      <c r="G8" s="41">
        <f>IF($C8="","",COUNTIF('女子'!$B$7:$B$192,$C8))</f>
      </c>
      <c r="H8" s="42">
        <f aca="true" t="shared" si="0" ref="H8:H71">IF($C8="","",F8+G8)</f>
      </c>
      <c r="M8" s="27" t="s">
        <v>95</v>
      </c>
      <c r="N8" s="27">
        <v>2</v>
      </c>
    </row>
    <row r="9" spans="2:14" ht="21" customHeight="1" hidden="1">
      <c r="B9" s="43">
        <v>2</v>
      </c>
      <c r="C9" s="44"/>
      <c r="D9" s="45">
        <f aca="true" t="shared" si="1" ref="D9:D72">IF($C9="","",ASC(PHONETIC($C9)))</f>
      </c>
      <c r="E9" s="46" t="e">
        <f>#REF!</f>
        <v>#REF!</v>
      </c>
      <c r="F9" s="47">
        <f>IF($C9="","",COUNTIF('男子'!$B$7:$B$192,$C9))</f>
      </c>
      <c r="G9" s="48">
        <f>IF($C9="","",COUNTIF('女子'!$B$13:$G$192,$C9))</f>
      </c>
      <c r="H9" s="49">
        <f t="shared" si="0"/>
      </c>
      <c r="M9" s="25" t="s">
        <v>96</v>
      </c>
      <c r="N9" s="27">
        <v>3</v>
      </c>
    </row>
    <row r="10" spans="2:14" ht="21" customHeight="1" hidden="1">
      <c r="B10" s="43">
        <v>3</v>
      </c>
      <c r="C10" s="44"/>
      <c r="D10" s="45">
        <f t="shared" si="1"/>
      </c>
      <c r="E10" s="46" t="e">
        <f>#REF!</f>
        <v>#REF!</v>
      </c>
      <c r="F10" s="47">
        <f>IF($C10="","",COUNTIF('男子'!$B$7:$B$192,$C10))</f>
      </c>
      <c r="G10" s="48">
        <f>IF($C10="","",COUNTIF('女子'!$B$13:$G$192,$C10))</f>
      </c>
      <c r="H10" s="49">
        <f t="shared" si="0"/>
      </c>
      <c r="M10" s="25" t="s">
        <v>97</v>
      </c>
      <c r="N10" s="27">
        <v>4</v>
      </c>
    </row>
    <row r="11" spans="2:14" ht="21" customHeight="1" hidden="1">
      <c r="B11" s="43">
        <v>4</v>
      </c>
      <c r="C11" s="44"/>
      <c r="D11" s="45">
        <f t="shared" si="1"/>
      </c>
      <c r="E11" s="46" t="e">
        <f>#REF!</f>
        <v>#REF!</v>
      </c>
      <c r="F11" s="47">
        <f>IF($C11="","",COUNTIF('男子'!$B$7:$B$192,$C11))</f>
      </c>
      <c r="G11" s="48">
        <f>IF($C11="","",COUNTIF('女子'!$B$13:$G$192,$C11))</f>
      </c>
      <c r="H11" s="49">
        <f t="shared" si="0"/>
      </c>
      <c r="M11" s="25" t="s">
        <v>98</v>
      </c>
      <c r="N11" s="27">
        <v>5</v>
      </c>
    </row>
    <row r="12" spans="2:14" ht="21" customHeight="1" hidden="1">
      <c r="B12" s="50">
        <v>5</v>
      </c>
      <c r="C12" s="51"/>
      <c r="D12" s="52">
        <f t="shared" si="1"/>
      </c>
      <c r="E12" s="53" t="e">
        <f>#REF!</f>
        <v>#REF!</v>
      </c>
      <c r="F12" s="54">
        <f>IF($C12="","",COUNTIF('男子'!$B$7:$B$192,$C12))</f>
      </c>
      <c r="G12" s="55">
        <f>IF($C12="","",COUNTIF('女子'!$B$13:$G$192,$C12))</f>
      </c>
      <c r="H12" s="56">
        <f t="shared" si="0"/>
      </c>
      <c r="M12" s="25" t="s">
        <v>99</v>
      </c>
      <c r="N12" s="27">
        <v>6</v>
      </c>
    </row>
    <row r="13" spans="2:14" ht="21" customHeight="1" hidden="1">
      <c r="B13" s="57">
        <v>6</v>
      </c>
      <c r="C13" s="58"/>
      <c r="D13" s="59">
        <f t="shared" si="1"/>
      </c>
      <c r="E13" s="60" t="e">
        <f>#REF!</f>
        <v>#REF!</v>
      </c>
      <c r="F13" s="61">
        <f>IF($C13="","",COUNTIF('男子'!$B$7:$B$192,$C13))</f>
      </c>
      <c r="G13" s="62">
        <f>IF($C13="","",COUNTIF('女子'!$B$13:$G$192,$C13))</f>
      </c>
      <c r="H13" s="63">
        <f t="shared" si="0"/>
      </c>
      <c r="M13" s="25" t="s">
        <v>100</v>
      </c>
      <c r="N13" s="27">
        <v>7</v>
      </c>
    </row>
    <row r="14" spans="2:14" ht="21" customHeight="1" hidden="1">
      <c r="B14" s="43">
        <v>7</v>
      </c>
      <c r="C14" s="44"/>
      <c r="D14" s="45">
        <f t="shared" si="1"/>
      </c>
      <c r="E14" s="46" t="e">
        <f>#REF!</f>
        <v>#REF!</v>
      </c>
      <c r="F14" s="47">
        <f>IF($C14="","",COUNTIF('男子'!$B$7:$B$192,$C14))</f>
      </c>
      <c r="G14" s="48">
        <f>IF($C14="","",COUNTIF('女子'!$B$13:$G$192,$C14))</f>
      </c>
      <c r="H14" s="49">
        <f t="shared" si="0"/>
      </c>
      <c r="M14" s="25" t="s">
        <v>101</v>
      </c>
      <c r="N14" s="27">
        <v>8</v>
      </c>
    </row>
    <row r="15" spans="2:14" ht="21" customHeight="1" hidden="1">
      <c r="B15" s="43">
        <v>8</v>
      </c>
      <c r="C15" s="44"/>
      <c r="D15" s="45">
        <f t="shared" si="1"/>
      </c>
      <c r="E15" s="46" t="e">
        <f>#REF!</f>
        <v>#REF!</v>
      </c>
      <c r="F15" s="47">
        <f>IF($C15="","",COUNTIF('男子'!$B$7:$B$192,$C15))</f>
      </c>
      <c r="G15" s="48">
        <f>IF($C15="","",COUNTIF('女子'!$B$13:$G$192,$C15))</f>
      </c>
      <c r="H15" s="49">
        <f t="shared" si="0"/>
      </c>
      <c r="M15" s="25" t="s">
        <v>102</v>
      </c>
      <c r="N15" s="27">
        <v>9</v>
      </c>
    </row>
    <row r="16" spans="2:14" ht="21" customHeight="1" hidden="1">
      <c r="B16" s="43">
        <v>9</v>
      </c>
      <c r="C16" s="44"/>
      <c r="D16" s="45">
        <f t="shared" si="1"/>
      </c>
      <c r="E16" s="46" t="e">
        <f>#REF!</f>
        <v>#REF!</v>
      </c>
      <c r="F16" s="47">
        <f>IF($C16="","",COUNTIF('男子'!$B$7:$B$192,$C16))</f>
      </c>
      <c r="G16" s="48">
        <f>IF($C16="","",COUNTIF('女子'!$B$13:$G$192,$C16))</f>
      </c>
      <c r="H16" s="49">
        <f t="shared" si="0"/>
      </c>
      <c r="M16" s="25" t="s">
        <v>103</v>
      </c>
      <c r="N16" s="27">
        <v>10</v>
      </c>
    </row>
    <row r="17" spans="2:14" ht="21" customHeight="1" hidden="1">
      <c r="B17" s="64">
        <v>10</v>
      </c>
      <c r="C17" s="51"/>
      <c r="D17" s="65">
        <f t="shared" si="1"/>
      </c>
      <c r="E17" s="66" t="e">
        <f>#REF!</f>
        <v>#REF!</v>
      </c>
      <c r="F17" s="67">
        <f>IF($C17="","",COUNTIF('男子'!$B$7:$B$192,$C17))</f>
      </c>
      <c r="G17" s="68">
        <f>IF($C17="","",COUNTIF('女子'!$B$13:$G$192,$C17))</f>
      </c>
      <c r="H17" s="69">
        <f t="shared" si="0"/>
      </c>
      <c r="M17" s="25" t="s">
        <v>104</v>
      </c>
      <c r="N17" s="27">
        <v>11</v>
      </c>
    </row>
    <row r="18" spans="2:14" ht="21" customHeight="1" hidden="1">
      <c r="B18" s="70">
        <v>11</v>
      </c>
      <c r="C18" s="58"/>
      <c r="D18" s="71">
        <f t="shared" si="1"/>
      </c>
      <c r="E18" s="72" t="e">
        <f>#REF!</f>
        <v>#REF!</v>
      </c>
      <c r="F18" s="73">
        <f>IF($C18="","",COUNTIF('男子'!$B$7:$B$192,$C18))</f>
      </c>
      <c r="G18" s="74">
        <f>IF($C18="","",COUNTIF('女子'!$B$13:$G$192,$C18))</f>
      </c>
      <c r="H18" s="75">
        <f t="shared" si="0"/>
      </c>
      <c r="M18" s="25" t="s">
        <v>105</v>
      </c>
      <c r="N18" s="27">
        <v>12</v>
      </c>
    </row>
    <row r="19" spans="2:14" ht="21" customHeight="1" hidden="1">
      <c r="B19" s="43">
        <v>12</v>
      </c>
      <c r="C19" s="44"/>
      <c r="D19" s="45">
        <f t="shared" si="1"/>
      </c>
      <c r="E19" s="46" t="e">
        <f>#REF!</f>
        <v>#REF!</v>
      </c>
      <c r="F19" s="47">
        <f>IF($C19="","",COUNTIF('男子'!$B$7:$B$192,$C19))</f>
      </c>
      <c r="G19" s="48">
        <f>IF($C19="","",COUNTIF('女子'!$B$13:$G$192,$C19))</f>
      </c>
      <c r="H19" s="49">
        <f t="shared" si="0"/>
      </c>
      <c r="M19" s="25" t="s">
        <v>106</v>
      </c>
      <c r="N19" s="27">
        <v>13</v>
      </c>
    </row>
    <row r="20" spans="2:14" ht="21" customHeight="1" hidden="1">
      <c r="B20" s="43">
        <v>13</v>
      </c>
      <c r="C20" s="44"/>
      <c r="D20" s="45">
        <f t="shared" si="1"/>
      </c>
      <c r="E20" s="46" t="e">
        <f>#REF!</f>
        <v>#REF!</v>
      </c>
      <c r="F20" s="47">
        <f>IF($C20="","",COUNTIF('男子'!$B$7:$B$192,$C20))</f>
      </c>
      <c r="G20" s="48">
        <f>IF($C20="","",COUNTIF('女子'!$B$13:$G$192,$C20))</f>
      </c>
      <c r="H20" s="49">
        <f t="shared" si="0"/>
      </c>
      <c r="M20" s="25" t="s">
        <v>62</v>
      </c>
      <c r="N20" s="27">
        <v>14</v>
      </c>
    </row>
    <row r="21" spans="2:14" ht="21" customHeight="1" hidden="1">
      <c r="B21" s="43">
        <v>14</v>
      </c>
      <c r="C21" s="44"/>
      <c r="D21" s="45">
        <f t="shared" si="1"/>
      </c>
      <c r="E21" s="46" t="e">
        <f>#REF!</f>
        <v>#REF!</v>
      </c>
      <c r="F21" s="47">
        <f>IF($C21="","",COUNTIF('男子'!$B$7:$B$192,$C21))</f>
      </c>
      <c r="G21" s="48">
        <f>IF($C21="","",COUNTIF('女子'!$B$13:$G$192,$C21))</f>
      </c>
      <c r="H21" s="49">
        <f t="shared" si="0"/>
      </c>
      <c r="M21" s="25" t="s">
        <v>107</v>
      </c>
      <c r="N21" s="27">
        <v>15</v>
      </c>
    </row>
    <row r="22" spans="2:14" ht="21" customHeight="1" hidden="1">
      <c r="B22" s="50">
        <v>15</v>
      </c>
      <c r="C22" s="51"/>
      <c r="D22" s="52">
        <f t="shared" si="1"/>
      </c>
      <c r="E22" s="53" t="e">
        <f>#REF!</f>
        <v>#REF!</v>
      </c>
      <c r="F22" s="54">
        <f>IF($C22="","",COUNTIF('男子'!$B$7:$B$192,$C22))</f>
      </c>
      <c r="G22" s="55">
        <f>IF($C22="","",COUNTIF('女子'!$B$13:$G$192,$C22))</f>
      </c>
      <c r="H22" s="56">
        <f t="shared" si="0"/>
      </c>
      <c r="M22" s="25" t="s">
        <v>108</v>
      </c>
      <c r="N22" s="27">
        <v>16</v>
      </c>
    </row>
    <row r="23" spans="2:14" ht="21" customHeight="1" hidden="1">
      <c r="B23" s="57">
        <v>16</v>
      </c>
      <c r="C23" s="76"/>
      <c r="D23" s="59">
        <f t="shared" si="1"/>
      </c>
      <c r="E23" s="60" t="e">
        <f>#REF!</f>
        <v>#REF!</v>
      </c>
      <c r="F23" s="61">
        <f>IF($C23="","",COUNTIF('男子'!$B$7:$B$192,$C23))</f>
      </c>
      <c r="G23" s="62">
        <f>IF($C23="","",COUNTIF('女子'!$B$13:$G$192,$C23))</f>
      </c>
      <c r="H23" s="63">
        <f t="shared" si="0"/>
      </c>
      <c r="M23" s="25" t="s">
        <v>109</v>
      </c>
      <c r="N23" s="27">
        <v>17</v>
      </c>
    </row>
    <row r="24" spans="2:14" ht="21" customHeight="1" hidden="1">
      <c r="B24" s="43">
        <v>17</v>
      </c>
      <c r="C24" s="77"/>
      <c r="D24" s="45">
        <f t="shared" si="1"/>
      </c>
      <c r="E24" s="46" t="e">
        <f>#REF!</f>
        <v>#REF!</v>
      </c>
      <c r="F24" s="47">
        <f>IF($C24="","",COUNTIF('男子'!$B$7:$B$192,$C24))</f>
      </c>
      <c r="G24" s="48">
        <f>IF($C24="","",COUNTIF('女子'!$B$13:$G$192,$C24))</f>
      </c>
      <c r="H24" s="49">
        <f t="shared" si="0"/>
      </c>
      <c r="M24" s="25" t="s">
        <v>110</v>
      </c>
      <c r="N24" s="27">
        <v>18</v>
      </c>
    </row>
    <row r="25" spans="2:14" ht="21" customHeight="1" hidden="1">
      <c r="B25" s="43">
        <v>18</v>
      </c>
      <c r="C25" s="44"/>
      <c r="D25" s="45">
        <f t="shared" si="1"/>
      </c>
      <c r="E25" s="46" t="e">
        <f>#REF!</f>
        <v>#REF!</v>
      </c>
      <c r="F25" s="47">
        <f>IF($C25="","",COUNTIF('男子'!$B$7:$B$192,$C25))</f>
      </c>
      <c r="G25" s="48">
        <f>IF($C25="","",COUNTIF('女子'!$B$13:$G$192,$C25))</f>
      </c>
      <c r="H25" s="49">
        <f t="shared" si="0"/>
      </c>
      <c r="M25" s="25" t="s">
        <v>111</v>
      </c>
      <c r="N25" s="27">
        <v>19</v>
      </c>
    </row>
    <row r="26" spans="2:14" ht="21" customHeight="1" hidden="1">
      <c r="B26" s="43">
        <v>19</v>
      </c>
      <c r="C26" s="77"/>
      <c r="D26" s="45">
        <f t="shared" si="1"/>
      </c>
      <c r="E26" s="46" t="e">
        <f>#REF!</f>
        <v>#REF!</v>
      </c>
      <c r="F26" s="47">
        <f>IF($C26="","",COUNTIF('男子'!$B$7:$B$192,$C26))</f>
      </c>
      <c r="G26" s="48">
        <f>IF($C26="","",COUNTIF('女子'!$B$13:$G$192,$C26))</f>
      </c>
      <c r="H26" s="49">
        <f t="shared" si="0"/>
      </c>
      <c r="M26" s="25" t="s">
        <v>112</v>
      </c>
      <c r="N26" s="27">
        <v>20</v>
      </c>
    </row>
    <row r="27" spans="2:14" ht="21" customHeight="1" hidden="1">
      <c r="B27" s="64">
        <v>20</v>
      </c>
      <c r="C27" s="78"/>
      <c r="D27" s="65">
        <f t="shared" si="1"/>
      </c>
      <c r="E27" s="66" t="e">
        <f>#REF!</f>
        <v>#REF!</v>
      </c>
      <c r="F27" s="67">
        <f>IF($C27="","",COUNTIF('男子'!$B$7:$B$192,$C27))</f>
      </c>
      <c r="G27" s="68">
        <f>IF($C27="","",COUNTIF('女子'!$B$13:$G$192,$C27))</f>
      </c>
      <c r="H27" s="69">
        <f t="shared" si="0"/>
      </c>
      <c r="M27" s="25" t="s">
        <v>113</v>
      </c>
      <c r="N27" s="27">
        <v>21</v>
      </c>
    </row>
    <row r="28" spans="2:14" ht="21" customHeight="1" hidden="1">
      <c r="B28" s="70">
        <v>21</v>
      </c>
      <c r="C28" s="76"/>
      <c r="D28" s="71">
        <f t="shared" si="1"/>
      </c>
      <c r="E28" s="72" t="e">
        <f>#REF!</f>
        <v>#REF!</v>
      </c>
      <c r="F28" s="73">
        <f>IF($C28="","",COUNTIF('男子'!$B$7:$B$192,$C28))</f>
      </c>
      <c r="G28" s="74">
        <f>IF($C28="","",COUNTIF('女子'!$B$13:$G$192,$C28))</f>
      </c>
      <c r="H28" s="75">
        <f t="shared" si="0"/>
      </c>
      <c r="M28" s="25" t="s">
        <v>114</v>
      </c>
      <c r="N28" s="27">
        <v>22</v>
      </c>
    </row>
    <row r="29" spans="2:14" ht="21" customHeight="1" hidden="1">
      <c r="B29" s="43">
        <v>22</v>
      </c>
      <c r="C29" s="77"/>
      <c r="D29" s="45">
        <f t="shared" si="1"/>
      </c>
      <c r="E29" s="46" t="e">
        <f>#REF!</f>
        <v>#REF!</v>
      </c>
      <c r="F29" s="47">
        <f>IF($C29="","",COUNTIF('男子'!$B$7:$B$192,$C29))</f>
      </c>
      <c r="G29" s="48">
        <f>IF($C29="","",COUNTIF('女子'!$B$13:$G$192,$C29))</f>
      </c>
      <c r="H29" s="49">
        <f t="shared" si="0"/>
      </c>
      <c r="M29" s="25" t="s">
        <v>115</v>
      </c>
      <c r="N29" s="27">
        <v>23</v>
      </c>
    </row>
    <row r="30" spans="2:14" ht="21" customHeight="1" hidden="1">
      <c r="B30" s="43">
        <v>23</v>
      </c>
      <c r="C30" s="77"/>
      <c r="D30" s="45">
        <f t="shared" si="1"/>
      </c>
      <c r="E30" s="46" t="e">
        <f>#REF!</f>
        <v>#REF!</v>
      </c>
      <c r="F30" s="47">
        <f>IF($C30="","",COUNTIF('男子'!$B$7:$B$192,$C30))</f>
      </c>
      <c r="G30" s="48">
        <f>IF($C30="","",COUNTIF('女子'!$B$13:$G$192,$C30))</f>
      </c>
      <c r="H30" s="49">
        <f t="shared" si="0"/>
      </c>
      <c r="M30" s="25" t="s">
        <v>116</v>
      </c>
      <c r="N30" s="27">
        <v>24</v>
      </c>
    </row>
    <row r="31" spans="2:14" ht="21" customHeight="1" hidden="1">
      <c r="B31" s="43">
        <v>24</v>
      </c>
      <c r="C31" s="77"/>
      <c r="D31" s="45">
        <f t="shared" si="1"/>
      </c>
      <c r="E31" s="46" t="e">
        <f>#REF!</f>
        <v>#REF!</v>
      </c>
      <c r="F31" s="47">
        <f>IF($C31="","",COUNTIF('男子'!$B$7:$B$192,$C31))</f>
      </c>
      <c r="G31" s="48">
        <f>IF($C31="","",COUNTIF('女子'!$B$13:$G$192,$C31))</f>
      </c>
      <c r="H31" s="49">
        <f t="shared" si="0"/>
      </c>
      <c r="M31" s="25" t="s">
        <v>117</v>
      </c>
      <c r="N31" s="27">
        <v>25</v>
      </c>
    </row>
    <row r="32" spans="2:14" ht="21" customHeight="1" hidden="1">
      <c r="B32" s="50">
        <v>25</v>
      </c>
      <c r="C32" s="78"/>
      <c r="D32" s="52">
        <f t="shared" si="1"/>
      </c>
      <c r="E32" s="53" t="e">
        <f>#REF!</f>
        <v>#REF!</v>
      </c>
      <c r="F32" s="54">
        <f>IF($C32="","",COUNTIF('男子'!$B$7:$B$192,$C32))</f>
      </c>
      <c r="G32" s="55">
        <f>IF($C32="","",COUNTIF('女子'!$B$13:$G$192,$C32))</f>
      </c>
      <c r="H32" s="56">
        <f t="shared" si="0"/>
      </c>
      <c r="M32" s="25" t="s">
        <v>118</v>
      </c>
      <c r="N32" s="27">
        <v>26</v>
      </c>
    </row>
    <row r="33" spans="2:14" ht="21" customHeight="1" hidden="1">
      <c r="B33" s="57">
        <v>26</v>
      </c>
      <c r="C33" s="76"/>
      <c r="D33" s="59">
        <f t="shared" si="1"/>
      </c>
      <c r="E33" s="60" t="e">
        <f>#REF!</f>
        <v>#REF!</v>
      </c>
      <c r="F33" s="61">
        <f>IF($C33="","",COUNTIF('男子'!$B$7:$B$192,$C33))</f>
      </c>
      <c r="G33" s="62">
        <f>IF($C33="","",COUNTIF('女子'!$B$13:$G$192,$C33))</f>
      </c>
      <c r="H33" s="63">
        <f t="shared" si="0"/>
      </c>
      <c r="M33" s="25" t="s">
        <v>119</v>
      </c>
      <c r="N33" s="27">
        <v>27</v>
      </c>
    </row>
    <row r="34" spans="2:14" ht="21" customHeight="1" hidden="1">
      <c r="B34" s="43">
        <v>27</v>
      </c>
      <c r="C34" s="44"/>
      <c r="D34" s="45">
        <f t="shared" si="1"/>
      </c>
      <c r="E34" s="46" t="e">
        <f>#REF!</f>
        <v>#REF!</v>
      </c>
      <c r="F34" s="47">
        <f>IF($C34="","",COUNTIF('男子'!$B$7:$B$192,$C34))</f>
      </c>
      <c r="G34" s="48">
        <f>IF($C34="","",COUNTIF('女子'!$B$13:$G$192,$C34))</f>
      </c>
      <c r="H34" s="49">
        <f t="shared" si="0"/>
      </c>
      <c r="M34" s="25" t="s">
        <v>120</v>
      </c>
      <c r="N34" s="27">
        <v>28</v>
      </c>
    </row>
    <row r="35" spans="2:14" ht="21" customHeight="1" hidden="1">
      <c r="B35" s="43">
        <v>28</v>
      </c>
      <c r="C35" s="77"/>
      <c r="D35" s="45">
        <f t="shared" si="1"/>
      </c>
      <c r="E35" s="46" t="e">
        <f>#REF!</f>
        <v>#REF!</v>
      </c>
      <c r="F35" s="47">
        <f>IF($C35="","",COUNTIF('男子'!$B$7:$B$192,$C35))</f>
      </c>
      <c r="G35" s="48">
        <f>IF($C35="","",COUNTIF('女子'!$B$13:$G$192,$C35))</f>
      </c>
      <c r="H35" s="49">
        <f t="shared" si="0"/>
      </c>
      <c r="M35" s="25" t="s">
        <v>121</v>
      </c>
      <c r="N35" s="27">
        <v>29</v>
      </c>
    </row>
    <row r="36" spans="2:14" ht="21" customHeight="1" hidden="1">
      <c r="B36" s="43">
        <v>29</v>
      </c>
      <c r="C36" s="77"/>
      <c r="D36" s="45">
        <f t="shared" si="1"/>
      </c>
      <c r="E36" s="46" t="e">
        <f>#REF!</f>
        <v>#REF!</v>
      </c>
      <c r="F36" s="47">
        <f>IF($C36="","",COUNTIF('男子'!$B$7:$B$192,$C36))</f>
      </c>
      <c r="G36" s="48">
        <f>IF($C36="","",COUNTIF('女子'!$B$13:$G$192,$C36))</f>
      </c>
      <c r="H36" s="49">
        <f t="shared" si="0"/>
      </c>
      <c r="M36" s="25" t="s">
        <v>122</v>
      </c>
      <c r="N36" s="27">
        <v>30</v>
      </c>
    </row>
    <row r="37" spans="2:14" ht="21" customHeight="1" hidden="1">
      <c r="B37" s="64">
        <v>30</v>
      </c>
      <c r="C37" s="78"/>
      <c r="D37" s="65">
        <f t="shared" si="1"/>
      </c>
      <c r="E37" s="66" t="e">
        <f>#REF!</f>
        <v>#REF!</v>
      </c>
      <c r="F37" s="67">
        <f>IF($C37="","",COUNTIF('男子'!$B$7:$B$192,$C37))</f>
      </c>
      <c r="G37" s="68">
        <f>IF($C37="","",COUNTIF('女子'!$B$13:$G$192,$C37))</f>
      </c>
      <c r="H37" s="69">
        <f t="shared" si="0"/>
      </c>
      <c r="M37" s="25" t="s">
        <v>123</v>
      </c>
      <c r="N37" s="27">
        <v>31</v>
      </c>
    </row>
    <row r="38" spans="2:14" ht="21" customHeight="1" hidden="1">
      <c r="B38" s="70">
        <v>31</v>
      </c>
      <c r="C38" s="76"/>
      <c r="D38" s="71">
        <f t="shared" si="1"/>
      </c>
      <c r="E38" s="72" t="e">
        <f>#REF!</f>
        <v>#REF!</v>
      </c>
      <c r="F38" s="73">
        <f>IF($C38="","",COUNTIF('男子'!$B$7:$B$192,$C38))</f>
      </c>
      <c r="G38" s="74">
        <f>IF($C38="","",COUNTIF('女子'!$B$13:$G$192,$C38))</f>
      </c>
      <c r="H38" s="75">
        <f t="shared" si="0"/>
      </c>
      <c r="M38" s="25" t="s">
        <v>124</v>
      </c>
      <c r="N38" s="27">
        <v>32</v>
      </c>
    </row>
    <row r="39" spans="2:14" ht="21" customHeight="1" hidden="1">
      <c r="B39" s="43">
        <v>32</v>
      </c>
      <c r="C39" s="77"/>
      <c r="D39" s="45">
        <f t="shared" si="1"/>
      </c>
      <c r="E39" s="46" t="e">
        <f>#REF!</f>
        <v>#REF!</v>
      </c>
      <c r="F39" s="47">
        <f>IF($C39="","",COUNTIF('男子'!$B$7:$B$192,$C39))</f>
      </c>
      <c r="G39" s="48">
        <f>IF($C39="","",COUNTIF('女子'!$B$13:$G$192,$C39))</f>
      </c>
      <c r="H39" s="49">
        <f t="shared" si="0"/>
      </c>
      <c r="M39" s="25" t="s">
        <v>125</v>
      </c>
      <c r="N39" s="27">
        <v>33</v>
      </c>
    </row>
    <row r="40" spans="2:14" ht="21" customHeight="1" hidden="1">
      <c r="B40" s="43">
        <v>33</v>
      </c>
      <c r="C40" s="77"/>
      <c r="D40" s="45">
        <f t="shared" si="1"/>
      </c>
      <c r="E40" s="46" t="e">
        <f>#REF!</f>
        <v>#REF!</v>
      </c>
      <c r="F40" s="47">
        <f>IF($C40="","",COUNTIF('男子'!$B$7:$B$192,$C40))</f>
      </c>
      <c r="G40" s="48">
        <f>IF($C40="","",COUNTIF('女子'!$B$13:$G$192,$C40))</f>
      </c>
      <c r="H40" s="49">
        <f t="shared" si="0"/>
      </c>
      <c r="M40" s="25" t="s">
        <v>126</v>
      </c>
      <c r="N40" s="27">
        <v>34</v>
      </c>
    </row>
    <row r="41" spans="2:14" ht="21" customHeight="1" hidden="1">
      <c r="B41" s="43">
        <v>34</v>
      </c>
      <c r="C41" s="77"/>
      <c r="D41" s="45">
        <f t="shared" si="1"/>
      </c>
      <c r="E41" s="46" t="e">
        <f>#REF!</f>
        <v>#REF!</v>
      </c>
      <c r="F41" s="47">
        <f>IF($C41="","",COUNTIF('男子'!$B$7:$B$192,$C41))</f>
      </c>
      <c r="G41" s="48">
        <f>IF($C41="","",COUNTIF('女子'!$B$13:$G$192,$C41))</f>
      </c>
      <c r="H41" s="49">
        <f t="shared" si="0"/>
      </c>
      <c r="M41" s="25" t="s">
        <v>127</v>
      </c>
      <c r="N41" s="27">
        <v>35</v>
      </c>
    </row>
    <row r="42" spans="2:14" ht="21" customHeight="1" hidden="1">
      <c r="B42" s="50">
        <v>35</v>
      </c>
      <c r="C42" s="78"/>
      <c r="D42" s="52">
        <f t="shared" si="1"/>
      </c>
      <c r="E42" s="53" t="e">
        <f>#REF!</f>
        <v>#REF!</v>
      </c>
      <c r="F42" s="54">
        <f>IF($C42="","",COUNTIF('男子'!$B$7:$B$192,$C42))</f>
      </c>
      <c r="G42" s="55">
        <f>IF($C42="","",COUNTIF('女子'!$B$13:$G$192,$C42))</f>
      </c>
      <c r="H42" s="56">
        <f t="shared" si="0"/>
      </c>
      <c r="M42" s="25" t="s">
        <v>128</v>
      </c>
      <c r="N42" s="27">
        <v>36</v>
      </c>
    </row>
    <row r="43" spans="2:14" ht="21" customHeight="1" hidden="1">
      <c r="B43" s="57">
        <v>36</v>
      </c>
      <c r="C43" s="76"/>
      <c r="D43" s="59">
        <f t="shared" si="1"/>
      </c>
      <c r="E43" s="60" t="e">
        <f>#REF!</f>
        <v>#REF!</v>
      </c>
      <c r="F43" s="61">
        <f>IF($C43="","",COUNTIF('男子'!$B$7:$B$192,$C43))</f>
      </c>
      <c r="G43" s="62">
        <f>IF($C43="","",COUNTIF('女子'!$B$13:$G$192,$C43))</f>
      </c>
      <c r="H43" s="63">
        <f t="shared" si="0"/>
      </c>
      <c r="M43" s="25" t="s">
        <v>129</v>
      </c>
      <c r="N43" s="27">
        <v>37</v>
      </c>
    </row>
    <row r="44" spans="2:14" ht="21" customHeight="1" hidden="1">
      <c r="B44" s="43">
        <v>37</v>
      </c>
      <c r="C44" s="77"/>
      <c r="D44" s="45">
        <f t="shared" si="1"/>
      </c>
      <c r="E44" s="46" t="e">
        <f>#REF!</f>
        <v>#REF!</v>
      </c>
      <c r="F44" s="47">
        <f>IF($C44="","",COUNTIF('男子'!$B$7:$B$192,$C44))</f>
      </c>
      <c r="G44" s="48">
        <f>IF($C44="","",COUNTIF('女子'!$B$13:$G$192,$C44))</f>
      </c>
      <c r="H44" s="49">
        <f t="shared" si="0"/>
      </c>
      <c r="M44" s="25" t="s">
        <v>130</v>
      </c>
      <c r="N44" s="27">
        <v>38</v>
      </c>
    </row>
    <row r="45" spans="2:14" ht="21" customHeight="1" hidden="1">
      <c r="B45" s="43">
        <v>38</v>
      </c>
      <c r="C45" s="77"/>
      <c r="D45" s="45">
        <f t="shared" si="1"/>
      </c>
      <c r="E45" s="46" t="e">
        <f>#REF!</f>
        <v>#REF!</v>
      </c>
      <c r="F45" s="47">
        <f>IF($C45="","",COUNTIF('男子'!$B$7:$B$192,$C45))</f>
      </c>
      <c r="G45" s="48">
        <f>IF($C45="","",COUNTIF('女子'!$B$13:$G$192,$C45))</f>
      </c>
      <c r="H45" s="49">
        <f t="shared" si="0"/>
      </c>
      <c r="M45" s="25" t="s">
        <v>131</v>
      </c>
      <c r="N45" s="27">
        <v>39</v>
      </c>
    </row>
    <row r="46" spans="2:14" ht="21" customHeight="1" hidden="1">
      <c r="B46" s="43">
        <v>39</v>
      </c>
      <c r="C46" s="77"/>
      <c r="D46" s="45">
        <f t="shared" si="1"/>
      </c>
      <c r="E46" s="46" t="e">
        <f>#REF!</f>
        <v>#REF!</v>
      </c>
      <c r="F46" s="47">
        <f>IF($C46="","",COUNTIF('男子'!$B$7:$B$192,$C46))</f>
      </c>
      <c r="G46" s="48">
        <f>IF($C46="","",COUNTIF('女子'!$B$13:$G$192,$C46))</f>
      </c>
      <c r="H46" s="49">
        <f t="shared" si="0"/>
      </c>
      <c r="M46" s="25" t="s">
        <v>132</v>
      </c>
      <c r="N46" s="27">
        <v>40</v>
      </c>
    </row>
    <row r="47" spans="2:14" ht="21" customHeight="1" hidden="1">
      <c r="B47" s="64">
        <v>40</v>
      </c>
      <c r="C47" s="78"/>
      <c r="D47" s="65">
        <f t="shared" si="1"/>
      </c>
      <c r="E47" s="66" t="e">
        <f>#REF!</f>
        <v>#REF!</v>
      </c>
      <c r="F47" s="67">
        <f>IF($C47="","",COUNTIF('男子'!$B$7:$B$192,$C47))</f>
      </c>
      <c r="G47" s="68">
        <f>IF($C47="","",COUNTIF('女子'!$B$13:$G$192,$C47))</f>
      </c>
      <c r="H47" s="69">
        <f t="shared" si="0"/>
      </c>
      <c r="M47" s="25" t="s">
        <v>133</v>
      </c>
      <c r="N47" s="27">
        <v>41</v>
      </c>
    </row>
    <row r="48" spans="2:14" ht="21" customHeight="1" hidden="1">
      <c r="B48" s="70">
        <v>41</v>
      </c>
      <c r="C48" s="76"/>
      <c r="D48" s="71">
        <f t="shared" si="1"/>
      </c>
      <c r="E48" s="72" t="e">
        <f>#REF!</f>
        <v>#REF!</v>
      </c>
      <c r="F48" s="73">
        <f>IF($C48="","",COUNTIF('男子'!$B$7:$B$192,$C48))</f>
      </c>
      <c r="G48" s="74">
        <f>IF($C48="","",COUNTIF('女子'!$B$13:$G$192,$C48))</f>
      </c>
      <c r="H48" s="75">
        <f t="shared" si="0"/>
      </c>
      <c r="M48" s="25" t="s">
        <v>134</v>
      </c>
      <c r="N48" s="27">
        <v>42</v>
      </c>
    </row>
    <row r="49" spans="2:14" ht="21" customHeight="1" hidden="1">
      <c r="B49" s="43">
        <v>42</v>
      </c>
      <c r="C49" s="77"/>
      <c r="D49" s="45">
        <f t="shared" si="1"/>
      </c>
      <c r="E49" s="46" t="e">
        <f>#REF!</f>
        <v>#REF!</v>
      </c>
      <c r="F49" s="47">
        <f>IF($C49="","",COUNTIF('男子'!$B$7:$B$192,$C49))</f>
      </c>
      <c r="G49" s="48">
        <f>IF($C49="","",COUNTIF('女子'!$B$13:$G$192,$C49))</f>
      </c>
      <c r="H49" s="49">
        <f t="shared" si="0"/>
      </c>
      <c r="M49" s="25" t="s">
        <v>135</v>
      </c>
      <c r="N49" s="27">
        <v>43</v>
      </c>
    </row>
    <row r="50" spans="2:14" ht="21" customHeight="1" hidden="1">
      <c r="B50" s="43">
        <v>43</v>
      </c>
      <c r="C50" s="77"/>
      <c r="D50" s="45">
        <f t="shared" si="1"/>
      </c>
      <c r="E50" s="46" t="e">
        <f>#REF!</f>
        <v>#REF!</v>
      </c>
      <c r="F50" s="47">
        <f>IF($C50="","",COUNTIF('男子'!$B$7:$B$192,$C50))</f>
      </c>
      <c r="G50" s="48">
        <f>IF($C50="","",COUNTIF('女子'!$B$13:$G$192,$C50))</f>
      </c>
      <c r="H50" s="49">
        <f t="shared" si="0"/>
      </c>
      <c r="M50" s="25" t="s">
        <v>136</v>
      </c>
      <c r="N50" s="27">
        <v>44</v>
      </c>
    </row>
    <row r="51" spans="2:14" ht="21" customHeight="1" hidden="1">
      <c r="B51" s="43">
        <v>44</v>
      </c>
      <c r="C51" s="44"/>
      <c r="D51" s="45">
        <f t="shared" si="1"/>
      </c>
      <c r="E51" s="46" t="e">
        <f>#REF!</f>
        <v>#REF!</v>
      </c>
      <c r="F51" s="47">
        <f>IF($C51="","",COUNTIF('男子'!$B$7:$B$192,$C51))</f>
      </c>
      <c r="G51" s="48">
        <f>IF($C51="","",COUNTIF('女子'!$B$13:$G$192,$C51))</f>
      </c>
      <c r="H51" s="49">
        <f t="shared" si="0"/>
      </c>
      <c r="M51" s="25" t="s">
        <v>137</v>
      </c>
      <c r="N51" s="27">
        <v>45</v>
      </c>
    </row>
    <row r="52" spans="2:14" ht="21" customHeight="1" hidden="1">
      <c r="B52" s="50">
        <v>45</v>
      </c>
      <c r="C52" s="78"/>
      <c r="D52" s="52">
        <f t="shared" si="1"/>
      </c>
      <c r="E52" s="53" t="e">
        <f>#REF!</f>
        <v>#REF!</v>
      </c>
      <c r="F52" s="54">
        <f>IF($C52="","",COUNTIF('男子'!$B$7:$B$192,$C52))</f>
      </c>
      <c r="G52" s="55">
        <f>IF($C52="","",COUNTIF('女子'!$B$13:$G$192,$C52))</f>
      </c>
      <c r="H52" s="56">
        <f t="shared" si="0"/>
      </c>
      <c r="M52" s="25" t="s">
        <v>138</v>
      </c>
      <c r="N52" s="27">
        <v>46</v>
      </c>
    </row>
    <row r="53" spans="2:14" ht="21" customHeight="1" hidden="1">
      <c r="B53" s="57">
        <v>46</v>
      </c>
      <c r="C53" s="76"/>
      <c r="D53" s="59">
        <f t="shared" si="1"/>
      </c>
      <c r="E53" s="60" t="e">
        <f>#REF!</f>
        <v>#REF!</v>
      </c>
      <c r="F53" s="61">
        <f>IF($C53="","",COUNTIF('男子'!$B$7:$B$192,$C53))</f>
      </c>
      <c r="G53" s="62">
        <f>IF($C53="","",COUNTIF('女子'!$B$13:$G$192,$C53))</f>
      </c>
      <c r="H53" s="63">
        <f t="shared" si="0"/>
      </c>
      <c r="M53" s="25" t="s">
        <v>139</v>
      </c>
      <c r="N53" s="27">
        <v>47</v>
      </c>
    </row>
    <row r="54" spans="2:14" ht="21" customHeight="1" hidden="1">
      <c r="B54" s="43">
        <v>47</v>
      </c>
      <c r="C54" s="44"/>
      <c r="D54" s="45">
        <f t="shared" si="1"/>
      </c>
      <c r="E54" s="46" t="e">
        <f>#REF!</f>
        <v>#REF!</v>
      </c>
      <c r="F54" s="47">
        <f>IF($C54="","",COUNTIF('男子'!$B$7:$B$192,$C54))</f>
      </c>
      <c r="G54" s="48">
        <f>IF($C54="","",COUNTIF('女子'!$B$13:$G$192,$C54))</f>
      </c>
      <c r="H54" s="49">
        <f t="shared" si="0"/>
      </c>
      <c r="N54" s="27"/>
    </row>
    <row r="55" spans="2:14" ht="21" customHeight="1" hidden="1">
      <c r="B55" s="43">
        <v>48</v>
      </c>
      <c r="C55" s="77"/>
      <c r="D55" s="45">
        <f t="shared" si="1"/>
      </c>
      <c r="E55" s="46" t="e">
        <f>#REF!</f>
        <v>#REF!</v>
      </c>
      <c r="F55" s="47">
        <f>IF($C55="","",COUNTIF('男子'!$B$7:$B$192,$C55))</f>
      </c>
      <c r="G55" s="48">
        <f>IF($C55="","",COUNTIF('女子'!$B$13:$G$192,$C55))</f>
      </c>
      <c r="H55" s="49">
        <f t="shared" si="0"/>
      </c>
      <c r="N55" s="27"/>
    </row>
    <row r="56" spans="2:14" ht="21" customHeight="1" hidden="1">
      <c r="B56" s="43">
        <v>49</v>
      </c>
      <c r="C56" s="77"/>
      <c r="D56" s="45">
        <f t="shared" si="1"/>
      </c>
      <c r="E56" s="46" t="e">
        <f>#REF!</f>
        <v>#REF!</v>
      </c>
      <c r="F56" s="47">
        <f>IF($C56="","",COUNTIF('男子'!$B$7:$B$192,$C56))</f>
      </c>
      <c r="G56" s="48">
        <f>IF($C56="","",COUNTIF('女子'!$B$13:$G$192,$C56))</f>
      </c>
      <c r="H56" s="49">
        <f t="shared" si="0"/>
      </c>
      <c r="N56" s="27"/>
    </row>
    <row r="57" spans="2:14" ht="21" customHeight="1" hidden="1">
      <c r="B57" s="64">
        <v>50</v>
      </c>
      <c r="C57" s="78"/>
      <c r="D57" s="65">
        <f t="shared" si="1"/>
      </c>
      <c r="E57" s="66" t="e">
        <f>#REF!</f>
        <v>#REF!</v>
      </c>
      <c r="F57" s="67">
        <f>IF($C57="","",COUNTIF('男子'!$B$7:$B$192,$C57))</f>
      </c>
      <c r="G57" s="68">
        <f>IF($C57="","",COUNTIF('女子'!$B$13:$G$192,$C57))</f>
      </c>
      <c r="H57" s="69">
        <f t="shared" si="0"/>
      </c>
      <c r="N57" s="27"/>
    </row>
    <row r="58" spans="2:14" ht="21" customHeight="1" hidden="1">
      <c r="B58" s="70">
        <v>51</v>
      </c>
      <c r="C58" s="76"/>
      <c r="D58" s="71">
        <f t="shared" si="1"/>
      </c>
      <c r="E58" s="72" t="e">
        <f>#REF!</f>
        <v>#REF!</v>
      </c>
      <c r="F58" s="73">
        <f>IF($C58="","",COUNTIF('男子'!$B$7:$B$192,$C58))</f>
      </c>
      <c r="G58" s="74">
        <f>IF($C58="","",COUNTIF('女子'!$B$13:$G$192,$C58))</f>
      </c>
      <c r="H58" s="75">
        <f t="shared" si="0"/>
      </c>
      <c r="N58" s="27"/>
    </row>
    <row r="59" spans="2:14" ht="21" customHeight="1" hidden="1">
      <c r="B59" s="43">
        <v>52</v>
      </c>
      <c r="C59" s="77"/>
      <c r="D59" s="45">
        <f t="shared" si="1"/>
      </c>
      <c r="E59" s="46" t="e">
        <f>#REF!</f>
        <v>#REF!</v>
      </c>
      <c r="F59" s="47">
        <f>IF($C59="","",COUNTIF('男子'!$B$7:$B$192,$C59))</f>
      </c>
      <c r="G59" s="48">
        <f>IF($C59="","",COUNTIF('女子'!$B$13:$G$192,$C59))</f>
      </c>
      <c r="H59" s="49">
        <f t="shared" si="0"/>
      </c>
      <c r="N59" s="27"/>
    </row>
    <row r="60" spans="2:14" ht="21" customHeight="1" hidden="1">
      <c r="B60" s="43">
        <v>53</v>
      </c>
      <c r="C60" s="77"/>
      <c r="D60" s="45">
        <f t="shared" si="1"/>
      </c>
      <c r="E60" s="46" t="e">
        <f>#REF!</f>
        <v>#REF!</v>
      </c>
      <c r="F60" s="47">
        <f>IF($C60="","",COUNTIF('男子'!$B$7:$B$192,$C60))</f>
      </c>
      <c r="G60" s="48">
        <f>IF($C60="","",COUNTIF('女子'!$B$13:$G$192,$C60))</f>
      </c>
      <c r="H60" s="49">
        <f t="shared" si="0"/>
      </c>
      <c r="N60" s="27"/>
    </row>
    <row r="61" spans="2:14" ht="21" customHeight="1" hidden="1">
      <c r="B61" s="43">
        <v>54</v>
      </c>
      <c r="C61" s="77"/>
      <c r="D61" s="45">
        <f t="shared" si="1"/>
      </c>
      <c r="E61" s="46" t="e">
        <f>#REF!</f>
        <v>#REF!</v>
      </c>
      <c r="F61" s="47">
        <f>IF($C61="","",COUNTIF('男子'!$B$7:$B$192,$C61))</f>
      </c>
      <c r="G61" s="48">
        <f>IF($C61="","",COUNTIF('女子'!$B$13:$G$192,$C61))</f>
      </c>
      <c r="H61" s="49">
        <f t="shared" si="0"/>
      </c>
      <c r="N61" s="27"/>
    </row>
    <row r="62" spans="2:14" ht="21" customHeight="1" hidden="1">
      <c r="B62" s="50">
        <v>55</v>
      </c>
      <c r="C62" s="78"/>
      <c r="D62" s="52">
        <f t="shared" si="1"/>
      </c>
      <c r="E62" s="53" t="e">
        <f>#REF!</f>
        <v>#REF!</v>
      </c>
      <c r="F62" s="54">
        <f>IF($C62="","",COUNTIF('男子'!$B$7:$B$192,$C62))</f>
      </c>
      <c r="G62" s="55">
        <f>IF($C62="","",COUNTIF('女子'!$B$13:$G$192,$C62))</f>
      </c>
      <c r="H62" s="56">
        <f t="shared" si="0"/>
      </c>
      <c r="N62" s="27"/>
    </row>
    <row r="63" spans="2:14" ht="21" customHeight="1" hidden="1">
      <c r="B63" s="57">
        <v>56</v>
      </c>
      <c r="C63" s="58"/>
      <c r="D63" s="59">
        <f t="shared" si="1"/>
      </c>
      <c r="E63" s="60" t="e">
        <f>#REF!</f>
        <v>#REF!</v>
      </c>
      <c r="F63" s="61">
        <f>IF($C63="","",COUNTIF('男子'!$B$7:$B$192,$C63))</f>
      </c>
      <c r="G63" s="62">
        <f>IF($C63="","",COUNTIF('女子'!$B$13:$G$192,$C63))</f>
      </c>
      <c r="H63" s="63">
        <f t="shared" si="0"/>
      </c>
      <c r="N63" s="27"/>
    </row>
    <row r="64" spans="2:14" ht="21" customHeight="1" hidden="1">
      <c r="B64" s="43">
        <v>57</v>
      </c>
      <c r="C64" s="77"/>
      <c r="D64" s="45">
        <f t="shared" si="1"/>
      </c>
      <c r="E64" s="46" t="e">
        <f>#REF!</f>
        <v>#REF!</v>
      </c>
      <c r="F64" s="47">
        <f>IF($C64="","",COUNTIF('男子'!$B$7:$B$192,$C64))</f>
      </c>
      <c r="G64" s="48">
        <f>IF($C64="","",COUNTIF('女子'!$B$13:$G$192,$C64))</f>
      </c>
      <c r="H64" s="49">
        <f t="shared" si="0"/>
      </c>
      <c r="N64" s="27"/>
    </row>
    <row r="65" spans="2:14" ht="21" customHeight="1" hidden="1">
      <c r="B65" s="43">
        <v>58</v>
      </c>
      <c r="C65" s="77"/>
      <c r="D65" s="45">
        <f t="shared" si="1"/>
      </c>
      <c r="E65" s="46" t="e">
        <f>#REF!</f>
        <v>#REF!</v>
      </c>
      <c r="F65" s="47">
        <f>IF($C65="","",COUNTIF('男子'!$B$7:$B$192,$C65))</f>
      </c>
      <c r="G65" s="48">
        <f>IF($C65="","",COUNTIF('女子'!$B$13:$G$192,$C65))</f>
      </c>
      <c r="H65" s="49">
        <f t="shared" si="0"/>
      </c>
      <c r="N65" s="27"/>
    </row>
    <row r="66" spans="2:14" ht="21" customHeight="1" hidden="1">
      <c r="B66" s="43">
        <v>59</v>
      </c>
      <c r="C66" s="77"/>
      <c r="D66" s="45">
        <f t="shared" si="1"/>
      </c>
      <c r="E66" s="46" t="e">
        <f>#REF!</f>
        <v>#REF!</v>
      </c>
      <c r="F66" s="47">
        <f>IF($C66="","",COUNTIF('男子'!$B$7:$B$192,$C66))</f>
      </c>
      <c r="G66" s="48">
        <f>IF($C66="","",COUNTIF('女子'!$B$13:$G$192,$C66))</f>
      </c>
      <c r="H66" s="49">
        <f t="shared" si="0"/>
      </c>
      <c r="N66" s="27"/>
    </row>
    <row r="67" spans="2:14" ht="21" customHeight="1" hidden="1">
      <c r="B67" s="64">
        <v>60</v>
      </c>
      <c r="C67" s="78"/>
      <c r="D67" s="65">
        <f t="shared" si="1"/>
      </c>
      <c r="E67" s="66" t="e">
        <f>#REF!</f>
        <v>#REF!</v>
      </c>
      <c r="F67" s="67">
        <f>IF($C67="","",COUNTIF('男子'!$B$7:$B$192,$C67))</f>
      </c>
      <c r="G67" s="68">
        <f>IF($C67="","",COUNTIF('女子'!$B$13:$G$192,$C67))</f>
      </c>
      <c r="H67" s="69">
        <f t="shared" si="0"/>
      </c>
      <c r="N67" s="27"/>
    </row>
    <row r="68" spans="2:14" ht="21" customHeight="1" hidden="1">
      <c r="B68" s="70">
        <v>61</v>
      </c>
      <c r="C68" s="79"/>
      <c r="D68" s="71">
        <f t="shared" si="1"/>
      </c>
      <c r="E68" s="72" t="e">
        <f>#REF!</f>
        <v>#REF!</v>
      </c>
      <c r="F68" s="73">
        <f>IF($C68="","",COUNTIF('男子'!$B$7:$B$192,$C68))</f>
      </c>
      <c r="G68" s="74">
        <f>IF($C68="","",COUNTIF('女子'!$B$13:$G$192,$C68))</f>
      </c>
      <c r="H68" s="75">
        <f t="shared" si="0"/>
      </c>
      <c r="N68" s="27"/>
    </row>
    <row r="69" spans="2:14" ht="21" customHeight="1" hidden="1">
      <c r="B69" s="43">
        <v>62</v>
      </c>
      <c r="C69" s="77"/>
      <c r="D69" s="45">
        <f t="shared" si="1"/>
      </c>
      <c r="E69" s="46" t="e">
        <f>#REF!</f>
        <v>#REF!</v>
      </c>
      <c r="F69" s="47">
        <f>IF($C69="","",COUNTIF('男子'!$B$7:$B$192,$C69))</f>
      </c>
      <c r="G69" s="48">
        <f>IF($C69="","",COUNTIF('女子'!$B$13:$G$192,$C69))</f>
      </c>
      <c r="H69" s="49">
        <f t="shared" si="0"/>
      </c>
      <c r="N69" s="27"/>
    </row>
    <row r="70" spans="2:14" ht="21" customHeight="1" hidden="1">
      <c r="B70" s="43">
        <v>63</v>
      </c>
      <c r="C70" s="77"/>
      <c r="D70" s="45">
        <f t="shared" si="1"/>
      </c>
      <c r="E70" s="46" t="e">
        <f>#REF!</f>
        <v>#REF!</v>
      </c>
      <c r="F70" s="47">
        <f>IF($C70="","",COUNTIF('男子'!$B$7:$B$192,$C70))</f>
      </c>
      <c r="G70" s="48">
        <f>IF($C70="","",COUNTIF('女子'!$B$13:$G$192,$C70))</f>
      </c>
      <c r="H70" s="49">
        <f t="shared" si="0"/>
      </c>
      <c r="N70" s="27"/>
    </row>
    <row r="71" spans="2:14" ht="21" customHeight="1" hidden="1">
      <c r="B71" s="43">
        <v>64</v>
      </c>
      <c r="C71" s="77"/>
      <c r="D71" s="45">
        <f t="shared" si="1"/>
      </c>
      <c r="E71" s="46" t="e">
        <f>#REF!</f>
        <v>#REF!</v>
      </c>
      <c r="F71" s="47">
        <f>IF($C71="","",COUNTIF('男子'!$B$7:$B$192,$C71))</f>
      </c>
      <c r="G71" s="48">
        <f>IF($C71="","",COUNTIF('女子'!$B$13:$G$192,$C71))</f>
      </c>
      <c r="H71" s="49">
        <f t="shared" si="0"/>
      </c>
      <c r="N71" s="27"/>
    </row>
    <row r="72" spans="2:14" ht="21" customHeight="1" hidden="1">
      <c r="B72" s="50">
        <v>65</v>
      </c>
      <c r="C72" s="78"/>
      <c r="D72" s="52">
        <f t="shared" si="1"/>
      </c>
      <c r="E72" s="53" t="e">
        <f>#REF!</f>
        <v>#REF!</v>
      </c>
      <c r="F72" s="54">
        <f>IF($C72="","",COUNTIF('男子'!$B$7:$B$192,$C72))</f>
      </c>
      <c r="G72" s="55">
        <f>IF($C72="","",COUNTIF('女子'!$B$13:$G$192,$C72))</f>
      </c>
      <c r="H72" s="56">
        <f aca="true" t="shared" si="2" ref="H72:H77">IF($C72="","",F72+G72)</f>
      </c>
      <c r="N72" s="27"/>
    </row>
    <row r="73" spans="2:14" ht="21" customHeight="1" hidden="1">
      <c r="B73" s="57">
        <v>66</v>
      </c>
      <c r="C73" s="80"/>
      <c r="D73" s="59">
        <f>IF($C73="","",ASC(PHONETIC($C73)))</f>
      </c>
      <c r="E73" s="60" t="e">
        <f>#REF!</f>
        <v>#REF!</v>
      </c>
      <c r="F73" s="61">
        <f>IF($C73="","",COUNTIF('男子'!$B$7:$B$192,$C73))</f>
      </c>
      <c r="G73" s="62">
        <f>IF($C73="","",COUNTIF('女子'!$B$13:$G$192,$C73))</f>
      </c>
      <c r="H73" s="63">
        <f t="shared" si="2"/>
      </c>
      <c r="N73" s="27"/>
    </row>
    <row r="74" spans="2:8" ht="21" customHeight="1" hidden="1">
      <c r="B74" s="43">
        <v>67</v>
      </c>
      <c r="C74" s="44"/>
      <c r="D74" s="45">
        <f>IF($C74="","",ASC(PHONETIC($C74)))</f>
      </c>
      <c r="E74" s="46" t="e">
        <f>#REF!</f>
        <v>#REF!</v>
      </c>
      <c r="F74" s="47">
        <f>IF($C74="","",COUNTIF('男子'!$B$7:$B$192,$C74))</f>
      </c>
      <c r="G74" s="48">
        <f>IF($C74="","",COUNTIF('女子'!$B$13:$G$192,$C74))</f>
      </c>
      <c r="H74" s="49">
        <f t="shared" si="2"/>
      </c>
    </row>
    <row r="75" spans="2:8" ht="21" customHeight="1" hidden="1">
      <c r="B75" s="43">
        <v>68</v>
      </c>
      <c r="C75" s="44"/>
      <c r="D75" s="45">
        <f>IF($C75="","",ASC(PHONETIC($C75)))</f>
      </c>
      <c r="E75" s="46" t="e">
        <f>#REF!</f>
        <v>#REF!</v>
      </c>
      <c r="F75" s="47">
        <f>IF($C75="","",COUNTIF('男子'!$B$7:$B$192,$C75))</f>
      </c>
      <c r="G75" s="48">
        <f>IF($C75="","",COUNTIF('女子'!$B$13:$G$192,$C75))</f>
      </c>
      <c r="H75" s="49">
        <f t="shared" si="2"/>
      </c>
    </row>
    <row r="76" spans="2:8" ht="21" customHeight="1" hidden="1">
      <c r="B76" s="43">
        <v>69</v>
      </c>
      <c r="C76" s="44"/>
      <c r="D76" s="45">
        <f>IF($C76="","",ASC(PHONETIC($C76)))</f>
      </c>
      <c r="E76" s="46" t="e">
        <f>#REF!</f>
        <v>#REF!</v>
      </c>
      <c r="F76" s="47">
        <f>IF($C76="","",COUNTIF('男子'!$B$7:$B$192,$C76))</f>
      </c>
      <c r="G76" s="48">
        <f>IF($C76="","",COUNTIF('女子'!$B$13:$G$192,$C76))</f>
      </c>
      <c r="H76" s="49">
        <f t="shared" si="2"/>
      </c>
    </row>
    <row r="77" spans="2:8" ht="21" customHeight="1" hidden="1" thickBot="1">
      <c r="B77" s="81">
        <v>70</v>
      </c>
      <c r="C77" s="44"/>
      <c r="D77" s="82">
        <f>IF($C77="","",ASC(PHONETIC($C77)))</f>
      </c>
      <c r="E77" s="83" t="e">
        <f>#REF!</f>
        <v>#REF!</v>
      </c>
      <c r="F77" s="84">
        <f>IF($C77="","",COUNTIF('男子'!$B$7:$B$192,$C77))</f>
      </c>
      <c r="G77" s="85">
        <f>IF($C77="","",COUNTIF('女子'!$B$13:$G$192,$C77))</f>
      </c>
      <c r="H77" s="86">
        <f t="shared" si="2"/>
      </c>
    </row>
    <row r="78" spans="2:8" ht="21" thickBot="1">
      <c r="B78" s="87"/>
      <c r="C78" s="88"/>
      <c r="D78" s="152" t="s">
        <v>68</v>
      </c>
      <c r="E78" s="89"/>
      <c r="F78" s="90">
        <f>SUM(F8:F77)</f>
        <v>0</v>
      </c>
      <c r="G78" s="91">
        <f>SUM(G8:G77)</f>
        <v>0</v>
      </c>
      <c r="H78" s="92">
        <f>SUM(H8:H77)</f>
        <v>0</v>
      </c>
    </row>
    <row r="79" spans="4:8" ht="21" thickBot="1">
      <c r="D79" s="154" t="s">
        <v>142</v>
      </c>
      <c r="E79" s="155"/>
      <c r="F79" s="163">
        <f>'男子'!Q79</f>
        <v>0</v>
      </c>
      <c r="G79" s="164">
        <f>'女子'!Q79</f>
        <v>0</v>
      </c>
      <c r="H79" s="153">
        <f>F79+G79</f>
        <v>0</v>
      </c>
    </row>
    <row r="85" ht="15.75" thickBot="1"/>
    <row r="86" spans="1:12" s="25" customFormat="1" ht="18.75" customHeight="1" thickBot="1">
      <c r="A86" s="93"/>
      <c r="B86" s="93"/>
      <c r="C86" s="157" t="s">
        <v>72</v>
      </c>
      <c r="D86" s="171"/>
      <c r="E86" s="172"/>
      <c r="F86" s="173"/>
      <c r="G86" s="93"/>
      <c r="H86" s="93"/>
      <c r="I86" s="93"/>
      <c r="J86" s="93"/>
      <c r="L86" s="94"/>
    </row>
    <row r="87" spans="1:12" s="25" customFormat="1" ht="18.75" customHeight="1" thickBot="1">
      <c r="A87" s="93"/>
      <c r="B87" s="93"/>
      <c r="C87" s="157" t="s">
        <v>73</v>
      </c>
      <c r="D87" s="168"/>
      <c r="E87" s="169"/>
      <c r="F87" s="170"/>
      <c r="G87" s="93"/>
      <c r="H87" s="93"/>
      <c r="I87" s="93"/>
      <c r="J87" s="93"/>
      <c r="L87" s="94"/>
    </row>
    <row r="88" spans="1:12" s="25" customFormat="1" ht="15">
      <c r="A88" s="93"/>
      <c r="B88" s="93"/>
      <c r="F88" s="93"/>
      <c r="G88" s="93"/>
      <c r="H88" s="93"/>
      <c r="I88" s="93"/>
      <c r="J88" s="93"/>
      <c r="L88" s="94"/>
    </row>
    <row r="89" spans="1:12" s="25" customFormat="1" ht="14.25">
      <c r="A89" s="93"/>
      <c r="B89" s="93"/>
      <c r="C89" s="166" t="s">
        <v>69</v>
      </c>
      <c r="D89" s="167"/>
      <c r="F89" s="93"/>
      <c r="G89" s="93"/>
      <c r="H89" s="93"/>
      <c r="I89" s="93"/>
      <c r="J89" s="93"/>
      <c r="L89" s="94"/>
    </row>
    <row r="90" spans="1:12" s="25" customFormat="1" ht="14.25">
      <c r="A90" s="93"/>
      <c r="B90" s="93"/>
      <c r="C90" s="165" t="s">
        <v>184</v>
      </c>
      <c r="D90" s="96"/>
      <c r="F90" s="93"/>
      <c r="G90" s="93"/>
      <c r="H90" s="93"/>
      <c r="I90" s="93"/>
      <c r="J90" s="93"/>
      <c r="L90" s="94"/>
    </row>
    <row r="91" spans="1:12" s="25" customFormat="1" ht="14.25">
      <c r="A91" s="93"/>
      <c r="B91" s="97"/>
      <c r="C91" s="98" t="s">
        <v>70</v>
      </c>
      <c r="D91" s="96"/>
      <c r="E91" s="97"/>
      <c r="F91" s="93"/>
      <c r="G91" s="93"/>
      <c r="H91" s="93"/>
      <c r="I91" s="93"/>
      <c r="J91" s="93"/>
      <c r="L91" s="94"/>
    </row>
    <row r="92" spans="1:12" s="25" customFormat="1" ht="14.25">
      <c r="A92" s="93"/>
      <c r="B92" s="99"/>
      <c r="C92" s="95" t="s">
        <v>71</v>
      </c>
      <c r="D92" s="96"/>
      <c r="E92" s="97"/>
      <c r="F92" s="93"/>
      <c r="G92" s="93"/>
      <c r="H92" s="93"/>
      <c r="I92" s="93"/>
      <c r="J92" s="93"/>
      <c r="L92" s="94"/>
    </row>
    <row r="93" spans="1:12" s="25" customFormat="1" ht="14.25">
      <c r="A93" s="93"/>
      <c r="B93" s="99"/>
      <c r="C93" s="161" t="s">
        <v>183</v>
      </c>
      <c r="D93" s="162">
        <f>H79*1000</f>
        <v>0</v>
      </c>
      <c r="E93" s="97"/>
      <c r="F93" s="93"/>
      <c r="G93" s="93"/>
      <c r="H93" s="93"/>
      <c r="I93" s="93"/>
      <c r="J93" s="93"/>
      <c r="L93" s="94"/>
    </row>
    <row r="94" spans="1:12" s="25" customFormat="1" ht="14.25">
      <c r="A94" s="93"/>
      <c r="B94" s="93"/>
      <c r="C94"/>
      <c r="D94"/>
      <c r="F94" s="93"/>
      <c r="G94" s="93"/>
      <c r="H94" s="93"/>
      <c r="I94" s="93"/>
      <c r="J94" s="93"/>
      <c r="L94" s="94"/>
    </row>
    <row r="95" spans="1:12" s="25" customFormat="1" ht="14.25">
      <c r="A95" s="93"/>
      <c r="B95" s="93"/>
      <c r="C95"/>
      <c r="D95"/>
      <c r="F95" s="93"/>
      <c r="G95" s="93"/>
      <c r="H95" s="93"/>
      <c r="I95" s="93"/>
      <c r="J95" s="93"/>
      <c r="L95" s="94"/>
    </row>
  </sheetData>
  <sheetProtection password="B3BD" sheet="1"/>
  <mergeCells count="3">
    <mergeCell ref="C89:D89"/>
    <mergeCell ref="D87:F87"/>
    <mergeCell ref="D86:F86"/>
  </mergeCells>
  <dataValidations count="8">
    <dataValidation type="list" allowBlank="1" showErrorMessage="1" prompt="セルの右下の▼ボタンを押し、該当する都道府県名を選択します。" sqref="C4">
      <formula1>$M$7:$M$53</formula1>
    </dataValidation>
    <dataValidation type="list" allowBlank="1" showInputMessage="1" showErrorMessage="1" sqref="E8:E77">
      <formula1>$M$7:$M$53</formula1>
    </dataValidation>
    <dataValidation allowBlank="1" showErrorMessage="1" prompt="自動入力されます。" sqref="F8:H9"/>
    <dataValidation allowBlank="1" showInputMessage="1" showErrorMessage="1" prompt="自動入力されます。" imeMode="off" sqref="F78:H78"/>
    <dataValidation allowBlank="1" sqref="C8:C77"/>
    <dataValidation allowBlank="1" showInputMessage="1" showErrorMessage="1" imeMode="off" sqref="F10:H77"/>
    <dataValidation allowBlank="1" showInputMessage="1" showErrorMessage="1" imeMode="halfKatakana" sqref="D8:D77"/>
    <dataValidation type="list" allowBlank="1" showInputMessage="1" showErrorMessage="1" imeMode="off" sqref="D90:D92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8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.7109375" style="0" customWidth="1"/>
    <col min="2" max="2" width="14.421875" style="0" customWidth="1"/>
    <col min="3" max="3" width="9.00390625" style="0" hidden="1" customWidth="1"/>
    <col min="4" max="4" width="11.421875" style="0" customWidth="1"/>
    <col min="6" max="7" width="13.00390625" style="0" customWidth="1"/>
    <col min="8" max="8" width="9.00390625" style="0" hidden="1" customWidth="1"/>
    <col min="9" max="9" width="4.57421875" style="0" hidden="1" customWidth="1"/>
    <col min="10" max="10" width="4.57421875" style="0" customWidth="1"/>
    <col min="11" max="12" width="9.00390625" style="0" hidden="1" customWidth="1"/>
    <col min="13" max="13" width="10.7109375" style="0" customWidth="1"/>
    <col min="14" max="14" width="1.421875" style="0" hidden="1" customWidth="1"/>
    <col min="15" max="15" width="12.57421875" style="0" customWidth="1"/>
    <col min="16" max="16" width="9.00390625" style="0" customWidth="1"/>
    <col min="17" max="18" width="9.00390625" style="0" hidden="1" customWidth="1"/>
    <col min="19" max="19" width="12.57421875" style="0" customWidth="1"/>
    <col min="21" max="22" width="9.00390625" style="0" hidden="1" customWidth="1"/>
    <col min="23" max="24" width="0" style="0" hidden="1" customWidth="1"/>
    <col min="25" max="26" width="9.00390625" style="0" hidden="1" customWidth="1"/>
    <col min="27" max="28" width="0" style="0" hidden="1" customWidth="1"/>
    <col min="29" max="30" width="9.00390625" style="0" hidden="1" customWidth="1"/>
    <col min="31" max="32" width="0" style="0" hidden="1" customWidth="1"/>
    <col min="33" max="34" width="9.00390625" style="0" hidden="1" customWidth="1"/>
  </cols>
  <sheetData>
    <row r="1" ht="31.5">
      <c r="B1" s="100" t="str">
        <f>'管理者シート'!C3</f>
        <v>第69回国民体育大会陸上競技　島根県予選大会</v>
      </c>
    </row>
    <row r="2" ht="15">
      <c r="B2" s="99"/>
    </row>
    <row r="3" ht="31.5">
      <c r="B3" s="101" t="s">
        <v>79</v>
      </c>
    </row>
    <row r="4" spans="2:33" ht="15">
      <c r="B4" s="106" t="s">
        <v>82</v>
      </c>
      <c r="C4" s="102"/>
      <c r="D4" s="102" t="s">
        <v>180</v>
      </c>
      <c r="E4" s="103">
        <v>123</v>
      </c>
      <c r="F4" s="102" t="s">
        <v>83</v>
      </c>
      <c r="G4" s="102" t="str">
        <f>IF(F4="","",ASC(PHONETIC(F4)))</f>
        <v>ｼﾏﾈ  ﾘｸｵ</v>
      </c>
      <c r="H4" s="102"/>
      <c r="I4" s="102"/>
      <c r="J4" s="102">
        <v>2</v>
      </c>
      <c r="K4" s="102"/>
      <c r="L4" s="102"/>
      <c r="M4" s="102"/>
      <c r="N4" s="102"/>
      <c r="O4" s="103" t="s">
        <v>84</v>
      </c>
      <c r="P4" s="103">
        <v>11.23</v>
      </c>
      <c r="Q4" s="104" t="s">
        <v>85</v>
      </c>
      <c r="R4" s="102"/>
      <c r="S4" s="103" t="s">
        <v>177</v>
      </c>
      <c r="T4" s="103" t="s">
        <v>178</v>
      </c>
      <c r="U4" s="103" t="s">
        <v>86</v>
      </c>
      <c r="V4" s="103"/>
      <c r="W4" s="103" t="s">
        <v>87</v>
      </c>
      <c r="X4" s="103" t="s">
        <v>88</v>
      </c>
      <c r="Y4" s="105" t="s">
        <v>89</v>
      </c>
      <c r="Z4" s="102"/>
      <c r="AA4" s="103" t="s">
        <v>90</v>
      </c>
      <c r="AB4" s="103" t="s">
        <v>91</v>
      </c>
      <c r="AC4" s="104" t="s">
        <v>85</v>
      </c>
      <c r="AD4" s="102"/>
      <c r="AE4" s="103" t="s">
        <v>92</v>
      </c>
      <c r="AF4" s="103" t="s">
        <v>93</v>
      </c>
      <c r="AG4" s="103" t="s">
        <v>86</v>
      </c>
    </row>
    <row r="5" ht="15.75" thickBot="1">
      <c r="B5" s="107" t="s">
        <v>94</v>
      </c>
    </row>
    <row r="6" spans="1:34" ht="15.75" thickBot="1">
      <c r="A6" s="135" t="s">
        <v>76</v>
      </c>
      <c r="B6" s="136" t="s">
        <v>74</v>
      </c>
      <c r="C6" s="136" t="s">
        <v>2</v>
      </c>
      <c r="D6" s="136" t="s">
        <v>179</v>
      </c>
      <c r="E6" s="136" t="s">
        <v>35</v>
      </c>
      <c r="F6" s="136" t="s">
        <v>5</v>
      </c>
      <c r="G6" s="136" t="s">
        <v>6</v>
      </c>
      <c r="H6" s="136" t="s">
        <v>7</v>
      </c>
      <c r="I6" s="136" t="s">
        <v>8</v>
      </c>
      <c r="J6" s="136" t="s">
        <v>9</v>
      </c>
      <c r="K6" s="136" t="s">
        <v>10</v>
      </c>
      <c r="L6" s="136" t="s">
        <v>11</v>
      </c>
      <c r="M6" s="136" t="s">
        <v>186</v>
      </c>
      <c r="N6" s="136" t="s">
        <v>13</v>
      </c>
      <c r="O6" s="137" t="s">
        <v>36</v>
      </c>
      <c r="P6" s="137" t="s">
        <v>37</v>
      </c>
      <c r="Q6" s="137" t="s">
        <v>75</v>
      </c>
      <c r="R6" s="137" t="s">
        <v>17</v>
      </c>
      <c r="S6" s="137" t="s">
        <v>38</v>
      </c>
      <c r="T6" s="137" t="s">
        <v>39</v>
      </c>
      <c r="U6" s="137" t="s">
        <v>75</v>
      </c>
      <c r="V6" s="137" t="s">
        <v>21</v>
      </c>
      <c r="W6" s="137" t="s">
        <v>40</v>
      </c>
      <c r="X6" s="137" t="s">
        <v>41</v>
      </c>
      <c r="Y6" s="137" t="s">
        <v>75</v>
      </c>
      <c r="Z6" s="137" t="s">
        <v>25</v>
      </c>
      <c r="AA6" s="137" t="s">
        <v>42</v>
      </c>
      <c r="AB6" s="137" t="s">
        <v>43</v>
      </c>
      <c r="AC6" s="137" t="s">
        <v>75</v>
      </c>
      <c r="AD6" s="137" t="s">
        <v>29</v>
      </c>
      <c r="AE6" s="137" t="s">
        <v>44</v>
      </c>
      <c r="AF6" s="137" t="s">
        <v>43</v>
      </c>
      <c r="AG6" s="138" t="s">
        <v>75</v>
      </c>
      <c r="AH6" t="s">
        <v>33</v>
      </c>
    </row>
    <row r="7" spans="1:33" ht="15">
      <c r="A7" s="132">
        <v>1</v>
      </c>
      <c r="B7" s="118">
        <f>IF(F7="","",'基本情報'!$C$8)</f>
      </c>
      <c r="C7" s="118"/>
      <c r="D7" s="118"/>
      <c r="E7" s="118"/>
      <c r="F7" s="118"/>
      <c r="G7" s="118">
        <f>IF(F7="","",ASC(PHONETIC(F7)))</f>
      </c>
      <c r="H7" s="118">
        <f>IF(F7="","",F7)</f>
      </c>
      <c r="I7" s="118">
        <v>1</v>
      </c>
      <c r="J7" s="118"/>
      <c r="K7" s="118"/>
      <c r="L7" s="118"/>
      <c r="M7" s="118" t="s">
        <v>34</v>
      </c>
      <c r="N7" s="133"/>
      <c r="O7" s="117"/>
      <c r="P7" s="118"/>
      <c r="Q7" s="119"/>
      <c r="R7" s="134">
        <v>2</v>
      </c>
      <c r="S7" s="118"/>
      <c r="T7" s="118"/>
      <c r="U7" s="118"/>
      <c r="V7" s="133">
        <v>2</v>
      </c>
      <c r="W7" s="117"/>
      <c r="X7" s="118"/>
      <c r="Y7" s="119"/>
      <c r="Z7" s="134">
        <v>2</v>
      </c>
      <c r="AA7" s="118"/>
      <c r="AB7" s="118"/>
      <c r="AC7" s="118"/>
      <c r="AD7" s="133"/>
      <c r="AE7" s="117"/>
      <c r="AF7" s="118"/>
      <c r="AG7" s="119"/>
    </row>
    <row r="8" spans="1:33" ht="15">
      <c r="A8" s="125">
        <v>2</v>
      </c>
      <c r="B8" s="109">
        <f>IF(F8="","",'基本情報'!$C$8)</f>
      </c>
      <c r="C8" s="109"/>
      <c r="D8" s="109"/>
      <c r="E8" s="109"/>
      <c r="F8" s="109"/>
      <c r="G8" s="109">
        <f aca="true" t="shared" si="0" ref="G8:G71">IF(F8="","",ASC(PHONETIC(F8)))</f>
      </c>
      <c r="H8" s="109">
        <f>IF(F8="","",F8)</f>
      </c>
      <c r="I8" s="109">
        <v>1</v>
      </c>
      <c r="J8" s="109"/>
      <c r="K8" s="109"/>
      <c r="L8" s="109"/>
      <c r="M8" s="109" t="s">
        <v>34</v>
      </c>
      <c r="N8" s="114"/>
      <c r="O8" s="120"/>
      <c r="P8" s="109"/>
      <c r="Q8" s="121"/>
      <c r="R8" s="116">
        <v>2</v>
      </c>
      <c r="S8" s="109"/>
      <c r="T8" s="109"/>
      <c r="U8" s="109"/>
      <c r="V8" s="114">
        <v>2</v>
      </c>
      <c r="W8" s="120"/>
      <c r="X8" s="109"/>
      <c r="Y8" s="121"/>
      <c r="Z8" s="116">
        <v>2</v>
      </c>
      <c r="AA8" s="109"/>
      <c r="AB8" s="109"/>
      <c r="AC8" s="109"/>
      <c r="AD8" s="114"/>
      <c r="AE8" s="120"/>
      <c r="AF8" s="109"/>
      <c r="AG8" s="121"/>
    </row>
    <row r="9" spans="1:33" ht="15">
      <c r="A9" s="124">
        <v>3</v>
      </c>
      <c r="B9" s="108">
        <f>IF(F9="","",'基本情報'!$C$8)</f>
      </c>
      <c r="C9" s="108"/>
      <c r="D9" s="108"/>
      <c r="E9" s="108"/>
      <c r="F9" s="108"/>
      <c r="G9" s="108">
        <f t="shared" si="0"/>
      </c>
      <c r="H9" s="108">
        <f>IF(F9="","",F9)</f>
      </c>
      <c r="I9" s="108">
        <v>1</v>
      </c>
      <c r="J9" s="108"/>
      <c r="K9" s="108"/>
      <c r="L9" s="108"/>
      <c r="M9" s="108" t="s">
        <v>34</v>
      </c>
      <c r="N9" s="113"/>
      <c r="O9" s="122"/>
      <c r="P9" s="108"/>
      <c r="Q9" s="123"/>
      <c r="R9" s="115">
        <v>2</v>
      </c>
      <c r="S9" s="108"/>
      <c r="T9" s="108"/>
      <c r="U9" s="108"/>
      <c r="V9" s="113">
        <v>2</v>
      </c>
      <c r="W9" s="122"/>
      <c r="X9" s="108"/>
      <c r="Y9" s="123"/>
      <c r="Z9" s="115">
        <v>2</v>
      </c>
      <c r="AA9" s="108"/>
      <c r="AB9" s="108"/>
      <c r="AC9" s="108"/>
      <c r="AD9" s="113"/>
      <c r="AE9" s="122"/>
      <c r="AF9" s="108"/>
      <c r="AG9" s="123"/>
    </row>
    <row r="10" spans="1:33" ht="15">
      <c r="A10" s="125">
        <v>4</v>
      </c>
      <c r="B10" s="109">
        <f>IF(F10="","",'基本情報'!$C$8)</f>
      </c>
      <c r="C10" s="109"/>
      <c r="D10" s="109"/>
      <c r="E10" s="109"/>
      <c r="F10" s="109"/>
      <c r="G10" s="109">
        <f t="shared" si="0"/>
      </c>
      <c r="H10" s="109">
        <f aca="true" t="shared" si="1" ref="H10:H73">IF(F10="","",F10)</f>
      </c>
      <c r="I10" s="109">
        <v>1</v>
      </c>
      <c r="J10" s="109"/>
      <c r="K10" s="109"/>
      <c r="L10" s="109"/>
      <c r="M10" s="109" t="s">
        <v>34</v>
      </c>
      <c r="N10" s="114"/>
      <c r="O10" s="120"/>
      <c r="P10" s="109"/>
      <c r="Q10" s="121"/>
      <c r="R10" s="116">
        <v>2</v>
      </c>
      <c r="S10" s="109"/>
      <c r="T10" s="109"/>
      <c r="U10" s="109"/>
      <c r="V10" s="114">
        <v>2</v>
      </c>
      <c r="W10" s="120"/>
      <c r="X10" s="109"/>
      <c r="Y10" s="121"/>
      <c r="Z10" s="116">
        <v>2</v>
      </c>
      <c r="AA10" s="109"/>
      <c r="AB10" s="109"/>
      <c r="AC10" s="109"/>
      <c r="AD10" s="114"/>
      <c r="AE10" s="120"/>
      <c r="AF10" s="109"/>
      <c r="AG10" s="121"/>
    </row>
    <row r="11" spans="1:33" ht="15">
      <c r="A11" s="124">
        <v>5</v>
      </c>
      <c r="B11" s="108">
        <f>IF(F11="","",'基本情報'!$C$8)</f>
      </c>
      <c r="C11" s="108"/>
      <c r="D11" s="108"/>
      <c r="E11" s="108"/>
      <c r="F11" s="108"/>
      <c r="G11" s="108">
        <f t="shared" si="0"/>
      </c>
      <c r="H11" s="108">
        <f t="shared" si="1"/>
      </c>
      <c r="I11" s="108">
        <v>1</v>
      </c>
      <c r="J11" s="108"/>
      <c r="K11" s="108"/>
      <c r="L11" s="108"/>
      <c r="M11" s="108" t="s">
        <v>34</v>
      </c>
      <c r="N11" s="113"/>
      <c r="O11" s="122"/>
      <c r="P11" s="108"/>
      <c r="Q11" s="123"/>
      <c r="R11" s="115">
        <v>2</v>
      </c>
      <c r="S11" s="108"/>
      <c r="T11" s="108"/>
      <c r="U11" s="108"/>
      <c r="V11" s="113">
        <v>2</v>
      </c>
      <c r="W11" s="122"/>
      <c r="X11" s="108"/>
      <c r="Y11" s="123"/>
      <c r="Z11" s="115">
        <v>2</v>
      </c>
      <c r="AA11" s="108"/>
      <c r="AB11" s="108"/>
      <c r="AC11" s="108"/>
      <c r="AD11" s="113"/>
      <c r="AE11" s="122"/>
      <c r="AF11" s="108"/>
      <c r="AG11" s="123"/>
    </row>
    <row r="12" spans="1:33" ht="15">
      <c r="A12" s="125">
        <v>6</v>
      </c>
      <c r="B12" s="109">
        <f>IF(F12="","",'基本情報'!$C$8)</f>
      </c>
      <c r="C12" s="109"/>
      <c r="D12" s="109"/>
      <c r="E12" s="109"/>
      <c r="F12" s="109"/>
      <c r="G12" s="109">
        <f t="shared" si="0"/>
      </c>
      <c r="H12" s="109">
        <f t="shared" si="1"/>
      </c>
      <c r="I12" s="109">
        <v>1</v>
      </c>
      <c r="J12" s="109"/>
      <c r="K12" s="109"/>
      <c r="L12" s="109"/>
      <c r="M12" s="109" t="s">
        <v>34</v>
      </c>
      <c r="N12" s="114"/>
      <c r="O12" s="120"/>
      <c r="P12" s="109"/>
      <c r="Q12" s="121"/>
      <c r="R12" s="116">
        <v>2</v>
      </c>
      <c r="S12" s="109"/>
      <c r="T12" s="109"/>
      <c r="U12" s="109"/>
      <c r="V12" s="114">
        <v>2</v>
      </c>
      <c r="W12" s="120"/>
      <c r="X12" s="109"/>
      <c r="Y12" s="121"/>
      <c r="Z12" s="116">
        <v>2</v>
      </c>
      <c r="AA12" s="109"/>
      <c r="AB12" s="109"/>
      <c r="AC12" s="109"/>
      <c r="AD12" s="114"/>
      <c r="AE12" s="120"/>
      <c r="AF12" s="109"/>
      <c r="AG12" s="121"/>
    </row>
    <row r="13" spans="1:33" ht="15">
      <c r="A13" s="124">
        <v>7</v>
      </c>
      <c r="B13" s="108">
        <f>IF(F13="","",'基本情報'!$C$8)</f>
      </c>
      <c r="C13" s="108"/>
      <c r="D13" s="108"/>
      <c r="E13" s="108"/>
      <c r="F13" s="108"/>
      <c r="G13" s="108">
        <f t="shared" si="0"/>
      </c>
      <c r="H13" s="108">
        <f t="shared" si="1"/>
      </c>
      <c r="I13" s="108">
        <v>1</v>
      </c>
      <c r="J13" s="108"/>
      <c r="K13" s="108"/>
      <c r="L13" s="108"/>
      <c r="M13" s="108" t="s">
        <v>34</v>
      </c>
      <c r="N13" s="113"/>
      <c r="O13" s="122"/>
      <c r="P13" s="108"/>
      <c r="Q13" s="123"/>
      <c r="R13" s="115">
        <v>2</v>
      </c>
      <c r="S13" s="108"/>
      <c r="T13" s="108"/>
      <c r="U13" s="108"/>
      <c r="V13" s="113">
        <v>2</v>
      </c>
      <c r="W13" s="122"/>
      <c r="X13" s="108"/>
      <c r="Y13" s="123"/>
      <c r="Z13" s="115">
        <v>2</v>
      </c>
      <c r="AA13" s="108"/>
      <c r="AB13" s="108"/>
      <c r="AC13" s="108"/>
      <c r="AD13" s="113"/>
      <c r="AE13" s="122"/>
      <c r="AF13" s="108"/>
      <c r="AG13" s="123"/>
    </row>
    <row r="14" spans="1:33" ht="15">
      <c r="A14" s="125">
        <v>8</v>
      </c>
      <c r="B14" s="109">
        <f>IF(F14="","",'基本情報'!$C$8)</f>
      </c>
      <c r="C14" s="109"/>
      <c r="D14" s="109"/>
      <c r="E14" s="109"/>
      <c r="F14" s="109"/>
      <c r="G14" s="109">
        <f t="shared" si="0"/>
      </c>
      <c r="H14" s="109">
        <f t="shared" si="1"/>
      </c>
      <c r="I14" s="109">
        <v>1</v>
      </c>
      <c r="J14" s="109"/>
      <c r="K14" s="109"/>
      <c r="L14" s="109"/>
      <c r="M14" s="109" t="s">
        <v>34</v>
      </c>
      <c r="N14" s="114"/>
      <c r="O14" s="120"/>
      <c r="P14" s="109"/>
      <c r="Q14" s="121"/>
      <c r="R14" s="116">
        <v>2</v>
      </c>
      <c r="S14" s="109"/>
      <c r="T14" s="109"/>
      <c r="U14" s="109"/>
      <c r="V14" s="114">
        <v>2</v>
      </c>
      <c r="W14" s="120"/>
      <c r="X14" s="109"/>
      <c r="Y14" s="121"/>
      <c r="Z14" s="116">
        <v>2</v>
      </c>
      <c r="AA14" s="109"/>
      <c r="AB14" s="109"/>
      <c r="AC14" s="109"/>
      <c r="AD14" s="114"/>
      <c r="AE14" s="120"/>
      <c r="AF14" s="109"/>
      <c r="AG14" s="121"/>
    </row>
    <row r="15" spans="1:33" ht="15">
      <c r="A15" s="124">
        <v>9</v>
      </c>
      <c r="B15" s="108">
        <f>IF(F15="","",'基本情報'!$C$8)</f>
      </c>
      <c r="C15" s="108"/>
      <c r="D15" s="108"/>
      <c r="E15" s="108"/>
      <c r="F15" s="108"/>
      <c r="G15" s="108">
        <f t="shared" si="0"/>
      </c>
      <c r="H15" s="108">
        <f t="shared" si="1"/>
      </c>
      <c r="I15" s="108">
        <v>1</v>
      </c>
      <c r="J15" s="108"/>
      <c r="K15" s="108"/>
      <c r="L15" s="108"/>
      <c r="M15" s="108" t="s">
        <v>34</v>
      </c>
      <c r="N15" s="113"/>
      <c r="O15" s="122"/>
      <c r="P15" s="108"/>
      <c r="Q15" s="123"/>
      <c r="R15" s="115">
        <v>2</v>
      </c>
      <c r="S15" s="108"/>
      <c r="T15" s="108"/>
      <c r="U15" s="108"/>
      <c r="V15" s="113">
        <v>2</v>
      </c>
      <c r="W15" s="122"/>
      <c r="X15" s="108"/>
      <c r="Y15" s="123"/>
      <c r="Z15" s="115">
        <v>2</v>
      </c>
      <c r="AA15" s="108"/>
      <c r="AB15" s="108"/>
      <c r="AC15" s="108"/>
      <c r="AD15" s="113"/>
      <c r="AE15" s="122"/>
      <c r="AF15" s="108"/>
      <c r="AG15" s="123"/>
    </row>
    <row r="16" spans="1:33" ht="15">
      <c r="A16" s="125">
        <v>10</v>
      </c>
      <c r="B16" s="109">
        <f>IF(F16="","",'基本情報'!$C$8)</f>
      </c>
      <c r="C16" s="109"/>
      <c r="D16" s="109"/>
      <c r="E16" s="109"/>
      <c r="F16" s="109"/>
      <c r="G16" s="109">
        <f t="shared" si="0"/>
      </c>
      <c r="H16" s="109">
        <f t="shared" si="1"/>
      </c>
      <c r="I16" s="109">
        <v>1</v>
      </c>
      <c r="J16" s="109"/>
      <c r="K16" s="109"/>
      <c r="L16" s="109"/>
      <c r="M16" s="109" t="s">
        <v>34</v>
      </c>
      <c r="N16" s="114"/>
      <c r="O16" s="120"/>
      <c r="P16" s="109"/>
      <c r="Q16" s="121"/>
      <c r="R16" s="116">
        <v>2</v>
      </c>
      <c r="S16" s="109"/>
      <c r="T16" s="109"/>
      <c r="U16" s="109"/>
      <c r="V16" s="114">
        <v>2</v>
      </c>
      <c r="W16" s="120"/>
      <c r="X16" s="109"/>
      <c r="Y16" s="121"/>
      <c r="Z16" s="116">
        <v>2</v>
      </c>
      <c r="AA16" s="109"/>
      <c r="AB16" s="109"/>
      <c r="AC16" s="109"/>
      <c r="AD16" s="114"/>
      <c r="AE16" s="120"/>
      <c r="AF16" s="109"/>
      <c r="AG16" s="121"/>
    </row>
    <row r="17" spans="1:33" ht="15">
      <c r="A17" s="124">
        <v>11</v>
      </c>
      <c r="B17" s="108">
        <f>IF(F17="","",'基本情報'!$C$8)</f>
      </c>
      <c r="C17" s="108"/>
      <c r="D17" s="108"/>
      <c r="E17" s="108"/>
      <c r="F17" s="108"/>
      <c r="G17" s="108">
        <f t="shared" si="0"/>
      </c>
      <c r="H17" s="108">
        <f t="shared" si="1"/>
      </c>
      <c r="I17" s="108">
        <v>1</v>
      </c>
      <c r="J17" s="108"/>
      <c r="K17" s="108"/>
      <c r="L17" s="108"/>
      <c r="M17" s="108" t="s">
        <v>34</v>
      </c>
      <c r="N17" s="113"/>
      <c r="O17" s="122"/>
      <c r="P17" s="108"/>
      <c r="Q17" s="123"/>
      <c r="R17" s="115">
        <v>2</v>
      </c>
      <c r="S17" s="108"/>
      <c r="T17" s="108"/>
      <c r="U17" s="108"/>
      <c r="V17" s="113">
        <v>2</v>
      </c>
      <c r="W17" s="122"/>
      <c r="X17" s="108"/>
      <c r="Y17" s="123"/>
      <c r="Z17" s="115">
        <v>2</v>
      </c>
      <c r="AA17" s="108"/>
      <c r="AB17" s="108"/>
      <c r="AC17" s="108"/>
      <c r="AD17" s="113"/>
      <c r="AE17" s="122"/>
      <c r="AF17" s="108"/>
      <c r="AG17" s="123"/>
    </row>
    <row r="18" spans="1:33" ht="15">
      <c r="A18" s="125">
        <v>12</v>
      </c>
      <c r="B18" s="109">
        <f>IF(F18="","",'基本情報'!$C$8)</f>
      </c>
      <c r="C18" s="109"/>
      <c r="D18" s="109"/>
      <c r="E18" s="109"/>
      <c r="F18" s="109"/>
      <c r="G18" s="109">
        <f t="shared" si="0"/>
      </c>
      <c r="H18" s="109">
        <f t="shared" si="1"/>
      </c>
      <c r="I18" s="109">
        <v>1</v>
      </c>
      <c r="J18" s="109"/>
      <c r="K18" s="109"/>
      <c r="L18" s="109"/>
      <c r="M18" s="109" t="s">
        <v>34</v>
      </c>
      <c r="N18" s="114"/>
      <c r="O18" s="120"/>
      <c r="P18" s="109"/>
      <c r="Q18" s="121"/>
      <c r="R18" s="116">
        <v>2</v>
      </c>
      <c r="S18" s="109"/>
      <c r="T18" s="109"/>
      <c r="U18" s="109"/>
      <c r="V18" s="114">
        <v>2</v>
      </c>
      <c r="W18" s="120"/>
      <c r="X18" s="109"/>
      <c r="Y18" s="121"/>
      <c r="Z18" s="116">
        <v>2</v>
      </c>
      <c r="AA18" s="109"/>
      <c r="AB18" s="109"/>
      <c r="AC18" s="109"/>
      <c r="AD18" s="114"/>
      <c r="AE18" s="120"/>
      <c r="AF18" s="109"/>
      <c r="AG18" s="121"/>
    </row>
    <row r="19" spans="1:33" ht="15">
      <c r="A19" s="124">
        <v>13</v>
      </c>
      <c r="B19" s="108">
        <f>IF(F19="","",'基本情報'!$C$8)</f>
      </c>
      <c r="C19" s="108"/>
      <c r="D19" s="108"/>
      <c r="E19" s="108"/>
      <c r="F19" s="108"/>
      <c r="G19" s="108">
        <f t="shared" si="0"/>
      </c>
      <c r="H19" s="108">
        <f t="shared" si="1"/>
      </c>
      <c r="I19" s="108">
        <v>1</v>
      </c>
      <c r="J19" s="108"/>
      <c r="K19" s="108"/>
      <c r="L19" s="108"/>
      <c r="M19" s="108" t="s">
        <v>34</v>
      </c>
      <c r="N19" s="113"/>
      <c r="O19" s="122"/>
      <c r="P19" s="108"/>
      <c r="Q19" s="123"/>
      <c r="R19" s="115">
        <v>2</v>
      </c>
      <c r="S19" s="108"/>
      <c r="T19" s="108"/>
      <c r="U19" s="108"/>
      <c r="V19" s="113">
        <v>2</v>
      </c>
      <c r="W19" s="122"/>
      <c r="X19" s="108"/>
      <c r="Y19" s="123"/>
      <c r="Z19" s="115">
        <v>2</v>
      </c>
      <c r="AA19" s="108"/>
      <c r="AB19" s="108"/>
      <c r="AC19" s="108"/>
      <c r="AD19" s="113"/>
      <c r="AE19" s="122"/>
      <c r="AF19" s="108"/>
      <c r="AG19" s="123"/>
    </row>
    <row r="20" spans="1:33" ht="15">
      <c r="A20" s="125">
        <v>14</v>
      </c>
      <c r="B20" s="109">
        <f>IF(F20="","",'基本情報'!$C$8)</f>
      </c>
      <c r="C20" s="109"/>
      <c r="D20" s="109"/>
      <c r="E20" s="109"/>
      <c r="F20" s="109"/>
      <c r="G20" s="109">
        <f t="shared" si="0"/>
      </c>
      <c r="H20" s="109">
        <f t="shared" si="1"/>
      </c>
      <c r="I20" s="109">
        <v>1</v>
      </c>
      <c r="J20" s="109"/>
      <c r="K20" s="109"/>
      <c r="L20" s="109"/>
      <c r="M20" s="109" t="s">
        <v>34</v>
      </c>
      <c r="N20" s="114"/>
      <c r="O20" s="120"/>
      <c r="P20" s="109"/>
      <c r="Q20" s="121"/>
      <c r="R20" s="116">
        <v>2</v>
      </c>
      <c r="S20" s="109"/>
      <c r="T20" s="109"/>
      <c r="U20" s="109"/>
      <c r="V20" s="114">
        <v>2</v>
      </c>
      <c r="W20" s="120"/>
      <c r="X20" s="109"/>
      <c r="Y20" s="121"/>
      <c r="Z20" s="116">
        <v>2</v>
      </c>
      <c r="AA20" s="109"/>
      <c r="AB20" s="109"/>
      <c r="AC20" s="109"/>
      <c r="AD20" s="114"/>
      <c r="AE20" s="120"/>
      <c r="AF20" s="109"/>
      <c r="AG20" s="121"/>
    </row>
    <row r="21" spans="1:33" ht="15">
      <c r="A21" s="124">
        <v>15</v>
      </c>
      <c r="B21" s="108">
        <f>IF(F21="","",'基本情報'!$C$8)</f>
      </c>
      <c r="C21" s="108"/>
      <c r="D21" s="108"/>
      <c r="E21" s="108"/>
      <c r="F21" s="108"/>
      <c r="G21" s="108">
        <f t="shared" si="0"/>
      </c>
      <c r="H21" s="108">
        <f t="shared" si="1"/>
      </c>
      <c r="I21" s="108">
        <v>1</v>
      </c>
      <c r="J21" s="108"/>
      <c r="K21" s="108"/>
      <c r="L21" s="108"/>
      <c r="M21" s="108" t="s">
        <v>34</v>
      </c>
      <c r="N21" s="113"/>
      <c r="O21" s="122"/>
      <c r="P21" s="108"/>
      <c r="Q21" s="123"/>
      <c r="R21" s="115">
        <v>2</v>
      </c>
      <c r="S21" s="108"/>
      <c r="T21" s="108"/>
      <c r="U21" s="108"/>
      <c r="V21" s="113">
        <v>2</v>
      </c>
      <c r="W21" s="122"/>
      <c r="X21" s="108"/>
      <c r="Y21" s="123"/>
      <c r="Z21" s="115">
        <v>2</v>
      </c>
      <c r="AA21" s="108"/>
      <c r="AB21" s="108"/>
      <c r="AC21" s="108"/>
      <c r="AD21" s="113"/>
      <c r="AE21" s="122"/>
      <c r="AF21" s="108"/>
      <c r="AG21" s="123"/>
    </row>
    <row r="22" spans="1:33" ht="15">
      <c r="A22" s="125">
        <v>16</v>
      </c>
      <c r="B22" s="109">
        <f>IF(F22="","",'基本情報'!$C$8)</f>
      </c>
      <c r="C22" s="109"/>
      <c r="D22" s="109"/>
      <c r="E22" s="109"/>
      <c r="F22" s="109"/>
      <c r="G22" s="109">
        <f t="shared" si="0"/>
      </c>
      <c r="H22" s="109">
        <f t="shared" si="1"/>
      </c>
      <c r="I22" s="109">
        <v>1</v>
      </c>
      <c r="J22" s="109"/>
      <c r="K22" s="109"/>
      <c r="L22" s="109"/>
      <c r="M22" s="109" t="s">
        <v>34</v>
      </c>
      <c r="N22" s="114"/>
      <c r="O22" s="120"/>
      <c r="P22" s="109"/>
      <c r="Q22" s="121"/>
      <c r="R22" s="116">
        <v>2</v>
      </c>
      <c r="S22" s="109"/>
      <c r="T22" s="109"/>
      <c r="U22" s="109"/>
      <c r="V22" s="114">
        <v>2</v>
      </c>
      <c r="W22" s="120"/>
      <c r="X22" s="109"/>
      <c r="Y22" s="121"/>
      <c r="Z22" s="116">
        <v>2</v>
      </c>
      <c r="AA22" s="109"/>
      <c r="AB22" s="109"/>
      <c r="AC22" s="109"/>
      <c r="AD22" s="114"/>
      <c r="AE22" s="120"/>
      <c r="AF22" s="109"/>
      <c r="AG22" s="121"/>
    </row>
    <row r="23" spans="1:33" ht="15">
      <c r="A23" s="124">
        <v>17</v>
      </c>
      <c r="B23" s="108">
        <f>IF(F23="","",'基本情報'!$C$8)</f>
      </c>
      <c r="C23" s="108"/>
      <c r="D23" s="108"/>
      <c r="E23" s="108"/>
      <c r="F23" s="108"/>
      <c r="G23" s="108">
        <f t="shared" si="0"/>
      </c>
      <c r="H23" s="108">
        <f t="shared" si="1"/>
      </c>
      <c r="I23" s="108">
        <v>1</v>
      </c>
      <c r="J23" s="108"/>
      <c r="K23" s="108"/>
      <c r="L23" s="108"/>
      <c r="M23" s="108" t="s">
        <v>34</v>
      </c>
      <c r="N23" s="113"/>
      <c r="O23" s="122"/>
      <c r="P23" s="108"/>
      <c r="Q23" s="123"/>
      <c r="R23" s="115">
        <v>2</v>
      </c>
      <c r="S23" s="108"/>
      <c r="T23" s="108"/>
      <c r="U23" s="108"/>
      <c r="V23" s="113">
        <v>2</v>
      </c>
      <c r="W23" s="122"/>
      <c r="X23" s="108"/>
      <c r="Y23" s="123"/>
      <c r="Z23" s="115">
        <v>2</v>
      </c>
      <c r="AA23" s="108"/>
      <c r="AB23" s="108"/>
      <c r="AC23" s="108"/>
      <c r="AD23" s="113"/>
      <c r="AE23" s="122"/>
      <c r="AF23" s="108"/>
      <c r="AG23" s="123"/>
    </row>
    <row r="24" spans="1:33" ht="15">
      <c r="A24" s="125">
        <v>18</v>
      </c>
      <c r="B24" s="109">
        <f>IF(F24="","",'基本情報'!$C$8)</f>
      </c>
      <c r="C24" s="109"/>
      <c r="D24" s="109"/>
      <c r="E24" s="109"/>
      <c r="F24" s="109"/>
      <c r="G24" s="109">
        <f t="shared" si="0"/>
      </c>
      <c r="H24" s="109">
        <f t="shared" si="1"/>
      </c>
      <c r="I24" s="109">
        <v>1</v>
      </c>
      <c r="J24" s="109"/>
      <c r="K24" s="109"/>
      <c r="L24" s="109"/>
      <c r="M24" s="109" t="s">
        <v>34</v>
      </c>
      <c r="N24" s="114"/>
      <c r="O24" s="120"/>
      <c r="P24" s="109"/>
      <c r="Q24" s="121"/>
      <c r="R24" s="116">
        <v>2</v>
      </c>
      <c r="S24" s="109"/>
      <c r="T24" s="109"/>
      <c r="U24" s="109"/>
      <c r="V24" s="114">
        <v>2</v>
      </c>
      <c r="W24" s="120"/>
      <c r="X24" s="109"/>
      <c r="Y24" s="121"/>
      <c r="Z24" s="116">
        <v>2</v>
      </c>
      <c r="AA24" s="109"/>
      <c r="AB24" s="109"/>
      <c r="AC24" s="109"/>
      <c r="AD24" s="114"/>
      <c r="AE24" s="120"/>
      <c r="AF24" s="109"/>
      <c r="AG24" s="121"/>
    </row>
    <row r="25" spans="1:33" ht="15">
      <c r="A25" s="124">
        <v>19</v>
      </c>
      <c r="B25" s="108">
        <f>IF(F25="","",'基本情報'!$C$8)</f>
      </c>
      <c r="C25" s="108"/>
      <c r="D25" s="108"/>
      <c r="E25" s="108"/>
      <c r="F25" s="108"/>
      <c r="G25" s="108">
        <f t="shared" si="0"/>
      </c>
      <c r="H25" s="108">
        <f t="shared" si="1"/>
      </c>
      <c r="I25" s="108">
        <v>1</v>
      </c>
      <c r="J25" s="108"/>
      <c r="K25" s="108"/>
      <c r="L25" s="108"/>
      <c r="M25" s="108" t="s">
        <v>34</v>
      </c>
      <c r="N25" s="113"/>
      <c r="O25" s="122"/>
      <c r="P25" s="108"/>
      <c r="Q25" s="123"/>
      <c r="R25" s="115">
        <v>2</v>
      </c>
      <c r="S25" s="108"/>
      <c r="T25" s="108"/>
      <c r="U25" s="108"/>
      <c r="V25" s="113">
        <v>2</v>
      </c>
      <c r="W25" s="122"/>
      <c r="X25" s="108"/>
      <c r="Y25" s="123"/>
      <c r="Z25" s="115">
        <v>2</v>
      </c>
      <c r="AA25" s="108"/>
      <c r="AB25" s="108"/>
      <c r="AC25" s="108"/>
      <c r="AD25" s="113"/>
      <c r="AE25" s="122"/>
      <c r="AF25" s="108"/>
      <c r="AG25" s="123"/>
    </row>
    <row r="26" spans="1:33" ht="15">
      <c r="A26" s="125">
        <v>20</v>
      </c>
      <c r="B26" s="109">
        <f>IF(F26="","",'基本情報'!$C$8)</f>
      </c>
      <c r="C26" s="109"/>
      <c r="D26" s="109"/>
      <c r="E26" s="109"/>
      <c r="F26" s="109"/>
      <c r="G26" s="109">
        <f t="shared" si="0"/>
      </c>
      <c r="H26" s="109">
        <f t="shared" si="1"/>
      </c>
      <c r="I26" s="109">
        <v>1</v>
      </c>
      <c r="J26" s="109"/>
      <c r="K26" s="109"/>
      <c r="L26" s="109"/>
      <c r="M26" s="109" t="s">
        <v>34</v>
      </c>
      <c r="N26" s="114"/>
      <c r="O26" s="120"/>
      <c r="P26" s="109"/>
      <c r="Q26" s="121"/>
      <c r="R26" s="116">
        <v>2</v>
      </c>
      <c r="S26" s="109"/>
      <c r="T26" s="109"/>
      <c r="U26" s="109"/>
      <c r="V26" s="114">
        <v>2</v>
      </c>
      <c r="W26" s="120"/>
      <c r="X26" s="109"/>
      <c r="Y26" s="121"/>
      <c r="Z26" s="116">
        <v>2</v>
      </c>
      <c r="AA26" s="109"/>
      <c r="AB26" s="109"/>
      <c r="AC26" s="109"/>
      <c r="AD26" s="114"/>
      <c r="AE26" s="120"/>
      <c r="AF26" s="109"/>
      <c r="AG26" s="121"/>
    </row>
    <row r="27" spans="1:33" ht="15">
      <c r="A27" s="124">
        <v>21</v>
      </c>
      <c r="B27" s="108">
        <f>IF(F27="","",'基本情報'!$C$8)</f>
      </c>
      <c r="C27" s="108"/>
      <c r="D27" s="108"/>
      <c r="E27" s="108"/>
      <c r="F27" s="108"/>
      <c r="G27" s="108">
        <f t="shared" si="0"/>
      </c>
      <c r="H27" s="108">
        <f t="shared" si="1"/>
      </c>
      <c r="I27" s="108">
        <v>1</v>
      </c>
      <c r="J27" s="108"/>
      <c r="K27" s="108"/>
      <c r="L27" s="108"/>
      <c r="M27" s="108" t="s">
        <v>34</v>
      </c>
      <c r="N27" s="113"/>
      <c r="O27" s="122"/>
      <c r="P27" s="108"/>
      <c r="Q27" s="123"/>
      <c r="R27" s="115">
        <v>2</v>
      </c>
      <c r="S27" s="108"/>
      <c r="T27" s="108"/>
      <c r="U27" s="108"/>
      <c r="V27" s="113">
        <v>2</v>
      </c>
      <c r="W27" s="122"/>
      <c r="X27" s="108"/>
      <c r="Y27" s="123"/>
      <c r="Z27" s="115">
        <v>2</v>
      </c>
      <c r="AA27" s="108"/>
      <c r="AB27" s="108"/>
      <c r="AC27" s="108"/>
      <c r="AD27" s="113"/>
      <c r="AE27" s="122"/>
      <c r="AF27" s="108"/>
      <c r="AG27" s="123"/>
    </row>
    <row r="28" spans="1:33" ht="15">
      <c r="A28" s="125">
        <v>22</v>
      </c>
      <c r="B28" s="109">
        <f>IF(F28="","",'基本情報'!$C$8)</f>
      </c>
      <c r="C28" s="109"/>
      <c r="D28" s="109"/>
      <c r="E28" s="109"/>
      <c r="F28" s="109"/>
      <c r="G28" s="109">
        <f t="shared" si="0"/>
      </c>
      <c r="H28" s="109">
        <f t="shared" si="1"/>
      </c>
      <c r="I28" s="109">
        <v>1</v>
      </c>
      <c r="J28" s="109"/>
      <c r="K28" s="109"/>
      <c r="L28" s="109"/>
      <c r="M28" s="109" t="s">
        <v>34</v>
      </c>
      <c r="N28" s="114"/>
      <c r="O28" s="120"/>
      <c r="P28" s="109"/>
      <c r="Q28" s="121"/>
      <c r="R28" s="116">
        <v>2</v>
      </c>
      <c r="S28" s="109"/>
      <c r="T28" s="109"/>
      <c r="U28" s="109"/>
      <c r="V28" s="114">
        <v>2</v>
      </c>
      <c r="W28" s="120"/>
      <c r="X28" s="109"/>
      <c r="Y28" s="121"/>
      <c r="Z28" s="116">
        <v>2</v>
      </c>
      <c r="AA28" s="109"/>
      <c r="AB28" s="109"/>
      <c r="AC28" s="109"/>
      <c r="AD28" s="114"/>
      <c r="AE28" s="120"/>
      <c r="AF28" s="109"/>
      <c r="AG28" s="121"/>
    </row>
    <row r="29" spans="1:33" ht="13.5">
      <c r="A29" s="124">
        <v>23</v>
      </c>
      <c r="B29" s="108">
        <f>IF(F29="","",'基本情報'!$C$8)</f>
      </c>
      <c r="C29" s="108"/>
      <c r="D29" s="108"/>
      <c r="E29" s="108"/>
      <c r="F29" s="108"/>
      <c r="G29" s="108">
        <f t="shared" si="0"/>
      </c>
      <c r="H29" s="108">
        <f t="shared" si="1"/>
      </c>
      <c r="I29" s="108">
        <v>1</v>
      </c>
      <c r="J29" s="108"/>
      <c r="K29" s="108"/>
      <c r="L29" s="108"/>
      <c r="M29" s="108" t="s">
        <v>34</v>
      </c>
      <c r="N29" s="113"/>
      <c r="O29" s="122"/>
      <c r="P29" s="108"/>
      <c r="Q29" s="123"/>
      <c r="R29" s="115">
        <v>2</v>
      </c>
      <c r="S29" s="108"/>
      <c r="T29" s="108"/>
      <c r="U29" s="108"/>
      <c r="V29" s="113">
        <v>2</v>
      </c>
      <c r="W29" s="122"/>
      <c r="X29" s="108"/>
      <c r="Y29" s="123"/>
      <c r="Z29" s="115">
        <v>2</v>
      </c>
      <c r="AA29" s="108"/>
      <c r="AB29" s="108"/>
      <c r="AC29" s="108"/>
      <c r="AD29" s="113"/>
      <c r="AE29" s="122"/>
      <c r="AF29" s="108"/>
      <c r="AG29" s="123"/>
    </row>
    <row r="30" spans="1:33" ht="13.5">
      <c r="A30" s="125">
        <v>24</v>
      </c>
      <c r="B30" s="109">
        <f>IF(F30="","",'基本情報'!$C$8)</f>
      </c>
      <c r="C30" s="109"/>
      <c r="D30" s="109"/>
      <c r="E30" s="109"/>
      <c r="F30" s="109"/>
      <c r="G30" s="109">
        <f t="shared" si="0"/>
      </c>
      <c r="H30" s="109">
        <f t="shared" si="1"/>
      </c>
      <c r="I30" s="109">
        <v>1</v>
      </c>
      <c r="J30" s="109"/>
      <c r="K30" s="109"/>
      <c r="L30" s="109"/>
      <c r="M30" s="109" t="s">
        <v>34</v>
      </c>
      <c r="N30" s="114"/>
      <c r="O30" s="120"/>
      <c r="P30" s="109"/>
      <c r="Q30" s="121"/>
      <c r="R30" s="116">
        <v>2</v>
      </c>
      <c r="S30" s="109"/>
      <c r="T30" s="109"/>
      <c r="U30" s="109"/>
      <c r="V30" s="114">
        <v>2</v>
      </c>
      <c r="W30" s="120"/>
      <c r="X30" s="109"/>
      <c r="Y30" s="121"/>
      <c r="Z30" s="116">
        <v>2</v>
      </c>
      <c r="AA30" s="109"/>
      <c r="AB30" s="109"/>
      <c r="AC30" s="109"/>
      <c r="AD30" s="114"/>
      <c r="AE30" s="120"/>
      <c r="AF30" s="109"/>
      <c r="AG30" s="121"/>
    </row>
    <row r="31" spans="1:33" ht="13.5">
      <c r="A31" s="124">
        <v>25</v>
      </c>
      <c r="B31" s="108">
        <f>IF(F31="","",'基本情報'!$C$8)</f>
      </c>
      <c r="C31" s="108"/>
      <c r="D31" s="108"/>
      <c r="E31" s="108"/>
      <c r="F31" s="108"/>
      <c r="G31" s="108">
        <f t="shared" si="0"/>
      </c>
      <c r="H31" s="108">
        <f t="shared" si="1"/>
      </c>
      <c r="I31" s="108">
        <v>1</v>
      </c>
      <c r="J31" s="108"/>
      <c r="K31" s="108"/>
      <c r="L31" s="108"/>
      <c r="M31" s="108" t="s">
        <v>34</v>
      </c>
      <c r="N31" s="113"/>
      <c r="O31" s="122"/>
      <c r="P31" s="108"/>
      <c r="Q31" s="123"/>
      <c r="R31" s="115">
        <v>2</v>
      </c>
      <c r="S31" s="108"/>
      <c r="T31" s="108"/>
      <c r="U31" s="108"/>
      <c r="V31" s="113">
        <v>2</v>
      </c>
      <c r="W31" s="122"/>
      <c r="X31" s="108"/>
      <c r="Y31" s="123"/>
      <c r="Z31" s="115">
        <v>2</v>
      </c>
      <c r="AA31" s="108"/>
      <c r="AB31" s="108"/>
      <c r="AC31" s="108"/>
      <c r="AD31" s="113"/>
      <c r="AE31" s="122"/>
      <c r="AF31" s="108"/>
      <c r="AG31" s="123"/>
    </row>
    <row r="32" spans="1:33" ht="13.5">
      <c r="A32" s="125">
        <v>26</v>
      </c>
      <c r="B32" s="109">
        <f>IF(F32="","",'基本情報'!$C$8)</f>
      </c>
      <c r="C32" s="109"/>
      <c r="D32" s="109"/>
      <c r="E32" s="109"/>
      <c r="F32" s="109"/>
      <c r="G32" s="109">
        <f t="shared" si="0"/>
      </c>
      <c r="H32" s="109">
        <f t="shared" si="1"/>
      </c>
      <c r="I32" s="109">
        <v>1</v>
      </c>
      <c r="J32" s="109"/>
      <c r="K32" s="109"/>
      <c r="L32" s="109"/>
      <c r="M32" s="109" t="s">
        <v>34</v>
      </c>
      <c r="N32" s="114"/>
      <c r="O32" s="120"/>
      <c r="P32" s="109"/>
      <c r="Q32" s="121"/>
      <c r="R32" s="116">
        <v>2</v>
      </c>
      <c r="S32" s="109"/>
      <c r="T32" s="109"/>
      <c r="U32" s="109"/>
      <c r="V32" s="114">
        <v>2</v>
      </c>
      <c r="W32" s="120"/>
      <c r="X32" s="109"/>
      <c r="Y32" s="121"/>
      <c r="Z32" s="116">
        <v>2</v>
      </c>
      <c r="AA32" s="109"/>
      <c r="AB32" s="109"/>
      <c r="AC32" s="109"/>
      <c r="AD32" s="114"/>
      <c r="AE32" s="120"/>
      <c r="AF32" s="109"/>
      <c r="AG32" s="121"/>
    </row>
    <row r="33" spans="1:33" ht="13.5">
      <c r="A33" s="124">
        <v>27</v>
      </c>
      <c r="B33" s="108">
        <f>IF(F33="","",'基本情報'!$C$8)</f>
      </c>
      <c r="C33" s="108"/>
      <c r="D33" s="108"/>
      <c r="E33" s="108"/>
      <c r="F33" s="108"/>
      <c r="G33" s="108">
        <f t="shared" si="0"/>
      </c>
      <c r="H33" s="108">
        <f t="shared" si="1"/>
      </c>
      <c r="I33" s="108">
        <v>1</v>
      </c>
      <c r="J33" s="108"/>
      <c r="K33" s="108"/>
      <c r="L33" s="108"/>
      <c r="M33" s="108" t="s">
        <v>34</v>
      </c>
      <c r="N33" s="113"/>
      <c r="O33" s="122"/>
      <c r="P33" s="108"/>
      <c r="Q33" s="123"/>
      <c r="R33" s="115">
        <v>2</v>
      </c>
      <c r="S33" s="108"/>
      <c r="T33" s="108"/>
      <c r="U33" s="108"/>
      <c r="V33" s="113">
        <v>2</v>
      </c>
      <c r="W33" s="122"/>
      <c r="X33" s="108"/>
      <c r="Y33" s="123"/>
      <c r="Z33" s="115">
        <v>2</v>
      </c>
      <c r="AA33" s="108"/>
      <c r="AB33" s="108"/>
      <c r="AC33" s="108"/>
      <c r="AD33" s="113"/>
      <c r="AE33" s="122"/>
      <c r="AF33" s="108"/>
      <c r="AG33" s="123"/>
    </row>
    <row r="34" spans="1:33" ht="13.5">
      <c r="A34" s="125">
        <v>28</v>
      </c>
      <c r="B34" s="109">
        <f>IF(F34="","",'基本情報'!$C$8)</f>
      </c>
      <c r="C34" s="109"/>
      <c r="D34" s="109"/>
      <c r="E34" s="109"/>
      <c r="F34" s="109"/>
      <c r="G34" s="109">
        <f t="shared" si="0"/>
      </c>
      <c r="H34" s="109">
        <f t="shared" si="1"/>
      </c>
      <c r="I34" s="109">
        <v>1</v>
      </c>
      <c r="J34" s="109"/>
      <c r="K34" s="109"/>
      <c r="L34" s="109"/>
      <c r="M34" s="109" t="s">
        <v>34</v>
      </c>
      <c r="N34" s="114"/>
      <c r="O34" s="120"/>
      <c r="P34" s="109"/>
      <c r="Q34" s="121"/>
      <c r="R34" s="116">
        <v>2</v>
      </c>
      <c r="S34" s="109"/>
      <c r="T34" s="109"/>
      <c r="U34" s="109"/>
      <c r="V34" s="114">
        <v>2</v>
      </c>
      <c r="W34" s="120"/>
      <c r="X34" s="109"/>
      <c r="Y34" s="121"/>
      <c r="Z34" s="116">
        <v>2</v>
      </c>
      <c r="AA34" s="109"/>
      <c r="AB34" s="109"/>
      <c r="AC34" s="109"/>
      <c r="AD34" s="114"/>
      <c r="AE34" s="120"/>
      <c r="AF34" s="109"/>
      <c r="AG34" s="121"/>
    </row>
    <row r="35" spans="1:33" ht="13.5">
      <c r="A35" s="124">
        <v>29</v>
      </c>
      <c r="B35" s="108">
        <f>IF(F35="","",'基本情報'!$C$8)</f>
      </c>
      <c r="C35" s="108"/>
      <c r="D35" s="108"/>
      <c r="E35" s="108"/>
      <c r="F35" s="108"/>
      <c r="G35" s="108">
        <f t="shared" si="0"/>
      </c>
      <c r="H35" s="108">
        <f t="shared" si="1"/>
      </c>
      <c r="I35" s="108">
        <v>1</v>
      </c>
      <c r="J35" s="108"/>
      <c r="K35" s="108"/>
      <c r="L35" s="108"/>
      <c r="M35" s="108" t="s">
        <v>34</v>
      </c>
      <c r="N35" s="113"/>
      <c r="O35" s="122"/>
      <c r="P35" s="108"/>
      <c r="Q35" s="123"/>
      <c r="R35" s="115">
        <v>2</v>
      </c>
      <c r="S35" s="108"/>
      <c r="T35" s="108"/>
      <c r="U35" s="108"/>
      <c r="V35" s="113">
        <v>2</v>
      </c>
      <c r="W35" s="122"/>
      <c r="X35" s="108"/>
      <c r="Y35" s="123"/>
      <c r="Z35" s="115">
        <v>2</v>
      </c>
      <c r="AA35" s="108"/>
      <c r="AB35" s="108"/>
      <c r="AC35" s="108"/>
      <c r="AD35" s="113"/>
      <c r="AE35" s="122"/>
      <c r="AF35" s="108"/>
      <c r="AG35" s="123"/>
    </row>
    <row r="36" spans="1:33" ht="13.5">
      <c r="A36" s="125">
        <v>30</v>
      </c>
      <c r="B36" s="109">
        <f>IF(F36="","",'基本情報'!$C$8)</f>
      </c>
      <c r="C36" s="109"/>
      <c r="D36" s="109"/>
      <c r="E36" s="109"/>
      <c r="F36" s="109"/>
      <c r="G36" s="109">
        <f t="shared" si="0"/>
      </c>
      <c r="H36" s="109">
        <f t="shared" si="1"/>
      </c>
      <c r="I36" s="109">
        <v>1</v>
      </c>
      <c r="J36" s="109"/>
      <c r="K36" s="109"/>
      <c r="L36" s="109"/>
      <c r="M36" s="109" t="s">
        <v>34</v>
      </c>
      <c r="N36" s="114"/>
      <c r="O36" s="120"/>
      <c r="P36" s="109"/>
      <c r="Q36" s="121"/>
      <c r="R36" s="116">
        <v>2</v>
      </c>
      <c r="S36" s="109"/>
      <c r="T36" s="109"/>
      <c r="U36" s="109"/>
      <c r="V36" s="114">
        <v>2</v>
      </c>
      <c r="W36" s="120"/>
      <c r="X36" s="109"/>
      <c r="Y36" s="121"/>
      <c r="Z36" s="116">
        <v>2</v>
      </c>
      <c r="AA36" s="109"/>
      <c r="AB36" s="109"/>
      <c r="AC36" s="109"/>
      <c r="AD36" s="114"/>
      <c r="AE36" s="120"/>
      <c r="AF36" s="109"/>
      <c r="AG36" s="121"/>
    </row>
    <row r="37" spans="1:33" ht="13.5">
      <c r="A37" s="124">
        <v>31</v>
      </c>
      <c r="B37" s="108">
        <f>IF(F37="","",'基本情報'!$C$8)</f>
      </c>
      <c r="C37" s="108"/>
      <c r="D37" s="108"/>
      <c r="E37" s="108"/>
      <c r="F37" s="108"/>
      <c r="G37" s="108">
        <f t="shared" si="0"/>
      </c>
      <c r="H37" s="108">
        <f t="shared" si="1"/>
      </c>
      <c r="I37" s="108">
        <v>1</v>
      </c>
      <c r="J37" s="108"/>
      <c r="K37" s="108"/>
      <c r="L37" s="108"/>
      <c r="M37" s="108" t="s">
        <v>34</v>
      </c>
      <c r="N37" s="113"/>
      <c r="O37" s="122"/>
      <c r="P37" s="108"/>
      <c r="Q37" s="123"/>
      <c r="R37" s="115">
        <v>2</v>
      </c>
      <c r="S37" s="108"/>
      <c r="T37" s="108"/>
      <c r="U37" s="108"/>
      <c r="V37" s="113">
        <v>2</v>
      </c>
      <c r="W37" s="122"/>
      <c r="X37" s="108"/>
      <c r="Y37" s="123"/>
      <c r="Z37" s="115">
        <v>2</v>
      </c>
      <c r="AA37" s="108"/>
      <c r="AB37" s="108"/>
      <c r="AC37" s="108"/>
      <c r="AD37" s="113"/>
      <c r="AE37" s="122"/>
      <c r="AF37" s="108"/>
      <c r="AG37" s="123"/>
    </row>
    <row r="38" spans="1:33" ht="13.5">
      <c r="A38" s="125">
        <v>32</v>
      </c>
      <c r="B38" s="109">
        <f>IF(F38="","",'基本情報'!$C$8)</f>
      </c>
      <c r="C38" s="109"/>
      <c r="D38" s="109"/>
      <c r="E38" s="109"/>
      <c r="F38" s="109"/>
      <c r="G38" s="109">
        <f t="shared" si="0"/>
      </c>
      <c r="H38" s="109">
        <f t="shared" si="1"/>
      </c>
      <c r="I38" s="109">
        <v>1</v>
      </c>
      <c r="J38" s="109"/>
      <c r="K38" s="109"/>
      <c r="L38" s="109"/>
      <c r="M38" s="109" t="s">
        <v>34</v>
      </c>
      <c r="N38" s="114"/>
      <c r="O38" s="120"/>
      <c r="P38" s="109"/>
      <c r="Q38" s="121"/>
      <c r="R38" s="116">
        <v>2</v>
      </c>
      <c r="S38" s="109"/>
      <c r="T38" s="109"/>
      <c r="U38" s="109"/>
      <c r="V38" s="114">
        <v>2</v>
      </c>
      <c r="W38" s="120"/>
      <c r="X38" s="109"/>
      <c r="Y38" s="121"/>
      <c r="Z38" s="116">
        <v>2</v>
      </c>
      <c r="AA38" s="109"/>
      <c r="AB38" s="109"/>
      <c r="AC38" s="109"/>
      <c r="AD38" s="114"/>
      <c r="AE38" s="120"/>
      <c r="AF38" s="109"/>
      <c r="AG38" s="121"/>
    </row>
    <row r="39" spans="1:33" ht="13.5">
      <c r="A39" s="124">
        <v>33</v>
      </c>
      <c r="B39" s="108">
        <f>IF(F39="","",'基本情報'!$C$8)</f>
      </c>
      <c r="C39" s="108"/>
      <c r="D39" s="108"/>
      <c r="E39" s="108"/>
      <c r="F39" s="108"/>
      <c r="G39" s="108">
        <f t="shared" si="0"/>
      </c>
      <c r="H39" s="108">
        <f t="shared" si="1"/>
      </c>
      <c r="I39" s="108">
        <v>1</v>
      </c>
      <c r="J39" s="108"/>
      <c r="K39" s="108"/>
      <c r="L39" s="108"/>
      <c r="M39" s="108" t="s">
        <v>34</v>
      </c>
      <c r="N39" s="113"/>
      <c r="O39" s="122"/>
      <c r="P39" s="108"/>
      <c r="Q39" s="123"/>
      <c r="R39" s="115">
        <v>2</v>
      </c>
      <c r="S39" s="108"/>
      <c r="T39" s="108"/>
      <c r="U39" s="108"/>
      <c r="V39" s="113">
        <v>2</v>
      </c>
      <c r="W39" s="122"/>
      <c r="X39" s="108"/>
      <c r="Y39" s="123"/>
      <c r="Z39" s="115">
        <v>2</v>
      </c>
      <c r="AA39" s="108"/>
      <c r="AB39" s="108"/>
      <c r="AC39" s="108"/>
      <c r="AD39" s="113"/>
      <c r="AE39" s="122"/>
      <c r="AF39" s="108"/>
      <c r="AG39" s="123"/>
    </row>
    <row r="40" spans="1:33" ht="13.5">
      <c r="A40" s="125">
        <v>34</v>
      </c>
      <c r="B40" s="109">
        <f>IF(F40="","",'基本情報'!$C$8)</f>
      </c>
      <c r="C40" s="109"/>
      <c r="D40" s="109"/>
      <c r="E40" s="109"/>
      <c r="F40" s="109"/>
      <c r="G40" s="109">
        <f t="shared" si="0"/>
      </c>
      <c r="H40" s="109">
        <f t="shared" si="1"/>
      </c>
      <c r="I40" s="109">
        <v>1</v>
      </c>
      <c r="J40" s="109"/>
      <c r="K40" s="109"/>
      <c r="L40" s="109"/>
      <c r="M40" s="109" t="s">
        <v>34</v>
      </c>
      <c r="N40" s="114"/>
      <c r="O40" s="120"/>
      <c r="P40" s="109"/>
      <c r="Q40" s="121"/>
      <c r="R40" s="116">
        <v>2</v>
      </c>
      <c r="S40" s="109"/>
      <c r="T40" s="109"/>
      <c r="U40" s="109"/>
      <c r="V40" s="114">
        <v>2</v>
      </c>
      <c r="W40" s="120"/>
      <c r="X40" s="109"/>
      <c r="Y40" s="121"/>
      <c r="Z40" s="116">
        <v>2</v>
      </c>
      <c r="AA40" s="109"/>
      <c r="AB40" s="109"/>
      <c r="AC40" s="109"/>
      <c r="AD40" s="114"/>
      <c r="AE40" s="120"/>
      <c r="AF40" s="109"/>
      <c r="AG40" s="121"/>
    </row>
    <row r="41" spans="1:33" ht="13.5">
      <c r="A41" s="124">
        <v>35</v>
      </c>
      <c r="B41" s="108">
        <f>IF(F41="","",'基本情報'!$C$8)</f>
      </c>
      <c r="C41" s="108"/>
      <c r="D41" s="108"/>
      <c r="E41" s="108"/>
      <c r="F41" s="108"/>
      <c r="G41" s="108">
        <f t="shared" si="0"/>
      </c>
      <c r="H41" s="108">
        <f t="shared" si="1"/>
      </c>
      <c r="I41" s="108">
        <v>1</v>
      </c>
      <c r="J41" s="108"/>
      <c r="K41" s="108"/>
      <c r="L41" s="108"/>
      <c r="M41" s="108" t="s">
        <v>34</v>
      </c>
      <c r="N41" s="113"/>
      <c r="O41" s="122"/>
      <c r="P41" s="108"/>
      <c r="Q41" s="123"/>
      <c r="R41" s="115">
        <v>2</v>
      </c>
      <c r="S41" s="108"/>
      <c r="T41" s="108"/>
      <c r="U41" s="108"/>
      <c r="V41" s="113">
        <v>2</v>
      </c>
      <c r="W41" s="122"/>
      <c r="X41" s="108"/>
      <c r="Y41" s="123"/>
      <c r="Z41" s="115">
        <v>2</v>
      </c>
      <c r="AA41" s="108"/>
      <c r="AB41" s="108"/>
      <c r="AC41" s="108"/>
      <c r="AD41" s="113"/>
      <c r="AE41" s="122"/>
      <c r="AF41" s="108"/>
      <c r="AG41" s="123"/>
    </row>
    <row r="42" spans="1:33" ht="13.5">
      <c r="A42" s="125">
        <v>36</v>
      </c>
      <c r="B42" s="109">
        <f>IF(F42="","",'基本情報'!$C$8)</f>
      </c>
      <c r="C42" s="109"/>
      <c r="D42" s="109"/>
      <c r="E42" s="109"/>
      <c r="F42" s="109"/>
      <c r="G42" s="109">
        <f t="shared" si="0"/>
      </c>
      <c r="H42" s="109">
        <f t="shared" si="1"/>
      </c>
      <c r="I42" s="109">
        <v>1</v>
      </c>
      <c r="J42" s="109"/>
      <c r="K42" s="109"/>
      <c r="L42" s="109"/>
      <c r="M42" s="109" t="s">
        <v>34</v>
      </c>
      <c r="N42" s="114"/>
      <c r="O42" s="120"/>
      <c r="P42" s="109"/>
      <c r="Q42" s="121"/>
      <c r="R42" s="116">
        <v>2</v>
      </c>
      <c r="S42" s="109"/>
      <c r="T42" s="109"/>
      <c r="U42" s="109"/>
      <c r="V42" s="114">
        <v>2</v>
      </c>
      <c r="W42" s="120"/>
      <c r="X42" s="109"/>
      <c r="Y42" s="121"/>
      <c r="Z42" s="116">
        <v>2</v>
      </c>
      <c r="AA42" s="109"/>
      <c r="AB42" s="109"/>
      <c r="AC42" s="109"/>
      <c r="AD42" s="114"/>
      <c r="AE42" s="120"/>
      <c r="AF42" s="109"/>
      <c r="AG42" s="121"/>
    </row>
    <row r="43" spans="1:33" ht="13.5">
      <c r="A43" s="124">
        <v>37</v>
      </c>
      <c r="B43" s="108">
        <f>IF(F43="","",'基本情報'!$C$8)</f>
      </c>
      <c r="C43" s="108"/>
      <c r="D43" s="108"/>
      <c r="E43" s="108"/>
      <c r="F43" s="108"/>
      <c r="G43" s="108">
        <f t="shared" si="0"/>
      </c>
      <c r="H43" s="108">
        <f t="shared" si="1"/>
      </c>
      <c r="I43" s="108">
        <v>1</v>
      </c>
      <c r="J43" s="108"/>
      <c r="K43" s="108"/>
      <c r="L43" s="108"/>
      <c r="M43" s="108" t="s">
        <v>34</v>
      </c>
      <c r="N43" s="113"/>
      <c r="O43" s="122"/>
      <c r="P43" s="108"/>
      <c r="Q43" s="123"/>
      <c r="R43" s="115">
        <v>2</v>
      </c>
      <c r="S43" s="108"/>
      <c r="T43" s="108"/>
      <c r="U43" s="108"/>
      <c r="V43" s="113">
        <v>2</v>
      </c>
      <c r="W43" s="122"/>
      <c r="X43" s="108"/>
      <c r="Y43" s="123"/>
      <c r="Z43" s="115">
        <v>2</v>
      </c>
      <c r="AA43" s="108"/>
      <c r="AB43" s="108"/>
      <c r="AC43" s="108"/>
      <c r="AD43" s="113"/>
      <c r="AE43" s="122"/>
      <c r="AF43" s="108"/>
      <c r="AG43" s="123"/>
    </row>
    <row r="44" spans="1:33" ht="13.5">
      <c r="A44" s="125">
        <v>38</v>
      </c>
      <c r="B44" s="109">
        <f>IF(F44="","",'基本情報'!$C$8)</f>
      </c>
      <c r="C44" s="109"/>
      <c r="D44" s="109"/>
      <c r="E44" s="109"/>
      <c r="F44" s="109"/>
      <c r="G44" s="109">
        <f t="shared" si="0"/>
      </c>
      <c r="H44" s="109">
        <f t="shared" si="1"/>
      </c>
      <c r="I44" s="109">
        <v>1</v>
      </c>
      <c r="J44" s="109"/>
      <c r="K44" s="109"/>
      <c r="L44" s="109"/>
      <c r="M44" s="109" t="s">
        <v>34</v>
      </c>
      <c r="N44" s="114"/>
      <c r="O44" s="120"/>
      <c r="P44" s="109"/>
      <c r="Q44" s="121"/>
      <c r="R44" s="116">
        <v>2</v>
      </c>
      <c r="S44" s="109"/>
      <c r="T44" s="109"/>
      <c r="U44" s="109"/>
      <c r="V44" s="114">
        <v>2</v>
      </c>
      <c r="W44" s="120"/>
      <c r="X44" s="109"/>
      <c r="Y44" s="121"/>
      <c r="Z44" s="116">
        <v>2</v>
      </c>
      <c r="AA44" s="109"/>
      <c r="AB44" s="109"/>
      <c r="AC44" s="109"/>
      <c r="AD44" s="114"/>
      <c r="AE44" s="120"/>
      <c r="AF44" s="109"/>
      <c r="AG44" s="121"/>
    </row>
    <row r="45" spans="1:33" ht="13.5">
      <c r="A45" s="124">
        <v>39</v>
      </c>
      <c r="B45" s="108">
        <f>IF(F45="","",'基本情報'!$C$8)</f>
      </c>
      <c r="C45" s="108"/>
      <c r="D45" s="108"/>
      <c r="E45" s="108"/>
      <c r="F45" s="108"/>
      <c r="G45" s="108">
        <f t="shared" si="0"/>
      </c>
      <c r="H45" s="108">
        <f t="shared" si="1"/>
      </c>
      <c r="I45" s="108">
        <v>1</v>
      </c>
      <c r="J45" s="108"/>
      <c r="K45" s="108"/>
      <c r="L45" s="108"/>
      <c r="M45" s="108" t="s">
        <v>34</v>
      </c>
      <c r="N45" s="113"/>
      <c r="O45" s="122"/>
      <c r="P45" s="108"/>
      <c r="Q45" s="123"/>
      <c r="R45" s="115">
        <v>2</v>
      </c>
      <c r="S45" s="108"/>
      <c r="T45" s="108"/>
      <c r="U45" s="108"/>
      <c r="V45" s="113">
        <v>2</v>
      </c>
      <c r="W45" s="122"/>
      <c r="X45" s="108"/>
      <c r="Y45" s="123"/>
      <c r="Z45" s="115">
        <v>2</v>
      </c>
      <c r="AA45" s="108"/>
      <c r="AB45" s="108"/>
      <c r="AC45" s="108"/>
      <c r="AD45" s="113"/>
      <c r="AE45" s="122"/>
      <c r="AF45" s="108"/>
      <c r="AG45" s="123"/>
    </row>
    <row r="46" spans="1:33" ht="13.5">
      <c r="A46" s="125">
        <v>40</v>
      </c>
      <c r="B46" s="109">
        <f>IF(F46="","",'基本情報'!$C$8)</f>
      </c>
      <c r="C46" s="109"/>
      <c r="D46" s="109"/>
      <c r="E46" s="109"/>
      <c r="F46" s="109"/>
      <c r="G46" s="109">
        <f t="shared" si="0"/>
      </c>
      <c r="H46" s="109">
        <f t="shared" si="1"/>
      </c>
      <c r="I46" s="109">
        <v>1</v>
      </c>
      <c r="J46" s="109"/>
      <c r="K46" s="109"/>
      <c r="L46" s="109"/>
      <c r="M46" s="109" t="s">
        <v>34</v>
      </c>
      <c r="N46" s="114"/>
      <c r="O46" s="120"/>
      <c r="P46" s="109"/>
      <c r="Q46" s="121"/>
      <c r="R46" s="116">
        <v>2</v>
      </c>
      <c r="S46" s="109"/>
      <c r="T46" s="109"/>
      <c r="U46" s="109"/>
      <c r="V46" s="114">
        <v>2</v>
      </c>
      <c r="W46" s="120"/>
      <c r="X46" s="109"/>
      <c r="Y46" s="121"/>
      <c r="Z46" s="116">
        <v>2</v>
      </c>
      <c r="AA46" s="109"/>
      <c r="AB46" s="109"/>
      <c r="AC46" s="109"/>
      <c r="AD46" s="114"/>
      <c r="AE46" s="120"/>
      <c r="AF46" s="109"/>
      <c r="AG46" s="121"/>
    </row>
    <row r="47" spans="1:33" ht="13.5">
      <c r="A47" s="124">
        <v>41</v>
      </c>
      <c r="B47" s="108">
        <f>IF(F47="","",'基本情報'!$C$8)</f>
      </c>
      <c r="C47" s="108"/>
      <c r="D47" s="108"/>
      <c r="E47" s="108"/>
      <c r="F47" s="108"/>
      <c r="G47" s="108">
        <f t="shared" si="0"/>
      </c>
      <c r="H47" s="108">
        <f t="shared" si="1"/>
      </c>
      <c r="I47" s="108">
        <v>1</v>
      </c>
      <c r="J47" s="108"/>
      <c r="K47" s="108"/>
      <c r="L47" s="108"/>
      <c r="M47" s="108" t="s">
        <v>34</v>
      </c>
      <c r="N47" s="113"/>
      <c r="O47" s="122"/>
      <c r="P47" s="108"/>
      <c r="Q47" s="123"/>
      <c r="R47" s="115">
        <v>2</v>
      </c>
      <c r="S47" s="108"/>
      <c r="T47" s="108"/>
      <c r="U47" s="108"/>
      <c r="V47" s="113">
        <v>2</v>
      </c>
      <c r="W47" s="122"/>
      <c r="X47" s="108"/>
      <c r="Y47" s="123"/>
      <c r="Z47" s="115">
        <v>2</v>
      </c>
      <c r="AA47" s="108"/>
      <c r="AB47" s="108"/>
      <c r="AC47" s="108"/>
      <c r="AD47" s="113"/>
      <c r="AE47" s="122"/>
      <c r="AF47" s="108"/>
      <c r="AG47" s="123"/>
    </row>
    <row r="48" spans="1:33" ht="13.5">
      <c r="A48" s="125">
        <v>42</v>
      </c>
      <c r="B48" s="109">
        <f>IF(F48="","",'基本情報'!$C$8)</f>
      </c>
      <c r="C48" s="109"/>
      <c r="D48" s="109"/>
      <c r="E48" s="109"/>
      <c r="F48" s="109"/>
      <c r="G48" s="109">
        <f t="shared" si="0"/>
      </c>
      <c r="H48" s="109">
        <f t="shared" si="1"/>
      </c>
      <c r="I48" s="109">
        <v>1</v>
      </c>
      <c r="J48" s="109"/>
      <c r="K48" s="109"/>
      <c r="L48" s="109"/>
      <c r="M48" s="109" t="s">
        <v>34</v>
      </c>
      <c r="N48" s="114"/>
      <c r="O48" s="120"/>
      <c r="P48" s="109"/>
      <c r="Q48" s="121"/>
      <c r="R48" s="116">
        <v>2</v>
      </c>
      <c r="S48" s="109"/>
      <c r="T48" s="109"/>
      <c r="U48" s="109"/>
      <c r="V48" s="114">
        <v>2</v>
      </c>
      <c r="W48" s="120"/>
      <c r="X48" s="109"/>
      <c r="Y48" s="121"/>
      <c r="Z48" s="116">
        <v>2</v>
      </c>
      <c r="AA48" s="109"/>
      <c r="AB48" s="109"/>
      <c r="AC48" s="109"/>
      <c r="AD48" s="114"/>
      <c r="AE48" s="120"/>
      <c r="AF48" s="109"/>
      <c r="AG48" s="121"/>
    </row>
    <row r="49" spans="1:33" ht="13.5">
      <c r="A49" s="124">
        <v>43</v>
      </c>
      <c r="B49" s="108">
        <f>IF(F49="","",'基本情報'!$C$8)</f>
      </c>
      <c r="C49" s="108"/>
      <c r="D49" s="108"/>
      <c r="E49" s="108"/>
      <c r="F49" s="108"/>
      <c r="G49" s="108">
        <f t="shared" si="0"/>
      </c>
      <c r="H49" s="108">
        <f t="shared" si="1"/>
      </c>
      <c r="I49" s="108">
        <v>1</v>
      </c>
      <c r="J49" s="108"/>
      <c r="K49" s="108"/>
      <c r="L49" s="108"/>
      <c r="M49" s="108" t="s">
        <v>34</v>
      </c>
      <c r="N49" s="113"/>
      <c r="O49" s="122"/>
      <c r="P49" s="108"/>
      <c r="Q49" s="123"/>
      <c r="R49" s="115">
        <v>2</v>
      </c>
      <c r="S49" s="108"/>
      <c r="T49" s="108"/>
      <c r="U49" s="108"/>
      <c r="V49" s="113">
        <v>2</v>
      </c>
      <c r="W49" s="122"/>
      <c r="X49" s="108"/>
      <c r="Y49" s="123"/>
      <c r="Z49" s="115">
        <v>2</v>
      </c>
      <c r="AA49" s="108"/>
      <c r="AB49" s="108"/>
      <c r="AC49" s="108"/>
      <c r="AD49" s="113"/>
      <c r="AE49" s="122"/>
      <c r="AF49" s="108"/>
      <c r="AG49" s="123"/>
    </row>
    <row r="50" spans="1:33" ht="13.5">
      <c r="A50" s="125">
        <v>44</v>
      </c>
      <c r="B50" s="109">
        <f>IF(F50="","",'基本情報'!$C$8)</f>
      </c>
      <c r="C50" s="109"/>
      <c r="D50" s="109"/>
      <c r="E50" s="109"/>
      <c r="F50" s="109"/>
      <c r="G50" s="109">
        <f t="shared" si="0"/>
      </c>
      <c r="H50" s="109">
        <f t="shared" si="1"/>
      </c>
      <c r="I50" s="109">
        <v>1</v>
      </c>
      <c r="J50" s="109"/>
      <c r="K50" s="109"/>
      <c r="L50" s="109"/>
      <c r="M50" s="109" t="s">
        <v>34</v>
      </c>
      <c r="N50" s="114"/>
      <c r="O50" s="120"/>
      <c r="P50" s="109"/>
      <c r="Q50" s="121"/>
      <c r="R50" s="116">
        <v>2</v>
      </c>
      <c r="S50" s="109"/>
      <c r="T50" s="109"/>
      <c r="U50" s="109"/>
      <c r="V50" s="114">
        <v>2</v>
      </c>
      <c r="W50" s="120"/>
      <c r="X50" s="109"/>
      <c r="Y50" s="121"/>
      <c r="Z50" s="116">
        <v>2</v>
      </c>
      <c r="AA50" s="109"/>
      <c r="AB50" s="109"/>
      <c r="AC50" s="109"/>
      <c r="AD50" s="114"/>
      <c r="AE50" s="120"/>
      <c r="AF50" s="109"/>
      <c r="AG50" s="121"/>
    </row>
    <row r="51" spans="1:33" ht="13.5">
      <c r="A51" s="124">
        <v>45</v>
      </c>
      <c r="B51" s="108">
        <f>IF(F51="","",'基本情報'!$C$8)</f>
      </c>
      <c r="C51" s="108"/>
      <c r="D51" s="108"/>
      <c r="E51" s="108"/>
      <c r="F51" s="108"/>
      <c r="G51" s="108">
        <f t="shared" si="0"/>
      </c>
      <c r="H51" s="108">
        <f t="shared" si="1"/>
      </c>
      <c r="I51" s="108">
        <v>1</v>
      </c>
      <c r="J51" s="108"/>
      <c r="K51" s="108"/>
      <c r="L51" s="108"/>
      <c r="M51" s="108" t="s">
        <v>34</v>
      </c>
      <c r="N51" s="113"/>
      <c r="O51" s="122"/>
      <c r="P51" s="108"/>
      <c r="Q51" s="123"/>
      <c r="R51" s="115">
        <v>2</v>
      </c>
      <c r="S51" s="108"/>
      <c r="T51" s="108"/>
      <c r="U51" s="108"/>
      <c r="V51" s="113">
        <v>2</v>
      </c>
      <c r="W51" s="122"/>
      <c r="X51" s="108"/>
      <c r="Y51" s="123"/>
      <c r="Z51" s="115">
        <v>2</v>
      </c>
      <c r="AA51" s="108"/>
      <c r="AB51" s="108"/>
      <c r="AC51" s="108"/>
      <c r="AD51" s="113"/>
      <c r="AE51" s="122"/>
      <c r="AF51" s="108"/>
      <c r="AG51" s="123"/>
    </row>
    <row r="52" spans="1:33" ht="13.5">
      <c r="A52" s="125">
        <v>46</v>
      </c>
      <c r="B52" s="109">
        <f>IF(F52="","",'基本情報'!$C$8)</f>
      </c>
      <c r="C52" s="109"/>
      <c r="D52" s="109"/>
      <c r="E52" s="109"/>
      <c r="F52" s="109"/>
      <c r="G52" s="109">
        <f t="shared" si="0"/>
      </c>
      <c r="H52" s="109">
        <f t="shared" si="1"/>
      </c>
      <c r="I52" s="109">
        <v>1</v>
      </c>
      <c r="J52" s="109"/>
      <c r="K52" s="109"/>
      <c r="L52" s="109"/>
      <c r="M52" s="109" t="s">
        <v>34</v>
      </c>
      <c r="N52" s="114"/>
      <c r="O52" s="120"/>
      <c r="P52" s="109"/>
      <c r="Q52" s="121"/>
      <c r="R52" s="116">
        <v>2</v>
      </c>
      <c r="S52" s="109"/>
      <c r="T52" s="109"/>
      <c r="U52" s="109"/>
      <c r="V52" s="114">
        <v>2</v>
      </c>
      <c r="W52" s="120"/>
      <c r="X52" s="109"/>
      <c r="Y52" s="121"/>
      <c r="Z52" s="116">
        <v>2</v>
      </c>
      <c r="AA52" s="109"/>
      <c r="AB52" s="109"/>
      <c r="AC52" s="109"/>
      <c r="AD52" s="114"/>
      <c r="AE52" s="120"/>
      <c r="AF52" s="109"/>
      <c r="AG52" s="121"/>
    </row>
    <row r="53" spans="1:33" ht="13.5">
      <c r="A53" s="124">
        <v>47</v>
      </c>
      <c r="B53" s="108">
        <f>IF(F53="","",'基本情報'!$C$8)</f>
      </c>
      <c r="C53" s="108"/>
      <c r="D53" s="108"/>
      <c r="E53" s="108"/>
      <c r="F53" s="108"/>
      <c r="G53" s="108">
        <f t="shared" si="0"/>
      </c>
      <c r="H53" s="108">
        <f t="shared" si="1"/>
      </c>
      <c r="I53" s="108">
        <v>1</v>
      </c>
      <c r="J53" s="108"/>
      <c r="K53" s="108"/>
      <c r="L53" s="108"/>
      <c r="M53" s="108" t="s">
        <v>34</v>
      </c>
      <c r="N53" s="113"/>
      <c r="O53" s="122"/>
      <c r="P53" s="108"/>
      <c r="Q53" s="123"/>
      <c r="R53" s="115">
        <v>2</v>
      </c>
      <c r="S53" s="108"/>
      <c r="T53" s="108"/>
      <c r="U53" s="108"/>
      <c r="V53" s="113">
        <v>2</v>
      </c>
      <c r="W53" s="122"/>
      <c r="X53" s="108"/>
      <c r="Y53" s="123"/>
      <c r="Z53" s="115">
        <v>2</v>
      </c>
      <c r="AA53" s="108"/>
      <c r="AB53" s="108"/>
      <c r="AC53" s="108"/>
      <c r="AD53" s="113"/>
      <c r="AE53" s="122"/>
      <c r="AF53" s="108"/>
      <c r="AG53" s="123"/>
    </row>
    <row r="54" spans="1:33" ht="13.5">
      <c r="A54" s="125">
        <v>48</v>
      </c>
      <c r="B54" s="109">
        <f>IF(F54="","",'基本情報'!$C$8)</f>
      </c>
      <c r="C54" s="109"/>
      <c r="D54" s="109"/>
      <c r="E54" s="109"/>
      <c r="F54" s="109"/>
      <c r="G54" s="109">
        <f t="shared" si="0"/>
      </c>
      <c r="H54" s="109">
        <f t="shared" si="1"/>
      </c>
      <c r="I54" s="109">
        <v>1</v>
      </c>
      <c r="J54" s="109"/>
      <c r="K54" s="109"/>
      <c r="L54" s="109"/>
      <c r="M54" s="109" t="s">
        <v>34</v>
      </c>
      <c r="N54" s="114"/>
      <c r="O54" s="120"/>
      <c r="P54" s="109"/>
      <c r="Q54" s="121"/>
      <c r="R54" s="116">
        <v>2</v>
      </c>
      <c r="S54" s="109"/>
      <c r="T54" s="109"/>
      <c r="U54" s="109"/>
      <c r="V54" s="114">
        <v>2</v>
      </c>
      <c r="W54" s="120"/>
      <c r="X54" s="109"/>
      <c r="Y54" s="121"/>
      <c r="Z54" s="116">
        <v>2</v>
      </c>
      <c r="AA54" s="109"/>
      <c r="AB54" s="109"/>
      <c r="AC54" s="109"/>
      <c r="AD54" s="114"/>
      <c r="AE54" s="120"/>
      <c r="AF54" s="109"/>
      <c r="AG54" s="121"/>
    </row>
    <row r="55" spans="1:33" ht="13.5">
      <c r="A55" s="124">
        <v>49</v>
      </c>
      <c r="B55" s="108">
        <f>IF(F55="","",'基本情報'!$C$8)</f>
      </c>
      <c r="C55" s="108"/>
      <c r="D55" s="108"/>
      <c r="E55" s="108"/>
      <c r="F55" s="108"/>
      <c r="G55" s="108">
        <f t="shared" si="0"/>
      </c>
      <c r="H55" s="108">
        <f t="shared" si="1"/>
      </c>
      <c r="I55" s="108">
        <v>1</v>
      </c>
      <c r="J55" s="108"/>
      <c r="K55" s="108"/>
      <c r="L55" s="108"/>
      <c r="M55" s="108" t="s">
        <v>34</v>
      </c>
      <c r="N55" s="113"/>
      <c r="O55" s="122"/>
      <c r="P55" s="108"/>
      <c r="Q55" s="123"/>
      <c r="R55" s="115">
        <v>2</v>
      </c>
      <c r="S55" s="108"/>
      <c r="T55" s="108"/>
      <c r="U55" s="108"/>
      <c r="V55" s="113">
        <v>2</v>
      </c>
      <c r="W55" s="122"/>
      <c r="X55" s="108"/>
      <c r="Y55" s="123"/>
      <c r="Z55" s="115">
        <v>2</v>
      </c>
      <c r="AA55" s="108"/>
      <c r="AB55" s="108"/>
      <c r="AC55" s="108"/>
      <c r="AD55" s="113"/>
      <c r="AE55" s="122"/>
      <c r="AF55" s="108"/>
      <c r="AG55" s="123"/>
    </row>
    <row r="56" spans="1:34" ht="13.5">
      <c r="A56" s="125">
        <v>50</v>
      </c>
      <c r="B56" s="109">
        <f>IF(F56="","",'基本情報'!$C$8)</f>
      </c>
      <c r="C56" s="109"/>
      <c r="D56" s="109"/>
      <c r="E56" s="109"/>
      <c r="F56" s="109"/>
      <c r="G56" s="109">
        <f t="shared" si="0"/>
      </c>
      <c r="H56" s="109">
        <f t="shared" si="1"/>
      </c>
      <c r="I56" s="109">
        <v>1</v>
      </c>
      <c r="J56" s="109"/>
      <c r="K56" s="109"/>
      <c r="L56" s="109"/>
      <c r="M56" s="109" t="s">
        <v>34</v>
      </c>
      <c r="N56" s="114"/>
      <c r="O56" s="120"/>
      <c r="P56" s="109"/>
      <c r="Q56" s="121"/>
      <c r="R56" s="116">
        <v>2</v>
      </c>
      <c r="S56" s="109"/>
      <c r="T56" s="109"/>
      <c r="U56" s="109"/>
      <c r="V56" s="114">
        <v>2</v>
      </c>
      <c r="W56" s="120"/>
      <c r="X56" s="109"/>
      <c r="Y56" s="121"/>
      <c r="Z56" s="116">
        <v>2</v>
      </c>
      <c r="AA56" s="109"/>
      <c r="AB56" s="109"/>
      <c r="AC56" s="109"/>
      <c r="AD56" s="114"/>
      <c r="AE56" s="120"/>
      <c r="AF56" s="109"/>
      <c r="AG56" s="121"/>
      <c r="AH56">
        <v>2</v>
      </c>
    </row>
    <row r="57" spans="1:33" ht="13.5" hidden="1">
      <c r="A57" s="124">
        <v>51</v>
      </c>
      <c r="B57" s="108">
        <f>IF(F57="","",'基本情報'!$C$8)</f>
      </c>
      <c r="C57" s="108"/>
      <c r="D57" s="108"/>
      <c r="E57" s="108"/>
      <c r="F57" s="108"/>
      <c r="G57" s="108">
        <f t="shared" si="0"/>
      </c>
      <c r="H57" s="108">
        <f t="shared" si="1"/>
      </c>
      <c r="I57" s="108">
        <v>1</v>
      </c>
      <c r="J57" s="108"/>
      <c r="K57" s="108"/>
      <c r="L57" s="108"/>
      <c r="M57" s="108" t="s">
        <v>34</v>
      </c>
      <c r="N57" s="113"/>
      <c r="O57" s="122"/>
      <c r="P57" s="108"/>
      <c r="Q57" s="123"/>
      <c r="R57" s="115">
        <v>2</v>
      </c>
      <c r="S57" s="108"/>
      <c r="T57" s="108"/>
      <c r="U57" s="108"/>
      <c r="V57" s="113">
        <v>2</v>
      </c>
      <c r="W57" s="122"/>
      <c r="X57" s="108"/>
      <c r="Y57" s="123"/>
      <c r="Z57" s="115">
        <v>2</v>
      </c>
      <c r="AA57" s="108"/>
      <c r="AB57" s="108"/>
      <c r="AC57" s="108"/>
      <c r="AD57" s="113"/>
      <c r="AE57" s="122"/>
      <c r="AF57" s="108"/>
      <c r="AG57" s="123"/>
    </row>
    <row r="58" spans="1:33" ht="13.5" hidden="1">
      <c r="A58" s="125">
        <v>52</v>
      </c>
      <c r="B58" s="109">
        <f>IF(F58="","",'基本情報'!$C$8)</f>
      </c>
      <c r="C58" s="109"/>
      <c r="D58" s="109"/>
      <c r="E58" s="109"/>
      <c r="F58" s="109"/>
      <c r="G58" s="109">
        <f t="shared" si="0"/>
      </c>
      <c r="H58" s="109">
        <f t="shared" si="1"/>
      </c>
      <c r="I58" s="109">
        <v>1</v>
      </c>
      <c r="J58" s="109"/>
      <c r="K58" s="109"/>
      <c r="L58" s="109"/>
      <c r="M58" s="109" t="s">
        <v>34</v>
      </c>
      <c r="N58" s="114"/>
      <c r="O58" s="120"/>
      <c r="P58" s="109"/>
      <c r="Q58" s="121"/>
      <c r="R58" s="116">
        <v>2</v>
      </c>
      <c r="S58" s="109"/>
      <c r="T58" s="109"/>
      <c r="U58" s="109"/>
      <c r="V58" s="114">
        <v>2</v>
      </c>
      <c r="W58" s="120"/>
      <c r="X58" s="109"/>
      <c r="Y58" s="121"/>
      <c r="Z58" s="116">
        <v>2</v>
      </c>
      <c r="AA58" s="109"/>
      <c r="AB58" s="109"/>
      <c r="AC58" s="109"/>
      <c r="AD58" s="114"/>
      <c r="AE58" s="120"/>
      <c r="AF58" s="109"/>
      <c r="AG58" s="121"/>
    </row>
    <row r="59" spans="1:33" ht="13.5" hidden="1">
      <c r="A59" s="124">
        <v>53</v>
      </c>
      <c r="B59" s="108">
        <f>IF(F59="","",'基本情報'!$C$8)</f>
      </c>
      <c r="C59" s="108"/>
      <c r="D59" s="108"/>
      <c r="E59" s="108"/>
      <c r="F59" s="108"/>
      <c r="G59" s="108">
        <f t="shared" si="0"/>
      </c>
      <c r="H59" s="108">
        <f t="shared" si="1"/>
      </c>
      <c r="I59" s="108">
        <v>1</v>
      </c>
      <c r="J59" s="108"/>
      <c r="K59" s="108"/>
      <c r="L59" s="108"/>
      <c r="M59" s="108" t="s">
        <v>34</v>
      </c>
      <c r="N59" s="113"/>
      <c r="O59" s="122"/>
      <c r="P59" s="108"/>
      <c r="Q59" s="123"/>
      <c r="R59" s="115">
        <v>2</v>
      </c>
      <c r="S59" s="108"/>
      <c r="T59" s="108"/>
      <c r="U59" s="108"/>
      <c r="V59" s="113">
        <v>2</v>
      </c>
      <c r="W59" s="122"/>
      <c r="X59" s="108"/>
      <c r="Y59" s="123"/>
      <c r="Z59" s="115">
        <v>2</v>
      </c>
      <c r="AA59" s="108"/>
      <c r="AB59" s="108"/>
      <c r="AC59" s="108"/>
      <c r="AD59" s="113"/>
      <c r="AE59" s="122"/>
      <c r="AF59" s="108"/>
      <c r="AG59" s="123"/>
    </row>
    <row r="60" spans="1:33" ht="13.5" hidden="1">
      <c r="A60" s="125">
        <v>54</v>
      </c>
      <c r="B60" s="109">
        <f>IF(F60="","",'基本情報'!$C$8)</f>
      </c>
      <c r="C60" s="109"/>
      <c r="D60" s="109"/>
      <c r="E60" s="109"/>
      <c r="F60" s="109"/>
      <c r="G60" s="109">
        <f t="shared" si="0"/>
      </c>
      <c r="H60" s="109">
        <f t="shared" si="1"/>
      </c>
      <c r="I60" s="109">
        <v>1</v>
      </c>
      <c r="J60" s="109"/>
      <c r="K60" s="109"/>
      <c r="L60" s="109"/>
      <c r="M60" s="109" t="s">
        <v>34</v>
      </c>
      <c r="N60" s="114"/>
      <c r="O60" s="120"/>
      <c r="P60" s="109"/>
      <c r="Q60" s="121"/>
      <c r="R60" s="116">
        <v>2</v>
      </c>
      <c r="S60" s="109"/>
      <c r="T60" s="109"/>
      <c r="U60" s="109"/>
      <c r="V60" s="114">
        <v>2</v>
      </c>
      <c r="W60" s="120"/>
      <c r="X60" s="109"/>
      <c r="Y60" s="121"/>
      <c r="Z60" s="116">
        <v>2</v>
      </c>
      <c r="AA60" s="109"/>
      <c r="AB60" s="109"/>
      <c r="AC60" s="109"/>
      <c r="AD60" s="114"/>
      <c r="AE60" s="120"/>
      <c r="AF60" s="109"/>
      <c r="AG60" s="121"/>
    </row>
    <row r="61" spans="1:33" ht="13.5" hidden="1">
      <c r="A61" s="124">
        <v>55</v>
      </c>
      <c r="B61" s="108">
        <f>IF(F61="","",'基本情報'!$C$8)</f>
      </c>
      <c r="C61" s="108"/>
      <c r="D61" s="108"/>
      <c r="E61" s="108"/>
      <c r="F61" s="108"/>
      <c r="G61" s="108">
        <f t="shared" si="0"/>
      </c>
      <c r="H61" s="108">
        <f t="shared" si="1"/>
      </c>
      <c r="I61" s="108">
        <v>1</v>
      </c>
      <c r="J61" s="108"/>
      <c r="K61" s="108"/>
      <c r="L61" s="108"/>
      <c r="M61" s="108" t="s">
        <v>34</v>
      </c>
      <c r="N61" s="113"/>
      <c r="O61" s="122"/>
      <c r="P61" s="108"/>
      <c r="Q61" s="123"/>
      <c r="R61" s="115">
        <v>2</v>
      </c>
      <c r="S61" s="108"/>
      <c r="T61" s="108"/>
      <c r="U61" s="108"/>
      <c r="V61" s="113">
        <v>2</v>
      </c>
      <c r="W61" s="122"/>
      <c r="X61" s="108"/>
      <c r="Y61" s="123"/>
      <c r="Z61" s="115">
        <v>2</v>
      </c>
      <c r="AA61" s="108"/>
      <c r="AB61" s="108"/>
      <c r="AC61" s="108"/>
      <c r="AD61" s="113"/>
      <c r="AE61" s="122"/>
      <c r="AF61" s="108"/>
      <c r="AG61" s="123"/>
    </row>
    <row r="62" spans="1:33" ht="13.5" hidden="1">
      <c r="A62" s="125">
        <v>56</v>
      </c>
      <c r="B62" s="109">
        <f>IF(F62="","",'基本情報'!$C$8)</f>
      </c>
      <c r="C62" s="109"/>
      <c r="D62" s="109"/>
      <c r="E62" s="109"/>
      <c r="F62" s="109"/>
      <c r="G62" s="109">
        <f t="shared" si="0"/>
      </c>
      <c r="H62" s="109">
        <f t="shared" si="1"/>
      </c>
      <c r="I62" s="109">
        <v>1</v>
      </c>
      <c r="J62" s="109"/>
      <c r="K62" s="109"/>
      <c r="L62" s="109"/>
      <c r="M62" s="109" t="s">
        <v>34</v>
      </c>
      <c r="N62" s="114"/>
      <c r="O62" s="120"/>
      <c r="P62" s="109"/>
      <c r="Q62" s="121"/>
      <c r="R62" s="116">
        <v>2</v>
      </c>
      <c r="S62" s="109"/>
      <c r="T62" s="109"/>
      <c r="U62" s="109"/>
      <c r="V62" s="114">
        <v>2</v>
      </c>
      <c r="W62" s="120"/>
      <c r="X62" s="109"/>
      <c r="Y62" s="121"/>
      <c r="Z62" s="116">
        <v>2</v>
      </c>
      <c r="AA62" s="109"/>
      <c r="AB62" s="109"/>
      <c r="AC62" s="109"/>
      <c r="AD62" s="114"/>
      <c r="AE62" s="120"/>
      <c r="AF62" s="109"/>
      <c r="AG62" s="121"/>
    </row>
    <row r="63" spans="1:33" ht="13.5" hidden="1">
      <c r="A63" s="124">
        <v>57</v>
      </c>
      <c r="B63" s="108">
        <f>IF(F63="","",'基本情報'!$C$8)</f>
      </c>
      <c r="C63" s="108"/>
      <c r="D63" s="108"/>
      <c r="E63" s="108"/>
      <c r="F63" s="108"/>
      <c r="G63" s="108">
        <f t="shared" si="0"/>
      </c>
      <c r="H63" s="108">
        <f t="shared" si="1"/>
      </c>
      <c r="I63" s="108">
        <v>1</v>
      </c>
      <c r="J63" s="108"/>
      <c r="K63" s="108"/>
      <c r="L63" s="108"/>
      <c r="M63" s="108" t="s">
        <v>34</v>
      </c>
      <c r="N63" s="113"/>
      <c r="O63" s="122"/>
      <c r="P63" s="108"/>
      <c r="Q63" s="123"/>
      <c r="R63" s="115">
        <v>2</v>
      </c>
      <c r="S63" s="108"/>
      <c r="T63" s="108"/>
      <c r="U63" s="108"/>
      <c r="V63" s="113">
        <v>2</v>
      </c>
      <c r="W63" s="122"/>
      <c r="X63" s="108"/>
      <c r="Y63" s="123"/>
      <c r="Z63" s="115">
        <v>2</v>
      </c>
      <c r="AA63" s="108"/>
      <c r="AB63" s="108"/>
      <c r="AC63" s="108"/>
      <c r="AD63" s="113"/>
      <c r="AE63" s="122"/>
      <c r="AF63" s="108"/>
      <c r="AG63" s="123"/>
    </row>
    <row r="64" spans="1:33" ht="13.5" hidden="1">
      <c r="A64" s="125">
        <v>58</v>
      </c>
      <c r="B64" s="109">
        <f>IF(F64="","",'基本情報'!$C$8)</f>
      </c>
      <c r="C64" s="109"/>
      <c r="D64" s="109"/>
      <c r="E64" s="109"/>
      <c r="F64" s="109"/>
      <c r="G64" s="109">
        <f t="shared" si="0"/>
      </c>
      <c r="H64" s="109">
        <f t="shared" si="1"/>
      </c>
      <c r="I64" s="109">
        <v>1</v>
      </c>
      <c r="J64" s="109"/>
      <c r="K64" s="109"/>
      <c r="L64" s="109"/>
      <c r="M64" s="109" t="s">
        <v>34</v>
      </c>
      <c r="N64" s="114"/>
      <c r="O64" s="120"/>
      <c r="P64" s="109"/>
      <c r="Q64" s="121"/>
      <c r="R64" s="116">
        <v>2</v>
      </c>
      <c r="S64" s="109"/>
      <c r="T64" s="109"/>
      <c r="U64" s="109"/>
      <c r="V64" s="114">
        <v>2</v>
      </c>
      <c r="W64" s="120"/>
      <c r="X64" s="109"/>
      <c r="Y64" s="121"/>
      <c r="Z64" s="116">
        <v>2</v>
      </c>
      <c r="AA64" s="109"/>
      <c r="AB64" s="109"/>
      <c r="AC64" s="109"/>
      <c r="AD64" s="114"/>
      <c r="AE64" s="120"/>
      <c r="AF64" s="109"/>
      <c r="AG64" s="121"/>
    </row>
    <row r="65" spans="1:33" ht="13.5" hidden="1">
      <c r="A65" s="124">
        <v>59</v>
      </c>
      <c r="B65" s="108">
        <f>IF(F65="","",'基本情報'!$C$8)</f>
      </c>
      <c r="C65" s="108"/>
      <c r="D65" s="108"/>
      <c r="E65" s="108"/>
      <c r="F65" s="108"/>
      <c r="G65" s="108">
        <f t="shared" si="0"/>
      </c>
      <c r="H65" s="108">
        <f t="shared" si="1"/>
      </c>
      <c r="I65" s="108">
        <v>1</v>
      </c>
      <c r="J65" s="108"/>
      <c r="K65" s="108"/>
      <c r="L65" s="108"/>
      <c r="M65" s="108" t="s">
        <v>34</v>
      </c>
      <c r="N65" s="113"/>
      <c r="O65" s="122"/>
      <c r="P65" s="108"/>
      <c r="Q65" s="123"/>
      <c r="R65" s="115">
        <v>2</v>
      </c>
      <c r="S65" s="108"/>
      <c r="T65" s="108"/>
      <c r="U65" s="108"/>
      <c r="V65" s="113">
        <v>2</v>
      </c>
      <c r="W65" s="122"/>
      <c r="X65" s="108"/>
      <c r="Y65" s="123"/>
      <c r="Z65" s="115">
        <v>2</v>
      </c>
      <c r="AA65" s="108"/>
      <c r="AB65" s="108"/>
      <c r="AC65" s="108"/>
      <c r="AD65" s="113"/>
      <c r="AE65" s="122"/>
      <c r="AF65" s="108"/>
      <c r="AG65" s="123"/>
    </row>
    <row r="66" spans="1:33" ht="13.5" hidden="1">
      <c r="A66" s="125">
        <v>60</v>
      </c>
      <c r="B66" s="109">
        <f>IF(F66="","",'基本情報'!$C$8)</f>
      </c>
      <c r="C66" s="109"/>
      <c r="D66" s="109"/>
      <c r="E66" s="109"/>
      <c r="F66" s="109"/>
      <c r="G66" s="109">
        <f t="shared" si="0"/>
      </c>
      <c r="H66" s="109">
        <f t="shared" si="1"/>
      </c>
      <c r="I66" s="109">
        <v>1</v>
      </c>
      <c r="J66" s="109"/>
      <c r="K66" s="109"/>
      <c r="L66" s="109"/>
      <c r="M66" s="109" t="s">
        <v>34</v>
      </c>
      <c r="N66" s="114"/>
      <c r="O66" s="120"/>
      <c r="P66" s="109"/>
      <c r="Q66" s="121"/>
      <c r="R66" s="116">
        <v>2</v>
      </c>
      <c r="S66" s="109"/>
      <c r="T66" s="109"/>
      <c r="U66" s="109"/>
      <c r="V66" s="114">
        <v>2</v>
      </c>
      <c r="W66" s="120"/>
      <c r="X66" s="109"/>
      <c r="Y66" s="121"/>
      <c r="Z66" s="116">
        <v>2</v>
      </c>
      <c r="AA66" s="109"/>
      <c r="AB66" s="109"/>
      <c r="AC66" s="109"/>
      <c r="AD66" s="114"/>
      <c r="AE66" s="120"/>
      <c r="AF66" s="109"/>
      <c r="AG66" s="121"/>
    </row>
    <row r="67" spans="1:33" ht="13.5" hidden="1">
      <c r="A67" s="124">
        <v>61</v>
      </c>
      <c r="B67" s="108">
        <f>IF(F67="","",'基本情報'!$C$8)</f>
      </c>
      <c r="C67" s="108"/>
      <c r="D67" s="108"/>
      <c r="E67" s="108"/>
      <c r="F67" s="108"/>
      <c r="G67" s="108">
        <f t="shared" si="0"/>
      </c>
      <c r="H67" s="108">
        <f t="shared" si="1"/>
      </c>
      <c r="I67" s="108">
        <v>1</v>
      </c>
      <c r="J67" s="108"/>
      <c r="K67" s="108"/>
      <c r="L67" s="108"/>
      <c r="M67" s="108" t="s">
        <v>34</v>
      </c>
      <c r="N67" s="113"/>
      <c r="O67" s="122"/>
      <c r="P67" s="108"/>
      <c r="Q67" s="123"/>
      <c r="R67" s="115">
        <v>2</v>
      </c>
      <c r="S67" s="108"/>
      <c r="T67" s="108"/>
      <c r="U67" s="108"/>
      <c r="V67" s="113">
        <v>2</v>
      </c>
      <c r="W67" s="122"/>
      <c r="X67" s="108"/>
      <c r="Y67" s="123"/>
      <c r="Z67" s="115">
        <v>2</v>
      </c>
      <c r="AA67" s="108"/>
      <c r="AB67" s="108"/>
      <c r="AC67" s="108"/>
      <c r="AD67" s="113"/>
      <c r="AE67" s="122"/>
      <c r="AF67" s="108"/>
      <c r="AG67" s="123"/>
    </row>
    <row r="68" spans="1:33" ht="13.5" hidden="1">
      <c r="A68" s="125">
        <v>62</v>
      </c>
      <c r="B68" s="109">
        <f>IF(F68="","",'基本情報'!$C$8)</f>
      </c>
      <c r="C68" s="109"/>
      <c r="D68" s="109"/>
      <c r="E68" s="109"/>
      <c r="F68" s="109"/>
      <c r="G68" s="109">
        <f t="shared" si="0"/>
      </c>
      <c r="H68" s="109">
        <f t="shared" si="1"/>
      </c>
      <c r="I68" s="109">
        <v>1</v>
      </c>
      <c r="J68" s="109"/>
      <c r="K68" s="109"/>
      <c r="L68" s="109"/>
      <c r="M68" s="109" t="s">
        <v>34</v>
      </c>
      <c r="N68" s="114"/>
      <c r="O68" s="120"/>
      <c r="P68" s="109"/>
      <c r="Q68" s="121"/>
      <c r="R68" s="116">
        <v>2</v>
      </c>
      <c r="S68" s="109"/>
      <c r="T68" s="109"/>
      <c r="U68" s="109"/>
      <c r="V68" s="114">
        <v>2</v>
      </c>
      <c r="W68" s="120"/>
      <c r="X68" s="109"/>
      <c r="Y68" s="121"/>
      <c r="Z68" s="116">
        <v>2</v>
      </c>
      <c r="AA68" s="109"/>
      <c r="AB68" s="109"/>
      <c r="AC68" s="109"/>
      <c r="AD68" s="114"/>
      <c r="AE68" s="120"/>
      <c r="AF68" s="109"/>
      <c r="AG68" s="121"/>
    </row>
    <row r="69" spans="1:33" ht="13.5" hidden="1">
      <c r="A69" s="124">
        <v>63</v>
      </c>
      <c r="B69" s="108">
        <f>IF(F69="","",'基本情報'!$C$8)</f>
      </c>
      <c r="C69" s="108"/>
      <c r="D69" s="108"/>
      <c r="E69" s="108"/>
      <c r="F69" s="108"/>
      <c r="G69" s="108">
        <f t="shared" si="0"/>
      </c>
      <c r="H69" s="108">
        <f t="shared" si="1"/>
      </c>
      <c r="I69" s="108">
        <v>1</v>
      </c>
      <c r="J69" s="108"/>
      <c r="K69" s="108"/>
      <c r="L69" s="108"/>
      <c r="M69" s="108" t="s">
        <v>34</v>
      </c>
      <c r="N69" s="113"/>
      <c r="O69" s="122"/>
      <c r="P69" s="108"/>
      <c r="Q69" s="123"/>
      <c r="R69" s="115">
        <v>2</v>
      </c>
      <c r="S69" s="108"/>
      <c r="T69" s="108"/>
      <c r="U69" s="108"/>
      <c r="V69" s="113">
        <v>2</v>
      </c>
      <c r="W69" s="122"/>
      <c r="X69" s="108"/>
      <c r="Y69" s="123"/>
      <c r="Z69" s="115">
        <v>2</v>
      </c>
      <c r="AA69" s="108"/>
      <c r="AB69" s="108"/>
      <c r="AC69" s="108"/>
      <c r="AD69" s="113"/>
      <c r="AE69" s="122"/>
      <c r="AF69" s="108"/>
      <c r="AG69" s="123"/>
    </row>
    <row r="70" spans="1:33" ht="13.5" hidden="1">
      <c r="A70" s="125">
        <v>64</v>
      </c>
      <c r="B70" s="109">
        <f>IF(F70="","",'基本情報'!$C$8)</f>
      </c>
      <c r="C70" s="109"/>
      <c r="D70" s="109"/>
      <c r="E70" s="109"/>
      <c r="F70" s="109"/>
      <c r="G70" s="109">
        <f t="shared" si="0"/>
      </c>
      <c r="H70" s="109">
        <f t="shared" si="1"/>
      </c>
      <c r="I70" s="109">
        <v>1</v>
      </c>
      <c r="J70" s="109"/>
      <c r="K70" s="109"/>
      <c r="L70" s="109"/>
      <c r="M70" s="109" t="s">
        <v>34</v>
      </c>
      <c r="N70" s="114"/>
      <c r="O70" s="120"/>
      <c r="P70" s="109"/>
      <c r="Q70" s="121"/>
      <c r="R70" s="116">
        <v>2</v>
      </c>
      <c r="S70" s="109"/>
      <c r="T70" s="109"/>
      <c r="U70" s="109"/>
      <c r="V70" s="114">
        <v>2</v>
      </c>
      <c r="W70" s="120"/>
      <c r="X70" s="109"/>
      <c r="Y70" s="121"/>
      <c r="Z70" s="116">
        <v>2</v>
      </c>
      <c r="AA70" s="109"/>
      <c r="AB70" s="109"/>
      <c r="AC70" s="109"/>
      <c r="AD70" s="114"/>
      <c r="AE70" s="120"/>
      <c r="AF70" s="109"/>
      <c r="AG70" s="121"/>
    </row>
    <row r="71" spans="1:33" ht="13.5" hidden="1">
      <c r="A71" s="124">
        <v>65</v>
      </c>
      <c r="B71" s="108">
        <f>IF(F71="","",'基本情報'!$C$8)</f>
      </c>
      <c r="C71" s="108"/>
      <c r="D71" s="108"/>
      <c r="E71" s="108"/>
      <c r="F71" s="108"/>
      <c r="G71" s="108">
        <f t="shared" si="0"/>
      </c>
      <c r="H71" s="108">
        <f t="shared" si="1"/>
      </c>
      <c r="I71" s="108">
        <v>1</v>
      </c>
      <c r="J71" s="108"/>
      <c r="K71" s="108"/>
      <c r="L71" s="108"/>
      <c r="M71" s="108" t="s">
        <v>34</v>
      </c>
      <c r="N71" s="113"/>
      <c r="O71" s="122"/>
      <c r="P71" s="108"/>
      <c r="Q71" s="123"/>
      <c r="R71" s="115">
        <v>2</v>
      </c>
      <c r="S71" s="108"/>
      <c r="T71" s="108"/>
      <c r="U71" s="108"/>
      <c r="V71" s="113">
        <v>2</v>
      </c>
      <c r="W71" s="122"/>
      <c r="X71" s="108"/>
      <c r="Y71" s="123"/>
      <c r="Z71" s="115">
        <v>2</v>
      </c>
      <c r="AA71" s="108"/>
      <c r="AB71" s="108"/>
      <c r="AC71" s="108"/>
      <c r="AD71" s="113"/>
      <c r="AE71" s="122"/>
      <c r="AF71" s="108"/>
      <c r="AG71" s="123"/>
    </row>
    <row r="72" spans="1:33" ht="13.5" hidden="1">
      <c r="A72" s="125">
        <v>66</v>
      </c>
      <c r="B72" s="109">
        <f>IF(F72="","",'基本情報'!$C$8)</f>
      </c>
      <c r="C72" s="109"/>
      <c r="D72" s="109"/>
      <c r="E72" s="109"/>
      <c r="F72" s="109"/>
      <c r="G72" s="109">
        <f>IF(F72="","",ASC(PHONETIC(F72)))</f>
      </c>
      <c r="H72" s="109">
        <f t="shared" si="1"/>
      </c>
      <c r="I72" s="109">
        <v>1</v>
      </c>
      <c r="J72" s="109"/>
      <c r="K72" s="109"/>
      <c r="L72" s="109"/>
      <c r="M72" s="109" t="s">
        <v>34</v>
      </c>
      <c r="N72" s="114"/>
      <c r="O72" s="120"/>
      <c r="P72" s="109"/>
      <c r="Q72" s="121"/>
      <c r="R72" s="116">
        <v>2</v>
      </c>
      <c r="S72" s="109"/>
      <c r="T72" s="109"/>
      <c r="U72" s="109"/>
      <c r="V72" s="114">
        <v>2</v>
      </c>
      <c r="W72" s="120"/>
      <c r="X72" s="109"/>
      <c r="Y72" s="121"/>
      <c r="Z72" s="116">
        <v>2</v>
      </c>
      <c r="AA72" s="109"/>
      <c r="AB72" s="109"/>
      <c r="AC72" s="109"/>
      <c r="AD72" s="114"/>
      <c r="AE72" s="120"/>
      <c r="AF72" s="109"/>
      <c r="AG72" s="121"/>
    </row>
    <row r="73" spans="1:33" ht="13.5" hidden="1">
      <c r="A73" s="124">
        <v>67</v>
      </c>
      <c r="B73" s="108">
        <f>IF(F73="","",'基本情報'!$C$8)</f>
      </c>
      <c r="C73" s="108"/>
      <c r="D73" s="108"/>
      <c r="E73" s="108"/>
      <c r="F73" s="108"/>
      <c r="G73" s="108">
        <f>IF(F73="","",ASC(PHONETIC(F73)))</f>
      </c>
      <c r="H73" s="108">
        <f t="shared" si="1"/>
      </c>
      <c r="I73" s="108">
        <v>1</v>
      </c>
      <c r="J73" s="108"/>
      <c r="K73" s="108"/>
      <c r="L73" s="108"/>
      <c r="M73" s="108" t="s">
        <v>34</v>
      </c>
      <c r="N73" s="113"/>
      <c r="O73" s="122"/>
      <c r="P73" s="108"/>
      <c r="Q73" s="123"/>
      <c r="R73" s="115">
        <v>2</v>
      </c>
      <c r="S73" s="108"/>
      <c r="T73" s="108"/>
      <c r="U73" s="108"/>
      <c r="V73" s="113">
        <v>2</v>
      </c>
      <c r="W73" s="122"/>
      <c r="X73" s="108"/>
      <c r="Y73" s="123"/>
      <c r="Z73" s="115">
        <v>2</v>
      </c>
      <c r="AA73" s="108"/>
      <c r="AB73" s="108"/>
      <c r="AC73" s="108"/>
      <c r="AD73" s="113"/>
      <c r="AE73" s="122"/>
      <c r="AF73" s="108"/>
      <c r="AG73" s="123"/>
    </row>
    <row r="74" spans="1:33" ht="13.5" hidden="1">
      <c r="A74" s="125">
        <v>68</v>
      </c>
      <c r="B74" s="109">
        <f>IF(F74="","",'基本情報'!$C$8)</f>
      </c>
      <c r="C74" s="109"/>
      <c r="D74" s="109"/>
      <c r="E74" s="109"/>
      <c r="F74" s="109"/>
      <c r="G74" s="109">
        <f>IF(F74="","",ASC(PHONETIC(F74)))</f>
      </c>
      <c r="H74" s="109">
        <f>IF(F74="","",F74)</f>
      </c>
      <c r="I74" s="109">
        <v>1</v>
      </c>
      <c r="J74" s="109"/>
      <c r="K74" s="109"/>
      <c r="L74" s="109"/>
      <c r="M74" s="109" t="s">
        <v>34</v>
      </c>
      <c r="N74" s="114"/>
      <c r="O74" s="120"/>
      <c r="P74" s="109"/>
      <c r="Q74" s="121"/>
      <c r="R74" s="116">
        <v>2</v>
      </c>
      <c r="S74" s="109"/>
      <c r="T74" s="109"/>
      <c r="U74" s="109"/>
      <c r="V74" s="114">
        <v>2</v>
      </c>
      <c r="W74" s="120"/>
      <c r="X74" s="109"/>
      <c r="Y74" s="121"/>
      <c r="Z74" s="116">
        <v>2</v>
      </c>
      <c r="AA74" s="109"/>
      <c r="AB74" s="109"/>
      <c r="AC74" s="109"/>
      <c r="AD74" s="114"/>
      <c r="AE74" s="120"/>
      <c r="AF74" s="109"/>
      <c r="AG74" s="121"/>
    </row>
    <row r="75" spans="1:33" ht="13.5" hidden="1">
      <c r="A75" s="124">
        <v>69</v>
      </c>
      <c r="B75" s="108">
        <f>IF(F75="","",'基本情報'!$C$8)</f>
      </c>
      <c r="C75" s="108"/>
      <c r="D75" s="108"/>
      <c r="E75" s="108"/>
      <c r="F75" s="108"/>
      <c r="G75" s="108">
        <f>IF(F75="","",ASC(PHONETIC(F75)))</f>
      </c>
      <c r="H75" s="108">
        <f>IF(F75="","",F75)</f>
      </c>
      <c r="I75" s="108">
        <v>1</v>
      </c>
      <c r="J75" s="108"/>
      <c r="K75" s="108"/>
      <c r="L75" s="108"/>
      <c r="M75" s="108" t="s">
        <v>34</v>
      </c>
      <c r="N75" s="113"/>
      <c r="O75" s="122"/>
      <c r="P75" s="108"/>
      <c r="Q75" s="123"/>
      <c r="R75" s="115">
        <v>2</v>
      </c>
      <c r="S75" s="108"/>
      <c r="T75" s="108"/>
      <c r="U75" s="108"/>
      <c r="V75" s="113">
        <v>2</v>
      </c>
      <c r="W75" s="122"/>
      <c r="X75" s="108"/>
      <c r="Y75" s="123"/>
      <c r="Z75" s="115">
        <v>2</v>
      </c>
      <c r="AA75" s="108"/>
      <c r="AB75" s="108"/>
      <c r="AC75" s="108"/>
      <c r="AD75" s="113"/>
      <c r="AE75" s="122"/>
      <c r="AF75" s="108"/>
      <c r="AG75" s="123"/>
    </row>
    <row r="76" spans="1:33" ht="14.25" hidden="1" thickBot="1">
      <c r="A76" s="126">
        <v>70</v>
      </c>
      <c r="B76" s="127">
        <f>IF(F76="","",'基本情報'!$C$8)</f>
      </c>
      <c r="C76" s="127"/>
      <c r="D76" s="127"/>
      <c r="E76" s="127"/>
      <c r="F76" s="127"/>
      <c r="G76" s="127">
        <f>IF(F76="","",ASC(PHONETIC(F76)))</f>
      </c>
      <c r="H76" s="127">
        <f>IF(F76="","",F76)</f>
      </c>
      <c r="I76" s="127">
        <v>1</v>
      </c>
      <c r="J76" s="127"/>
      <c r="K76" s="127"/>
      <c r="L76" s="127"/>
      <c r="M76" s="127" t="s">
        <v>34</v>
      </c>
      <c r="N76" s="128"/>
      <c r="O76" s="129"/>
      <c r="P76" s="127"/>
      <c r="Q76" s="130"/>
      <c r="R76" s="131">
        <v>2</v>
      </c>
      <c r="S76" s="127"/>
      <c r="T76" s="127"/>
      <c r="U76" s="127"/>
      <c r="V76" s="128">
        <v>2</v>
      </c>
      <c r="W76" s="129"/>
      <c r="X76" s="127"/>
      <c r="Y76" s="130"/>
      <c r="Z76" s="131">
        <v>2</v>
      </c>
      <c r="AA76" s="127"/>
      <c r="AB76" s="127"/>
      <c r="AC76" s="127"/>
      <c r="AD76" s="128"/>
      <c r="AE76" s="129"/>
      <c r="AF76" s="127"/>
      <c r="AG76" s="130"/>
    </row>
    <row r="77" spans="15:34" ht="13.5" hidden="1">
      <c r="O77">
        <f>COUNTA(O7:O76)</f>
        <v>0</v>
      </c>
      <c r="S77">
        <f>COUNTA(S7:S76)</f>
        <v>0</v>
      </c>
      <c r="W77">
        <f>COUNTA(W7:W76)</f>
        <v>0</v>
      </c>
      <c r="AH77">
        <v>0</v>
      </c>
    </row>
    <row r="78" ht="13.5" hidden="1"/>
    <row r="79" spans="15:17" ht="13.5" hidden="1">
      <c r="O79" t="s">
        <v>141</v>
      </c>
      <c r="Q79">
        <f>O77+S77+W77</f>
        <v>0</v>
      </c>
    </row>
    <row r="107" ht="13.5">
      <c r="AH107">
        <v>2</v>
      </c>
    </row>
    <row r="108" ht="13.5">
      <c r="AH108">
        <v>0</v>
      </c>
    </row>
    <row r="109" ht="13.5">
      <c r="AH109">
        <v>0</v>
      </c>
    </row>
    <row r="110" ht="13.5">
      <c r="AH110">
        <v>0</v>
      </c>
    </row>
    <row r="113" ht="13.5">
      <c r="AH113">
        <v>0</v>
      </c>
    </row>
    <row r="153" ht="13.5">
      <c r="AH153">
        <v>2</v>
      </c>
    </row>
    <row r="156" ht="13.5">
      <c r="AH156">
        <v>2</v>
      </c>
    </row>
    <row r="237" ht="13.5">
      <c r="AH237">
        <v>0</v>
      </c>
    </row>
    <row r="697" ht="13.5">
      <c r="AH697">
        <v>0</v>
      </c>
    </row>
    <row r="744" ht="13.5">
      <c r="AH744">
        <v>0</v>
      </c>
    </row>
    <row r="748" ht="13.5">
      <c r="AH748">
        <v>0</v>
      </c>
    </row>
  </sheetData>
  <sheetProtection password="B3BD" sheet="1" objects="1" scenarios="1"/>
  <dataValidations count="7">
    <dataValidation allowBlank="1" showInputMessage="1" showErrorMessage="1" imeMode="halfKatakana" sqref="G7:G76 E7:E76"/>
    <dataValidation type="list" allowBlank="1" showInputMessage="1" showErrorMessage="1" sqref="B7:B76">
      <formula1>所属名</formula1>
    </dataValidation>
    <dataValidation type="list" allowBlank="1" showInputMessage="1" showErrorMessage="1" imeMode="off" sqref="W7:W76 S7:S76 O7:O76">
      <formula1>男子種目</formula1>
    </dataValidation>
    <dataValidation errorStyle="warning" allowBlank="1" error="&#10;" imeMode="off" sqref="AF7:AF76 AB7:AB76 X7:X76 P7:P76 T7:T76"/>
    <dataValidation type="list" allowBlank="1" showInputMessage="1" showErrorMessage="1" imeMode="off" sqref="Y7:Y76 U7:U76 AC7:AC76 AG7:AG76 Q7:Q76">
      <formula1>大会名</formula1>
    </dataValidation>
    <dataValidation type="list" allowBlank="1" showInputMessage="1" showErrorMessage="1" imeMode="off" sqref="AE7:AE76 AA7:AA76">
      <formula1>"○"</formula1>
    </dataValidation>
    <dataValidation allowBlank="1" showInputMessage="1" showErrorMessage="1" imeMode="off" sqref="J7:J76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7109375" style="0" customWidth="1"/>
    <col min="2" max="2" width="14.57421875" style="0" customWidth="1"/>
    <col min="3" max="3" width="9.00390625" style="0" hidden="1" customWidth="1"/>
    <col min="4" max="4" width="10.7109375" style="0" customWidth="1"/>
    <col min="6" max="7" width="13.00390625" style="0" customWidth="1"/>
    <col min="8" max="8" width="9.00390625" style="0" hidden="1" customWidth="1"/>
    <col min="9" max="9" width="4.57421875" style="0" hidden="1" customWidth="1"/>
    <col min="10" max="10" width="4.57421875" style="0" customWidth="1"/>
    <col min="11" max="12" width="9.00390625" style="0" hidden="1" customWidth="1"/>
    <col min="13" max="13" width="11.421875" style="0" customWidth="1"/>
    <col min="14" max="14" width="9.00390625" style="0" hidden="1" customWidth="1"/>
    <col min="15" max="15" width="12.57421875" style="0" customWidth="1"/>
    <col min="17" max="18" width="9.00390625" style="0" hidden="1" customWidth="1"/>
    <col min="19" max="19" width="12.57421875" style="0" customWidth="1"/>
    <col min="21" max="22" width="9.00390625" style="0" hidden="1" customWidth="1"/>
    <col min="23" max="24" width="0" style="0" hidden="1" customWidth="1"/>
    <col min="25" max="26" width="9.00390625" style="0" hidden="1" customWidth="1"/>
    <col min="27" max="28" width="0" style="0" hidden="1" customWidth="1"/>
    <col min="29" max="30" width="9.00390625" style="0" hidden="1" customWidth="1"/>
    <col min="31" max="32" width="0" style="0" hidden="1" customWidth="1"/>
    <col min="33" max="34" width="9.00390625" style="0" hidden="1" customWidth="1"/>
    <col min="35" max="35" width="0" style="0" hidden="1" customWidth="1"/>
  </cols>
  <sheetData>
    <row r="1" ht="31.5">
      <c r="B1" s="100" t="str">
        <f>'管理者シート'!C3</f>
        <v>第69回国民体育大会陸上競技　島根県予選大会</v>
      </c>
    </row>
    <row r="2" ht="15">
      <c r="B2" s="99"/>
    </row>
    <row r="3" ht="31.5">
      <c r="B3" s="101" t="s">
        <v>81</v>
      </c>
    </row>
    <row r="4" spans="2:33" ht="15">
      <c r="B4" s="106" t="s">
        <v>82</v>
      </c>
      <c r="C4" s="102"/>
      <c r="D4" s="102" t="s">
        <v>180</v>
      </c>
      <c r="E4" s="103">
        <v>123</v>
      </c>
      <c r="F4" s="102" t="s">
        <v>83</v>
      </c>
      <c r="G4" s="102" t="str">
        <f>IF(F4="","",ASC(PHONETIC(F4)))</f>
        <v>ｼﾏﾈ  ﾘｸｵ</v>
      </c>
      <c r="H4" s="102"/>
      <c r="I4" s="102"/>
      <c r="J4" s="102">
        <v>2</v>
      </c>
      <c r="K4" s="102"/>
      <c r="L4" s="102"/>
      <c r="M4" s="102"/>
      <c r="N4" s="102"/>
      <c r="O4" s="103" t="s">
        <v>84</v>
      </c>
      <c r="P4" s="103">
        <v>11.23</v>
      </c>
      <c r="Q4" s="104" t="s">
        <v>85</v>
      </c>
      <c r="R4" s="102"/>
      <c r="S4" s="103" t="s">
        <v>177</v>
      </c>
      <c r="T4" s="103" t="s">
        <v>178</v>
      </c>
      <c r="U4" s="103" t="s">
        <v>86</v>
      </c>
      <c r="V4" s="103"/>
      <c r="W4" s="103" t="s">
        <v>87</v>
      </c>
      <c r="X4" s="103" t="s">
        <v>88</v>
      </c>
      <c r="Y4" s="105" t="s">
        <v>89</v>
      </c>
      <c r="Z4" s="102"/>
      <c r="AA4" s="103" t="s">
        <v>90</v>
      </c>
      <c r="AB4" s="103" t="s">
        <v>91</v>
      </c>
      <c r="AC4" s="104" t="s">
        <v>85</v>
      </c>
      <c r="AD4" s="102"/>
      <c r="AE4" s="103" t="s">
        <v>92</v>
      </c>
      <c r="AF4" s="103" t="s">
        <v>93</v>
      </c>
      <c r="AG4" s="103" t="s">
        <v>86</v>
      </c>
    </row>
    <row r="5" ht="15.75" thickBot="1">
      <c r="B5" s="107" t="s">
        <v>94</v>
      </c>
    </row>
    <row r="6" spans="1:34" ht="15.75" thickBot="1">
      <c r="A6" s="135" t="s">
        <v>76</v>
      </c>
      <c r="B6" s="147" t="s">
        <v>74</v>
      </c>
      <c r="C6" s="136" t="s">
        <v>2</v>
      </c>
      <c r="D6" s="136" t="s">
        <v>179</v>
      </c>
      <c r="E6" s="136" t="s">
        <v>35</v>
      </c>
      <c r="F6" s="136" t="s">
        <v>5</v>
      </c>
      <c r="G6" s="136" t="s">
        <v>6</v>
      </c>
      <c r="H6" s="136" t="s">
        <v>7</v>
      </c>
      <c r="I6" s="136" t="s">
        <v>8</v>
      </c>
      <c r="J6" s="148" t="s">
        <v>9</v>
      </c>
      <c r="K6" s="147" t="s">
        <v>10</v>
      </c>
      <c r="L6" s="136" t="s">
        <v>11</v>
      </c>
      <c r="M6" s="136" t="s">
        <v>186</v>
      </c>
      <c r="N6" s="149" t="s">
        <v>13</v>
      </c>
      <c r="O6" s="150" t="s">
        <v>36</v>
      </c>
      <c r="P6" s="137" t="s">
        <v>37</v>
      </c>
      <c r="Q6" s="138" t="s">
        <v>75</v>
      </c>
      <c r="R6" s="151" t="s">
        <v>17</v>
      </c>
      <c r="S6" s="150" t="s">
        <v>38</v>
      </c>
      <c r="T6" s="137" t="s">
        <v>39</v>
      </c>
      <c r="U6" s="138" t="s">
        <v>75</v>
      </c>
      <c r="V6" s="151" t="s">
        <v>21</v>
      </c>
      <c r="W6" s="150" t="s">
        <v>40</v>
      </c>
      <c r="X6" s="137" t="s">
        <v>41</v>
      </c>
      <c r="Y6" s="138" t="s">
        <v>75</v>
      </c>
      <c r="Z6" s="151" t="s">
        <v>25</v>
      </c>
      <c r="AA6" s="150" t="s">
        <v>42</v>
      </c>
      <c r="AB6" s="137" t="s">
        <v>43</v>
      </c>
      <c r="AC6" s="138" t="s">
        <v>75</v>
      </c>
      <c r="AD6" s="151" t="s">
        <v>29</v>
      </c>
      <c r="AE6" s="150" t="s">
        <v>44</v>
      </c>
      <c r="AF6" s="137" t="s">
        <v>43</v>
      </c>
      <c r="AG6" s="138" t="s">
        <v>75</v>
      </c>
      <c r="AH6" t="s">
        <v>33</v>
      </c>
    </row>
    <row r="7" spans="1:33" ht="15">
      <c r="A7" s="145">
        <v>1</v>
      </c>
      <c r="B7" s="134">
        <f>IF(F7="","",'基本情報'!$C$8)</f>
      </c>
      <c r="C7" s="118"/>
      <c r="D7" s="118"/>
      <c r="E7" s="118"/>
      <c r="F7" s="118"/>
      <c r="G7" s="118">
        <f>IF(F7="","",ASC(PHONETIC(F7)))</f>
      </c>
      <c r="H7" s="118">
        <f>IF(F7="","",F7)</f>
      </c>
      <c r="I7" s="118">
        <v>2</v>
      </c>
      <c r="J7" s="119"/>
      <c r="K7" s="134"/>
      <c r="L7" s="118"/>
      <c r="M7" s="118" t="s">
        <v>34</v>
      </c>
      <c r="N7" s="133"/>
      <c r="O7" s="117"/>
      <c r="P7" s="118"/>
      <c r="Q7" s="119"/>
      <c r="R7" s="146">
        <v>2</v>
      </c>
      <c r="S7" s="117"/>
      <c r="T7" s="118"/>
      <c r="U7" s="119"/>
      <c r="V7" s="146">
        <v>2</v>
      </c>
      <c r="W7" s="117"/>
      <c r="X7" s="118"/>
      <c r="Y7" s="119"/>
      <c r="Z7" s="146">
        <v>2</v>
      </c>
      <c r="AA7" s="117"/>
      <c r="AB7" s="118"/>
      <c r="AC7" s="119"/>
      <c r="AD7" s="146"/>
      <c r="AE7" s="117"/>
      <c r="AF7" s="118"/>
      <c r="AG7" s="119"/>
    </row>
    <row r="8" spans="1:33" ht="15">
      <c r="A8" s="143">
        <v>2</v>
      </c>
      <c r="B8" s="116">
        <f>IF(F8="","",'基本情報'!$C$8)</f>
      </c>
      <c r="C8" s="109"/>
      <c r="D8" s="109"/>
      <c r="E8" s="109"/>
      <c r="F8" s="109"/>
      <c r="G8" s="109">
        <f aca="true" t="shared" si="0" ref="G8:G71">IF(F8="","",ASC(PHONETIC(F8)))</f>
      </c>
      <c r="H8" s="109">
        <f>IF(F8="","",F8)</f>
      </c>
      <c r="I8" s="109">
        <v>2</v>
      </c>
      <c r="J8" s="121"/>
      <c r="K8" s="116"/>
      <c r="L8" s="109"/>
      <c r="M8" s="109" t="s">
        <v>34</v>
      </c>
      <c r="N8" s="114"/>
      <c r="O8" s="120"/>
      <c r="P8" s="109"/>
      <c r="Q8" s="121"/>
      <c r="R8" s="140">
        <v>2</v>
      </c>
      <c r="S8" s="120"/>
      <c r="T8" s="109"/>
      <c r="U8" s="121"/>
      <c r="V8" s="140">
        <v>2</v>
      </c>
      <c r="W8" s="120"/>
      <c r="X8" s="109"/>
      <c r="Y8" s="121"/>
      <c r="Z8" s="140">
        <v>2</v>
      </c>
      <c r="AA8" s="120"/>
      <c r="AB8" s="109"/>
      <c r="AC8" s="121"/>
      <c r="AD8" s="140"/>
      <c r="AE8" s="120"/>
      <c r="AF8" s="109"/>
      <c r="AG8" s="121"/>
    </row>
    <row r="9" spans="1:33" ht="15">
      <c r="A9" s="142">
        <v>3</v>
      </c>
      <c r="B9" s="115">
        <f>IF(F9="","",'基本情報'!$C$8)</f>
      </c>
      <c r="C9" s="108"/>
      <c r="D9" s="108"/>
      <c r="E9" s="108"/>
      <c r="F9" s="108"/>
      <c r="G9" s="108">
        <f t="shared" si="0"/>
      </c>
      <c r="H9" s="108">
        <f>IF(F9="","",F9)</f>
      </c>
      <c r="I9" s="108">
        <v>2</v>
      </c>
      <c r="J9" s="123"/>
      <c r="K9" s="115"/>
      <c r="L9" s="108"/>
      <c r="M9" s="108" t="s">
        <v>34</v>
      </c>
      <c r="N9" s="113"/>
      <c r="O9" s="122"/>
      <c r="P9" s="108"/>
      <c r="Q9" s="123"/>
      <c r="R9" s="139">
        <v>2</v>
      </c>
      <c r="S9" s="122"/>
      <c r="T9" s="108"/>
      <c r="U9" s="123"/>
      <c r="V9" s="139">
        <v>2</v>
      </c>
      <c r="W9" s="122"/>
      <c r="X9" s="108"/>
      <c r="Y9" s="123"/>
      <c r="Z9" s="139">
        <v>2</v>
      </c>
      <c r="AA9" s="122"/>
      <c r="AB9" s="108"/>
      <c r="AC9" s="123"/>
      <c r="AD9" s="139"/>
      <c r="AE9" s="122"/>
      <c r="AF9" s="108"/>
      <c r="AG9" s="123"/>
    </row>
    <row r="10" spans="1:33" ht="15">
      <c r="A10" s="143">
        <v>4</v>
      </c>
      <c r="B10" s="116">
        <f>IF(F10="","",'基本情報'!$C$8)</f>
      </c>
      <c r="C10" s="109"/>
      <c r="D10" s="109"/>
      <c r="E10" s="109"/>
      <c r="F10" s="109"/>
      <c r="G10" s="109">
        <f t="shared" si="0"/>
      </c>
      <c r="H10" s="109">
        <f>IF(F10="","",F10)</f>
      </c>
      <c r="I10" s="109">
        <v>2</v>
      </c>
      <c r="J10" s="121"/>
      <c r="K10" s="116"/>
      <c r="L10" s="109"/>
      <c r="M10" s="109" t="s">
        <v>34</v>
      </c>
      <c r="N10" s="114"/>
      <c r="O10" s="120"/>
      <c r="P10" s="109"/>
      <c r="Q10" s="121"/>
      <c r="R10" s="140">
        <v>2</v>
      </c>
      <c r="S10" s="120"/>
      <c r="T10" s="109"/>
      <c r="U10" s="121"/>
      <c r="V10" s="140">
        <v>2</v>
      </c>
      <c r="W10" s="120"/>
      <c r="X10" s="109"/>
      <c r="Y10" s="121"/>
      <c r="Z10" s="140">
        <v>2</v>
      </c>
      <c r="AA10" s="120"/>
      <c r="AB10" s="109"/>
      <c r="AC10" s="121"/>
      <c r="AD10" s="140"/>
      <c r="AE10" s="120"/>
      <c r="AF10" s="109"/>
      <c r="AG10" s="121"/>
    </row>
    <row r="11" spans="1:33" ht="15">
      <c r="A11" s="142">
        <v>5</v>
      </c>
      <c r="B11" s="115">
        <f>IF(F11="","",'基本情報'!$C$8)</f>
      </c>
      <c r="C11" s="108"/>
      <c r="D11" s="108"/>
      <c r="E11" s="108"/>
      <c r="F11" s="108"/>
      <c r="G11" s="108">
        <f t="shared" si="0"/>
      </c>
      <c r="H11" s="108">
        <f aca="true" t="shared" si="1" ref="H11:H74">IF(F11="","",F11)</f>
      </c>
      <c r="I11" s="108">
        <v>2</v>
      </c>
      <c r="J11" s="123"/>
      <c r="K11" s="115"/>
      <c r="L11" s="108"/>
      <c r="M11" s="108" t="s">
        <v>34</v>
      </c>
      <c r="N11" s="113"/>
      <c r="O11" s="122"/>
      <c r="P11" s="108"/>
      <c r="Q11" s="123"/>
      <c r="R11" s="139">
        <v>2</v>
      </c>
      <c r="S11" s="122"/>
      <c r="T11" s="108"/>
      <c r="U11" s="123"/>
      <c r="V11" s="139">
        <v>2</v>
      </c>
      <c r="W11" s="122"/>
      <c r="X11" s="108"/>
      <c r="Y11" s="123"/>
      <c r="Z11" s="139">
        <v>2</v>
      </c>
      <c r="AA11" s="122"/>
      <c r="AB11" s="108"/>
      <c r="AC11" s="123"/>
      <c r="AD11" s="139"/>
      <c r="AE11" s="122"/>
      <c r="AF11" s="108"/>
      <c r="AG11" s="123"/>
    </row>
    <row r="12" spans="1:33" ht="15">
      <c r="A12" s="143">
        <v>6</v>
      </c>
      <c r="B12" s="116">
        <f>IF(F12="","",'基本情報'!$C$8)</f>
      </c>
      <c r="C12" s="109"/>
      <c r="D12" s="109"/>
      <c r="E12" s="109"/>
      <c r="F12" s="109"/>
      <c r="G12" s="109">
        <f t="shared" si="0"/>
      </c>
      <c r="H12" s="109">
        <f t="shared" si="1"/>
      </c>
      <c r="I12" s="109">
        <v>2</v>
      </c>
      <c r="J12" s="121"/>
      <c r="K12" s="116"/>
      <c r="L12" s="109"/>
      <c r="M12" s="109" t="s">
        <v>34</v>
      </c>
      <c r="N12" s="114"/>
      <c r="O12" s="120"/>
      <c r="P12" s="109"/>
      <c r="Q12" s="121"/>
      <c r="R12" s="140">
        <v>2</v>
      </c>
      <c r="S12" s="120"/>
      <c r="T12" s="109"/>
      <c r="U12" s="121"/>
      <c r="V12" s="140">
        <v>2</v>
      </c>
      <c r="W12" s="120"/>
      <c r="X12" s="109"/>
      <c r="Y12" s="121"/>
      <c r="Z12" s="140">
        <v>2</v>
      </c>
      <c r="AA12" s="120"/>
      <c r="AB12" s="109"/>
      <c r="AC12" s="121"/>
      <c r="AD12" s="140"/>
      <c r="AE12" s="120"/>
      <c r="AF12" s="109"/>
      <c r="AG12" s="121"/>
    </row>
    <row r="13" spans="1:33" ht="15">
      <c r="A13" s="142">
        <v>7</v>
      </c>
      <c r="B13" s="115">
        <f>IF(F13="","",'基本情報'!$C$8)</f>
      </c>
      <c r="C13" s="108"/>
      <c r="D13" s="108"/>
      <c r="E13" s="108"/>
      <c r="F13" s="108"/>
      <c r="G13" s="108">
        <f t="shared" si="0"/>
      </c>
      <c r="H13" s="108">
        <f t="shared" si="1"/>
      </c>
      <c r="I13" s="108">
        <v>2</v>
      </c>
      <c r="J13" s="123"/>
      <c r="K13" s="115"/>
      <c r="L13" s="108"/>
      <c r="M13" s="108" t="s">
        <v>34</v>
      </c>
      <c r="N13" s="113"/>
      <c r="O13" s="122"/>
      <c r="P13" s="108"/>
      <c r="Q13" s="123"/>
      <c r="R13" s="139">
        <v>2</v>
      </c>
      <c r="S13" s="122"/>
      <c r="T13" s="108"/>
      <c r="U13" s="123"/>
      <c r="V13" s="139">
        <v>2</v>
      </c>
      <c r="W13" s="122"/>
      <c r="X13" s="108"/>
      <c r="Y13" s="123"/>
      <c r="Z13" s="139">
        <v>2</v>
      </c>
      <c r="AA13" s="122"/>
      <c r="AB13" s="108"/>
      <c r="AC13" s="123"/>
      <c r="AD13" s="139"/>
      <c r="AE13" s="122"/>
      <c r="AF13" s="108"/>
      <c r="AG13" s="123"/>
    </row>
    <row r="14" spans="1:33" ht="15">
      <c r="A14" s="143">
        <v>8</v>
      </c>
      <c r="B14" s="116">
        <f>IF(F14="","",'基本情報'!$C$8)</f>
      </c>
      <c r="C14" s="109"/>
      <c r="D14" s="109"/>
      <c r="E14" s="109"/>
      <c r="F14" s="109"/>
      <c r="G14" s="109">
        <f t="shared" si="0"/>
      </c>
      <c r="H14" s="109">
        <f t="shared" si="1"/>
      </c>
      <c r="I14" s="109">
        <v>2</v>
      </c>
      <c r="J14" s="121"/>
      <c r="K14" s="116"/>
      <c r="L14" s="109"/>
      <c r="M14" s="109" t="s">
        <v>34</v>
      </c>
      <c r="N14" s="114"/>
      <c r="O14" s="120"/>
      <c r="P14" s="109"/>
      <c r="Q14" s="121"/>
      <c r="R14" s="140">
        <v>2</v>
      </c>
      <c r="S14" s="120"/>
      <c r="T14" s="109"/>
      <c r="U14" s="121"/>
      <c r="V14" s="140">
        <v>2</v>
      </c>
      <c r="W14" s="120"/>
      <c r="X14" s="109"/>
      <c r="Y14" s="121"/>
      <c r="Z14" s="140">
        <v>2</v>
      </c>
      <c r="AA14" s="120"/>
      <c r="AB14" s="109"/>
      <c r="AC14" s="121"/>
      <c r="AD14" s="140"/>
      <c r="AE14" s="120"/>
      <c r="AF14" s="109"/>
      <c r="AG14" s="121"/>
    </row>
    <row r="15" spans="1:33" ht="15">
      <c r="A15" s="142">
        <v>9</v>
      </c>
      <c r="B15" s="115">
        <f>IF(F15="","",'基本情報'!$C$8)</f>
      </c>
      <c r="C15" s="108"/>
      <c r="D15" s="108"/>
      <c r="E15" s="108"/>
      <c r="F15" s="108"/>
      <c r="G15" s="108">
        <f t="shared" si="0"/>
      </c>
      <c r="H15" s="108">
        <f t="shared" si="1"/>
      </c>
      <c r="I15" s="108">
        <v>2</v>
      </c>
      <c r="J15" s="123"/>
      <c r="K15" s="115"/>
      <c r="L15" s="108"/>
      <c r="M15" s="108" t="s">
        <v>34</v>
      </c>
      <c r="N15" s="113"/>
      <c r="O15" s="122"/>
      <c r="P15" s="108"/>
      <c r="Q15" s="123"/>
      <c r="R15" s="139">
        <v>2</v>
      </c>
      <c r="S15" s="122"/>
      <c r="T15" s="108"/>
      <c r="U15" s="123"/>
      <c r="V15" s="139">
        <v>2</v>
      </c>
      <c r="W15" s="122"/>
      <c r="X15" s="108"/>
      <c r="Y15" s="123"/>
      <c r="Z15" s="139">
        <v>2</v>
      </c>
      <c r="AA15" s="122"/>
      <c r="AB15" s="108"/>
      <c r="AC15" s="123"/>
      <c r="AD15" s="139"/>
      <c r="AE15" s="122"/>
      <c r="AF15" s="108"/>
      <c r="AG15" s="123"/>
    </row>
    <row r="16" spans="1:33" ht="15">
      <c r="A16" s="143">
        <v>10</v>
      </c>
      <c r="B16" s="116">
        <f>IF(F16="","",'基本情報'!$C$8)</f>
      </c>
      <c r="C16" s="109"/>
      <c r="D16" s="109"/>
      <c r="E16" s="109"/>
      <c r="F16" s="109"/>
      <c r="G16" s="109">
        <f t="shared" si="0"/>
      </c>
      <c r="H16" s="109">
        <f t="shared" si="1"/>
      </c>
      <c r="I16" s="109">
        <v>2</v>
      </c>
      <c r="J16" s="121"/>
      <c r="K16" s="116"/>
      <c r="L16" s="109"/>
      <c r="M16" s="109" t="s">
        <v>34</v>
      </c>
      <c r="N16" s="114"/>
      <c r="O16" s="120"/>
      <c r="P16" s="109"/>
      <c r="Q16" s="121"/>
      <c r="R16" s="140">
        <v>2</v>
      </c>
      <c r="S16" s="120"/>
      <c r="T16" s="109"/>
      <c r="U16" s="121"/>
      <c r="V16" s="140">
        <v>2</v>
      </c>
      <c r="W16" s="120"/>
      <c r="X16" s="109"/>
      <c r="Y16" s="121"/>
      <c r="Z16" s="140">
        <v>2</v>
      </c>
      <c r="AA16" s="120"/>
      <c r="AB16" s="109"/>
      <c r="AC16" s="121"/>
      <c r="AD16" s="140"/>
      <c r="AE16" s="120"/>
      <c r="AF16" s="109"/>
      <c r="AG16" s="121"/>
    </row>
    <row r="17" spans="1:33" ht="15">
      <c r="A17" s="142">
        <v>11</v>
      </c>
      <c r="B17" s="115">
        <f>IF(F17="","",'基本情報'!$C$8)</f>
      </c>
      <c r="C17" s="108"/>
      <c r="D17" s="108"/>
      <c r="E17" s="108"/>
      <c r="F17" s="108"/>
      <c r="G17" s="108">
        <f t="shared" si="0"/>
      </c>
      <c r="H17" s="108">
        <f t="shared" si="1"/>
      </c>
      <c r="I17" s="108">
        <v>2</v>
      </c>
      <c r="J17" s="123"/>
      <c r="K17" s="115"/>
      <c r="L17" s="108"/>
      <c r="M17" s="108" t="s">
        <v>34</v>
      </c>
      <c r="N17" s="113"/>
      <c r="O17" s="122"/>
      <c r="P17" s="108"/>
      <c r="Q17" s="123"/>
      <c r="R17" s="139">
        <v>2</v>
      </c>
      <c r="S17" s="122"/>
      <c r="T17" s="108"/>
      <c r="U17" s="123"/>
      <c r="V17" s="139">
        <v>2</v>
      </c>
      <c r="W17" s="122"/>
      <c r="X17" s="108"/>
      <c r="Y17" s="123"/>
      <c r="Z17" s="139">
        <v>2</v>
      </c>
      <c r="AA17" s="122"/>
      <c r="AB17" s="108"/>
      <c r="AC17" s="123"/>
      <c r="AD17" s="139"/>
      <c r="AE17" s="122"/>
      <c r="AF17" s="108"/>
      <c r="AG17" s="123"/>
    </row>
    <row r="18" spans="1:33" ht="15">
      <c r="A18" s="143">
        <v>12</v>
      </c>
      <c r="B18" s="116">
        <f>IF(F18="","",'基本情報'!$C$8)</f>
      </c>
      <c r="C18" s="109"/>
      <c r="D18" s="109"/>
      <c r="E18" s="109"/>
      <c r="F18" s="109"/>
      <c r="G18" s="109">
        <f t="shared" si="0"/>
      </c>
      <c r="H18" s="109">
        <f t="shared" si="1"/>
      </c>
      <c r="I18" s="109">
        <v>2</v>
      </c>
      <c r="J18" s="121"/>
      <c r="K18" s="116"/>
      <c r="L18" s="109"/>
      <c r="M18" s="109" t="s">
        <v>34</v>
      </c>
      <c r="N18" s="114"/>
      <c r="O18" s="120"/>
      <c r="P18" s="109"/>
      <c r="Q18" s="121"/>
      <c r="R18" s="140">
        <v>2</v>
      </c>
      <c r="S18" s="120"/>
      <c r="T18" s="109"/>
      <c r="U18" s="121"/>
      <c r="V18" s="140">
        <v>2</v>
      </c>
      <c r="W18" s="120"/>
      <c r="X18" s="109"/>
      <c r="Y18" s="121"/>
      <c r="Z18" s="140">
        <v>2</v>
      </c>
      <c r="AA18" s="120"/>
      <c r="AB18" s="109"/>
      <c r="AC18" s="121"/>
      <c r="AD18" s="140"/>
      <c r="AE18" s="120"/>
      <c r="AF18" s="109"/>
      <c r="AG18" s="121"/>
    </row>
    <row r="19" spans="1:33" ht="15">
      <c r="A19" s="142">
        <v>13</v>
      </c>
      <c r="B19" s="115">
        <f>IF(F19="","",'基本情報'!$C$8)</f>
      </c>
      <c r="C19" s="108"/>
      <c r="D19" s="108"/>
      <c r="E19" s="108"/>
      <c r="F19" s="108"/>
      <c r="G19" s="108">
        <f t="shared" si="0"/>
      </c>
      <c r="H19" s="108">
        <f t="shared" si="1"/>
      </c>
      <c r="I19" s="108">
        <v>2</v>
      </c>
      <c r="J19" s="123"/>
      <c r="K19" s="115"/>
      <c r="L19" s="108"/>
      <c r="M19" s="108" t="s">
        <v>34</v>
      </c>
      <c r="N19" s="113"/>
      <c r="O19" s="122"/>
      <c r="P19" s="108"/>
      <c r="Q19" s="123"/>
      <c r="R19" s="139">
        <v>2</v>
      </c>
      <c r="S19" s="122"/>
      <c r="T19" s="108"/>
      <c r="U19" s="123"/>
      <c r="V19" s="139">
        <v>2</v>
      </c>
      <c r="W19" s="122"/>
      <c r="X19" s="108"/>
      <c r="Y19" s="123"/>
      <c r="Z19" s="139">
        <v>2</v>
      </c>
      <c r="AA19" s="122"/>
      <c r="AB19" s="108"/>
      <c r="AC19" s="123"/>
      <c r="AD19" s="139"/>
      <c r="AE19" s="122"/>
      <c r="AF19" s="108"/>
      <c r="AG19" s="123"/>
    </row>
    <row r="20" spans="1:33" ht="15">
      <c r="A20" s="143">
        <v>14</v>
      </c>
      <c r="B20" s="116">
        <f>IF(F20="","",'基本情報'!$C$8)</f>
      </c>
      <c r="C20" s="109"/>
      <c r="D20" s="109"/>
      <c r="E20" s="109"/>
      <c r="F20" s="109"/>
      <c r="G20" s="109">
        <f t="shared" si="0"/>
      </c>
      <c r="H20" s="109">
        <f t="shared" si="1"/>
      </c>
      <c r="I20" s="109">
        <v>2</v>
      </c>
      <c r="J20" s="121"/>
      <c r="K20" s="116"/>
      <c r="L20" s="109"/>
      <c r="M20" s="109" t="s">
        <v>34</v>
      </c>
      <c r="N20" s="114"/>
      <c r="O20" s="120"/>
      <c r="P20" s="109"/>
      <c r="Q20" s="121"/>
      <c r="R20" s="140">
        <v>2</v>
      </c>
      <c r="S20" s="120"/>
      <c r="T20" s="109"/>
      <c r="U20" s="121"/>
      <c r="V20" s="140">
        <v>2</v>
      </c>
      <c r="W20" s="120"/>
      <c r="X20" s="109"/>
      <c r="Y20" s="121"/>
      <c r="Z20" s="140">
        <v>2</v>
      </c>
      <c r="AA20" s="120"/>
      <c r="AB20" s="109"/>
      <c r="AC20" s="121"/>
      <c r="AD20" s="140"/>
      <c r="AE20" s="120"/>
      <c r="AF20" s="109"/>
      <c r="AG20" s="121"/>
    </row>
    <row r="21" spans="1:33" ht="15">
      <c r="A21" s="142">
        <v>15</v>
      </c>
      <c r="B21" s="115">
        <f>IF(F21="","",'基本情報'!$C$8)</f>
      </c>
      <c r="C21" s="108"/>
      <c r="D21" s="108"/>
      <c r="E21" s="108"/>
      <c r="F21" s="108"/>
      <c r="G21" s="108">
        <f t="shared" si="0"/>
      </c>
      <c r="H21" s="108">
        <f t="shared" si="1"/>
      </c>
      <c r="I21" s="108">
        <v>2</v>
      </c>
      <c r="J21" s="123"/>
      <c r="K21" s="115"/>
      <c r="L21" s="108"/>
      <c r="M21" s="108" t="s">
        <v>34</v>
      </c>
      <c r="N21" s="113"/>
      <c r="O21" s="122"/>
      <c r="P21" s="108"/>
      <c r="Q21" s="123"/>
      <c r="R21" s="139">
        <v>2</v>
      </c>
      <c r="S21" s="122"/>
      <c r="T21" s="108"/>
      <c r="U21" s="123"/>
      <c r="V21" s="139">
        <v>2</v>
      </c>
      <c r="W21" s="122"/>
      <c r="X21" s="108"/>
      <c r="Y21" s="123"/>
      <c r="Z21" s="139">
        <v>2</v>
      </c>
      <c r="AA21" s="122"/>
      <c r="AB21" s="108"/>
      <c r="AC21" s="123"/>
      <c r="AD21" s="139"/>
      <c r="AE21" s="122"/>
      <c r="AF21" s="108"/>
      <c r="AG21" s="123"/>
    </row>
    <row r="22" spans="1:33" ht="15">
      <c r="A22" s="143">
        <v>16</v>
      </c>
      <c r="B22" s="116">
        <f>IF(F22="","",'基本情報'!$C$8)</f>
      </c>
      <c r="C22" s="109"/>
      <c r="D22" s="109"/>
      <c r="E22" s="109"/>
      <c r="F22" s="109"/>
      <c r="G22" s="109">
        <f t="shared" si="0"/>
      </c>
      <c r="H22" s="109">
        <f t="shared" si="1"/>
      </c>
      <c r="I22" s="109">
        <v>2</v>
      </c>
      <c r="J22" s="121"/>
      <c r="K22" s="116"/>
      <c r="L22" s="109"/>
      <c r="M22" s="109" t="s">
        <v>34</v>
      </c>
      <c r="N22" s="114"/>
      <c r="O22" s="120"/>
      <c r="P22" s="109"/>
      <c r="Q22" s="121"/>
      <c r="R22" s="140">
        <v>2</v>
      </c>
      <c r="S22" s="120"/>
      <c r="T22" s="109"/>
      <c r="U22" s="121"/>
      <c r="V22" s="140">
        <v>2</v>
      </c>
      <c r="W22" s="120"/>
      <c r="X22" s="109"/>
      <c r="Y22" s="121"/>
      <c r="Z22" s="140">
        <v>2</v>
      </c>
      <c r="AA22" s="120"/>
      <c r="AB22" s="109"/>
      <c r="AC22" s="121"/>
      <c r="AD22" s="140"/>
      <c r="AE22" s="120"/>
      <c r="AF22" s="109"/>
      <c r="AG22" s="121"/>
    </row>
    <row r="23" spans="1:33" ht="13.5">
      <c r="A23" s="142">
        <v>17</v>
      </c>
      <c r="B23" s="115">
        <f>IF(F23="","",'基本情報'!$C$8)</f>
      </c>
      <c r="C23" s="108"/>
      <c r="D23" s="108"/>
      <c r="E23" s="108"/>
      <c r="F23" s="108"/>
      <c r="G23" s="108">
        <f t="shared" si="0"/>
      </c>
      <c r="H23" s="108">
        <f t="shared" si="1"/>
      </c>
      <c r="I23" s="108">
        <v>2</v>
      </c>
      <c r="J23" s="123"/>
      <c r="K23" s="115"/>
      <c r="L23" s="108"/>
      <c r="M23" s="108" t="s">
        <v>34</v>
      </c>
      <c r="N23" s="113"/>
      <c r="O23" s="122"/>
      <c r="P23" s="108"/>
      <c r="Q23" s="123"/>
      <c r="R23" s="139">
        <v>2</v>
      </c>
      <c r="S23" s="122"/>
      <c r="T23" s="108"/>
      <c r="U23" s="123"/>
      <c r="V23" s="139">
        <v>2</v>
      </c>
      <c r="W23" s="122"/>
      <c r="X23" s="108"/>
      <c r="Y23" s="123"/>
      <c r="Z23" s="139">
        <v>2</v>
      </c>
      <c r="AA23" s="122"/>
      <c r="AB23" s="108"/>
      <c r="AC23" s="123"/>
      <c r="AD23" s="139"/>
      <c r="AE23" s="122"/>
      <c r="AF23" s="108"/>
      <c r="AG23" s="123"/>
    </row>
    <row r="24" spans="1:33" ht="13.5">
      <c r="A24" s="143">
        <v>18</v>
      </c>
      <c r="B24" s="116">
        <f>IF(F24="","",'基本情報'!$C$8)</f>
      </c>
      <c r="C24" s="109"/>
      <c r="D24" s="109"/>
      <c r="E24" s="109"/>
      <c r="F24" s="109"/>
      <c r="G24" s="109">
        <f t="shared" si="0"/>
      </c>
      <c r="H24" s="109">
        <f t="shared" si="1"/>
      </c>
      <c r="I24" s="109">
        <v>2</v>
      </c>
      <c r="J24" s="121"/>
      <c r="K24" s="116"/>
      <c r="L24" s="109"/>
      <c r="M24" s="109" t="s">
        <v>34</v>
      </c>
      <c r="N24" s="114"/>
      <c r="O24" s="120"/>
      <c r="P24" s="109"/>
      <c r="Q24" s="121"/>
      <c r="R24" s="140">
        <v>2</v>
      </c>
      <c r="S24" s="120"/>
      <c r="T24" s="109"/>
      <c r="U24" s="121"/>
      <c r="V24" s="140">
        <v>2</v>
      </c>
      <c r="W24" s="120"/>
      <c r="X24" s="109"/>
      <c r="Y24" s="121"/>
      <c r="Z24" s="140">
        <v>2</v>
      </c>
      <c r="AA24" s="120"/>
      <c r="AB24" s="109"/>
      <c r="AC24" s="121"/>
      <c r="AD24" s="140"/>
      <c r="AE24" s="120"/>
      <c r="AF24" s="109"/>
      <c r="AG24" s="121"/>
    </row>
    <row r="25" spans="1:33" ht="13.5">
      <c r="A25" s="142">
        <v>19</v>
      </c>
      <c r="B25" s="115">
        <f>IF(F25="","",'基本情報'!$C$8)</f>
      </c>
      <c r="C25" s="108"/>
      <c r="D25" s="108"/>
      <c r="E25" s="108"/>
      <c r="F25" s="108"/>
      <c r="G25" s="108">
        <f t="shared" si="0"/>
      </c>
      <c r="H25" s="108">
        <f t="shared" si="1"/>
      </c>
      <c r="I25" s="108">
        <v>2</v>
      </c>
      <c r="J25" s="123"/>
      <c r="K25" s="115"/>
      <c r="L25" s="108"/>
      <c r="M25" s="108" t="s">
        <v>34</v>
      </c>
      <c r="N25" s="113"/>
      <c r="O25" s="122"/>
      <c r="P25" s="108"/>
      <c r="Q25" s="123"/>
      <c r="R25" s="139">
        <v>2</v>
      </c>
      <c r="S25" s="122"/>
      <c r="T25" s="108"/>
      <c r="U25" s="123"/>
      <c r="V25" s="139">
        <v>2</v>
      </c>
      <c r="W25" s="122"/>
      <c r="X25" s="108"/>
      <c r="Y25" s="123"/>
      <c r="Z25" s="139">
        <v>2</v>
      </c>
      <c r="AA25" s="122"/>
      <c r="AB25" s="108"/>
      <c r="AC25" s="123"/>
      <c r="AD25" s="139"/>
      <c r="AE25" s="122"/>
      <c r="AF25" s="108"/>
      <c r="AG25" s="123"/>
    </row>
    <row r="26" spans="1:33" ht="13.5">
      <c r="A26" s="143">
        <v>20</v>
      </c>
      <c r="B26" s="116">
        <f>IF(F26="","",'基本情報'!$C$8)</f>
      </c>
      <c r="C26" s="109"/>
      <c r="D26" s="109"/>
      <c r="E26" s="109"/>
      <c r="F26" s="109"/>
      <c r="G26" s="109">
        <f t="shared" si="0"/>
      </c>
      <c r="H26" s="109">
        <f t="shared" si="1"/>
      </c>
      <c r="I26" s="109">
        <v>2</v>
      </c>
      <c r="J26" s="121"/>
      <c r="K26" s="116"/>
      <c r="L26" s="109"/>
      <c r="M26" s="109" t="s">
        <v>34</v>
      </c>
      <c r="N26" s="114"/>
      <c r="O26" s="120"/>
      <c r="P26" s="109"/>
      <c r="Q26" s="121"/>
      <c r="R26" s="140">
        <v>2</v>
      </c>
      <c r="S26" s="120"/>
      <c r="T26" s="109"/>
      <c r="U26" s="121"/>
      <c r="V26" s="140">
        <v>2</v>
      </c>
      <c r="W26" s="120"/>
      <c r="X26" s="109"/>
      <c r="Y26" s="121"/>
      <c r="Z26" s="140">
        <v>2</v>
      </c>
      <c r="AA26" s="120"/>
      <c r="AB26" s="109"/>
      <c r="AC26" s="121"/>
      <c r="AD26" s="140"/>
      <c r="AE26" s="120"/>
      <c r="AF26" s="109"/>
      <c r="AG26" s="121"/>
    </row>
    <row r="27" spans="1:33" ht="13.5">
      <c r="A27" s="142">
        <v>21</v>
      </c>
      <c r="B27" s="115">
        <f>IF(F27="","",'基本情報'!$C$8)</f>
      </c>
      <c r="C27" s="108"/>
      <c r="D27" s="108"/>
      <c r="E27" s="108"/>
      <c r="F27" s="108"/>
      <c r="G27" s="108">
        <f t="shared" si="0"/>
      </c>
      <c r="H27" s="108">
        <f t="shared" si="1"/>
      </c>
      <c r="I27" s="108">
        <v>2</v>
      </c>
      <c r="J27" s="123"/>
      <c r="K27" s="115"/>
      <c r="L27" s="108"/>
      <c r="M27" s="108" t="s">
        <v>34</v>
      </c>
      <c r="N27" s="113"/>
      <c r="O27" s="122"/>
      <c r="P27" s="108"/>
      <c r="Q27" s="123"/>
      <c r="R27" s="139">
        <v>2</v>
      </c>
      <c r="S27" s="122"/>
      <c r="T27" s="108"/>
      <c r="U27" s="123"/>
      <c r="V27" s="139">
        <v>2</v>
      </c>
      <c r="W27" s="122"/>
      <c r="X27" s="108"/>
      <c r="Y27" s="123"/>
      <c r="Z27" s="139">
        <v>2</v>
      </c>
      <c r="AA27" s="122"/>
      <c r="AB27" s="108"/>
      <c r="AC27" s="123"/>
      <c r="AD27" s="139"/>
      <c r="AE27" s="122"/>
      <c r="AF27" s="108"/>
      <c r="AG27" s="123"/>
    </row>
    <row r="28" spans="1:33" ht="13.5">
      <c r="A28" s="143">
        <v>22</v>
      </c>
      <c r="B28" s="116">
        <f>IF(F28="","",'基本情報'!$C$8)</f>
      </c>
      <c r="C28" s="109"/>
      <c r="D28" s="109"/>
      <c r="E28" s="109"/>
      <c r="F28" s="109"/>
      <c r="G28" s="109">
        <f t="shared" si="0"/>
      </c>
      <c r="H28" s="109">
        <f t="shared" si="1"/>
      </c>
      <c r="I28" s="109">
        <v>2</v>
      </c>
      <c r="J28" s="121"/>
      <c r="K28" s="116"/>
      <c r="L28" s="109"/>
      <c r="M28" s="109" t="s">
        <v>34</v>
      </c>
      <c r="N28" s="114"/>
      <c r="O28" s="120"/>
      <c r="P28" s="109"/>
      <c r="Q28" s="121"/>
      <c r="R28" s="140">
        <v>2</v>
      </c>
      <c r="S28" s="120"/>
      <c r="T28" s="109"/>
      <c r="U28" s="121"/>
      <c r="V28" s="140">
        <v>2</v>
      </c>
      <c r="W28" s="120"/>
      <c r="X28" s="109"/>
      <c r="Y28" s="121"/>
      <c r="Z28" s="140">
        <v>2</v>
      </c>
      <c r="AA28" s="120"/>
      <c r="AB28" s="109"/>
      <c r="AC28" s="121"/>
      <c r="AD28" s="140"/>
      <c r="AE28" s="120"/>
      <c r="AF28" s="109"/>
      <c r="AG28" s="121"/>
    </row>
    <row r="29" spans="1:33" ht="13.5">
      <c r="A29" s="142">
        <v>23</v>
      </c>
      <c r="B29" s="115">
        <f>IF(F29="","",'基本情報'!$C$8)</f>
      </c>
      <c r="C29" s="108"/>
      <c r="D29" s="108"/>
      <c r="E29" s="108"/>
      <c r="F29" s="108"/>
      <c r="G29" s="108">
        <f t="shared" si="0"/>
      </c>
      <c r="H29" s="108">
        <f t="shared" si="1"/>
      </c>
      <c r="I29" s="108">
        <v>2</v>
      </c>
      <c r="J29" s="123"/>
      <c r="K29" s="115"/>
      <c r="L29" s="108"/>
      <c r="M29" s="108" t="s">
        <v>34</v>
      </c>
      <c r="N29" s="113"/>
      <c r="O29" s="122"/>
      <c r="P29" s="108"/>
      <c r="Q29" s="123"/>
      <c r="R29" s="139">
        <v>2</v>
      </c>
      <c r="S29" s="122"/>
      <c r="T29" s="108"/>
      <c r="U29" s="123"/>
      <c r="V29" s="139">
        <v>2</v>
      </c>
      <c r="W29" s="122"/>
      <c r="X29" s="108"/>
      <c r="Y29" s="123"/>
      <c r="Z29" s="139">
        <v>2</v>
      </c>
      <c r="AA29" s="122"/>
      <c r="AB29" s="108"/>
      <c r="AC29" s="123"/>
      <c r="AD29" s="139"/>
      <c r="AE29" s="122"/>
      <c r="AF29" s="108"/>
      <c r="AG29" s="123"/>
    </row>
    <row r="30" spans="1:33" ht="13.5">
      <c r="A30" s="143">
        <v>24</v>
      </c>
      <c r="B30" s="116">
        <f>IF(F30="","",'基本情報'!$C$8)</f>
      </c>
      <c r="C30" s="109"/>
      <c r="D30" s="109"/>
      <c r="E30" s="109"/>
      <c r="F30" s="109"/>
      <c r="G30" s="109">
        <f t="shared" si="0"/>
      </c>
      <c r="H30" s="109">
        <f t="shared" si="1"/>
      </c>
      <c r="I30" s="109">
        <v>2</v>
      </c>
      <c r="J30" s="121"/>
      <c r="K30" s="116"/>
      <c r="L30" s="109"/>
      <c r="M30" s="109" t="s">
        <v>34</v>
      </c>
      <c r="N30" s="114"/>
      <c r="O30" s="120"/>
      <c r="P30" s="109"/>
      <c r="Q30" s="121"/>
      <c r="R30" s="140">
        <v>2</v>
      </c>
      <c r="S30" s="120"/>
      <c r="T30" s="109"/>
      <c r="U30" s="121"/>
      <c r="V30" s="140">
        <v>2</v>
      </c>
      <c r="W30" s="120"/>
      <c r="X30" s="109"/>
      <c r="Y30" s="121"/>
      <c r="Z30" s="140">
        <v>2</v>
      </c>
      <c r="AA30" s="120"/>
      <c r="AB30" s="109"/>
      <c r="AC30" s="121"/>
      <c r="AD30" s="140"/>
      <c r="AE30" s="120"/>
      <c r="AF30" s="109"/>
      <c r="AG30" s="121"/>
    </row>
    <row r="31" spans="1:33" ht="13.5">
      <c r="A31" s="142">
        <v>25</v>
      </c>
      <c r="B31" s="115">
        <f>IF(F31="","",'基本情報'!$C$8)</f>
      </c>
      <c r="C31" s="108"/>
      <c r="D31" s="108"/>
      <c r="E31" s="108"/>
      <c r="F31" s="108"/>
      <c r="G31" s="108">
        <f t="shared" si="0"/>
      </c>
      <c r="H31" s="108">
        <f t="shared" si="1"/>
      </c>
      <c r="I31" s="108">
        <v>2</v>
      </c>
      <c r="J31" s="123"/>
      <c r="K31" s="115"/>
      <c r="L31" s="108"/>
      <c r="M31" s="108" t="s">
        <v>34</v>
      </c>
      <c r="N31" s="113"/>
      <c r="O31" s="122"/>
      <c r="P31" s="108"/>
      <c r="Q31" s="123"/>
      <c r="R31" s="139">
        <v>2</v>
      </c>
      <c r="S31" s="122"/>
      <c r="T31" s="108"/>
      <c r="U31" s="123"/>
      <c r="V31" s="139">
        <v>2</v>
      </c>
      <c r="W31" s="122"/>
      <c r="X31" s="108"/>
      <c r="Y31" s="123"/>
      <c r="Z31" s="139">
        <v>2</v>
      </c>
      <c r="AA31" s="122"/>
      <c r="AB31" s="108"/>
      <c r="AC31" s="123"/>
      <c r="AD31" s="139"/>
      <c r="AE31" s="122"/>
      <c r="AF31" s="108"/>
      <c r="AG31" s="123"/>
    </row>
    <row r="32" spans="1:33" ht="13.5">
      <c r="A32" s="143">
        <v>26</v>
      </c>
      <c r="B32" s="116">
        <f>IF(F32="","",'基本情報'!$C$8)</f>
      </c>
      <c r="C32" s="109"/>
      <c r="D32" s="109"/>
      <c r="E32" s="109"/>
      <c r="F32" s="109"/>
      <c r="G32" s="109">
        <f t="shared" si="0"/>
      </c>
      <c r="H32" s="109">
        <f t="shared" si="1"/>
      </c>
      <c r="I32" s="109">
        <v>2</v>
      </c>
      <c r="J32" s="121"/>
      <c r="K32" s="116"/>
      <c r="L32" s="109"/>
      <c r="M32" s="109" t="s">
        <v>34</v>
      </c>
      <c r="N32" s="114"/>
      <c r="O32" s="120"/>
      <c r="P32" s="109"/>
      <c r="Q32" s="121"/>
      <c r="R32" s="140">
        <v>2</v>
      </c>
      <c r="S32" s="120"/>
      <c r="T32" s="109"/>
      <c r="U32" s="121"/>
      <c r="V32" s="140">
        <v>2</v>
      </c>
      <c r="W32" s="120"/>
      <c r="X32" s="109"/>
      <c r="Y32" s="121"/>
      <c r="Z32" s="140">
        <v>2</v>
      </c>
      <c r="AA32" s="120"/>
      <c r="AB32" s="109"/>
      <c r="AC32" s="121"/>
      <c r="AD32" s="140"/>
      <c r="AE32" s="120"/>
      <c r="AF32" s="109"/>
      <c r="AG32" s="121"/>
    </row>
    <row r="33" spans="1:33" ht="13.5">
      <c r="A33" s="142">
        <v>27</v>
      </c>
      <c r="B33" s="115">
        <f>IF(F33="","",'基本情報'!$C$8)</f>
      </c>
      <c r="C33" s="108"/>
      <c r="D33" s="108"/>
      <c r="E33" s="108"/>
      <c r="F33" s="108"/>
      <c r="G33" s="108">
        <f t="shared" si="0"/>
      </c>
      <c r="H33" s="108">
        <f t="shared" si="1"/>
      </c>
      <c r="I33" s="108">
        <v>2</v>
      </c>
      <c r="J33" s="123"/>
      <c r="K33" s="115"/>
      <c r="L33" s="108"/>
      <c r="M33" s="108" t="s">
        <v>34</v>
      </c>
      <c r="N33" s="113"/>
      <c r="O33" s="122"/>
      <c r="P33" s="108"/>
      <c r="Q33" s="123"/>
      <c r="R33" s="139">
        <v>2</v>
      </c>
      <c r="S33" s="122"/>
      <c r="T33" s="108"/>
      <c r="U33" s="123"/>
      <c r="V33" s="139">
        <v>2</v>
      </c>
      <c r="W33" s="122"/>
      <c r="X33" s="108"/>
      <c r="Y33" s="123"/>
      <c r="Z33" s="139">
        <v>2</v>
      </c>
      <c r="AA33" s="122"/>
      <c r="AB33" s="108"/>
      <c r="AC33" s="123"/>
      <c r="AD33" s="139"/>
      <c r="AE33" s="122"/>
      <c r="AF33" s="108"/>
      <c r="AG33" s="123"/>
    </row>
    <row r="34" spans="1:33" ht="13.5">
      <c r="A34" s="143">
        <v>28</v>
      </c>
      <c r="B34" s="116">
        <f>IF(F34="","",'基本情報'!$C$8)</f>
      </c>
      <c r="C34" s="109"/>
      <c r="D34" s="109"/>
      <c r="E34" s="109"/>
      <c r="F34" s="109"/>
      <c r="G34" s="109">
        <f t="shared" si="0"/>
      </c>
      <c r="H34" s="109">
        <f t="shared" si="1"/>
      </c>
      <c r="I34" s="109">
        <v>2</v>
      </c>
      <c r="J34" s="121"/>
      <c r="K34" s="116"/>
      <c r="L34" s="109"/>
      <c r="M34" s="109" t="s">
        <v>34</v>
      </c>
      <c r="N34" s="114"/>
      <c r="O34" s="120"/>
      <c r="P34" s="109"/>
      <c r="Q34" s="121"/>
      <c r="R34" s="140">
        <v>2</v>
      </c>
      <c r="S34" s="120"/>
      <c r="T34" s="109"/>
      <c r="U34" s="121"/>
      <c r="V34" s="140">
        <v>2</v>
      </c>
      <c r="W34" s="120"/>
      <c r="X34" s="109"/>
      <c r="Y34" s="121"/>
      <c r="Z34" s="140">
        <v>2</v>
      </c>
      <c r="AA34" s="120"/>
      <c r="AB34" s="109"/>
      <c r="AC34" s="121"/>
      <c r="AD34" s="140"/>
      <c r="AE34" s="120"/>
      <c r="AF34" s="109"/>
      <c r="AG34" s="121"/>
    </row>
    <row r="35" spans="1:33" ht="13.5">
      <c r="A35" s="142">
        <v>29</v>
      </c>
      <c r="B35" s="115">
        <f>IF(F35="","",'基本情報'!$C$8)</f>
      </c>
      <c r="C35" s="108"/>
      <c r="D35" s="108"/>
      <c r="E35" s="108"/>
      <c r="F35" s="108"/>
      <c r="G35" s="108">
        <f t="shared" si="0"/>
      </c>
      <c r="H35" s="108">
        <f t="shared" si="1"/>
      </c>
      <c r="I35" s="108">
        <v>2</v>
      </c>
      <c r="J35" s="123"/>
      <c r="K35" s="115"/>
      <c r="L35" s="108"/>
      <c r="M35" s="108" t="s">
        <v>34</v>
      </c>
      <c r="N35" s="113"/>
      <c r="O35" s="122"/>
      <c r="P35" s="108"/>
      <c r="Q35" s="123"/>
      <c r="R35" s="139">
        <v>2</v>
      </c>
      <c r="S35" s="122"/>
      <c r="T35" s="108"/>
      <c r="U35" s="123"/>
      <c r="V35" s="139">
        <v>2</v>
      </c>
      <c r="W35" s="122"/>
      <c r="X35" s="108"/>
      <c r="Y35" s="123"/>
      <c r="Z35" s="139">
        <v>2</v>
      </c>
      <c r="AA35" s="122"/>
      <c r="AB35" s="108"/>
      <c r="AC35" s="123"/>
      <c r="AD35" s="139"/>
      <c r="AE35" s="122"/>
      <c r="AF35" s="108"/>
      <c r="AG35" s="123"/>
    </row>
    <row r="36" spans="1:33" ht="13.5">
      <c r="A36" s="143">
        <v>30</v>
      </c>
      <c r="B36" s="116">
        <f>IF(F36="","",'基本情報'!$C$8)</f>
      </c>
      <c r="C36" s="109"/>
      <c r="D36" s="109"/>
      <c r="E36" s="109"/>
      <c r="F36" s="109"/>
      <c r="G36" s="109">
        <f t="shared" si="0"/>
      </c>
      <c r="H36" s="109">
        <f t="shared" si="1"/>
      </c>
      <c r="I36" s="109">
        <v>2</v>
      </c>
      <c r="J36" s="121"/>
      <c r="K36" s="116"/>
      <c r="L36" s="109"/>
      <c r="M36" s="109" t="s">
        <v>34</v>
      </c>
      <c r="N36" s="114"/>
      <c r="O36" s="120"/>
      <c r="P36" s="109"/>
      <c r="Q36" s="121"/>
      <c r="R36" s="140">
        <v>2</v>
      </c>
      <c r="S36" s="120"/>
      <c r="T36" s="109"/>
      <c r="U36" s="121"/>
      <c r="V36" s="140">
        <v>2</v>
      </c>
      <c r="W36" s="120"/>
      <c r="X36" s="109"/>
      <c r="Y36" s="121"/>
      <c r="Z36" s="140">
        <v>2</v>
      </c>
      <c r="AA36" s="120"/>
      <c r="AB36" s="109"/>
      <c r="AC36" s="121"/>
      <c r="AD36" s="140"/>
      <c r="AE36" s="120"/>
      <c r="AF36" s="109"/>
      <c r="AG36" s="121"/>
    </row>
    <row r="37" spans="1:33" ht="13.5">
      <c r="A37" s="142">
        <v>31</v>
      </c>
      <c r="B37" s="115">
        <f>IF(F37="","",'基本情報'!$C$8)</f>
      </c>
      <c r="C37" s="108"/>
      <c r="D37" s="108"/>
      <c r="E37" s="108"/>
      <c r="F37" s="108"/>
      <c r="G37" s="108">
        <f t="shared" si="0"/>
      </c>
      <c r="H37" s="108">
        <f t="shared" si="1"/>
      </c>
      <c r="I37" s="108">
        <v>2</v>
      </c>
      <c r="J37" s="123"/>
      <c r="K37" s="115"/>
      <c r="L37" s="108"/>
      <c r="M37" s="108" t="s">
        <v>34</v>
      </c>
      <c r="N37" s="113"/>
      <c r="O37" s="122"/>
      <c r="P37" s="108"/>
      <c r="Q37" s="123"/>
      <c r="R37" s="139">
        <v>2</v>
      </c>
      <c r="S37" s="122"/>
      <c r="T37" s="108"/>
      <c r="U37" s="123"/>
      <c r="V37" s="139">
        <v>2</v>
      </c>
      <c r="W37" s="122"/>
      <c r="X37" s="108"/>
      <c r="Y37" s="123"/>
      <c r="Z37" s="139">
        <v>2</v>
      </c>
      <c r="AA37" s="122"/>
      <c r="AB37" s="108"/>
      <c r="AC37" s="123"/>
      <c r="AD37" s="139"/>
      <c r="AE37" s="122"/>
      <c r="AF37" s="108"/>
      <c r="AG37" s="123"/>
    </row>
    <row r="38" spans="1:33" ht="13.5">
      <c r="A38" s="143">
        <v>32</v>
      </c>
      <c r="B38" s="116">
        <f>IF(F38="","",'基本情報'!$C$8)</f>
      </c>
      <c r="C38" s="109"/>
      <c r="D38" s="109"/>
      <c r="E38" s="109"/>
      <c r="F38" s="109"/>
      <c r="G38" s="109">
        <f t="shared" si="0"/>
      </c>
      <c r="H38" s="109">
        <f t="shared" si="1"/>
      </c>
      <c r="I38" s="109">
        <v>2</v>
      </c>
      <c r="J38" s="121"/>
      <c r="K38" s="116"/>
      <c r="L38" s="109"/>
      <c r="M38" s="109" t="s">
        <v>34</v>
      </c>
      <c r="N38" s="114"/>
      <c r="O38" s="120"/>
      <c r="P38" s="109"/>
      <c r="Q38" s="121"/>
      <c r="R38" s="140">
        <v>2</v>
      </c>
      <c r="S38" s="120"/>
      <c r="T38" s="109"/>
      <c r="U38" s="121"/>
      <c r="V38" s="140">
        <v>2</v>
      </c>
      <c r="W38" s="120"/>
      <c r="X38" s="109"/>
      <c r="Y38" s="121"/>
      <c r="Z38" s="140">
        <v>2</v>
      </c>
      <c r="AA38" s="120"/>
      <c r="AB38" s="109"/>
      <c r="AC38" s="121"/>
      <c r="AD38" s="140"/>
      <c r="AE38" s="120"/>
      <c r="AF38" s="109"/>
      <c r="AG38" s="121"/>
    </row>
    <row r="39" spans="1:33" ht="13.5">
      <c r="A39" s="142">
        <v>33</v>
      </c>
      <c r="B39" s="115">
        <f>IF(F39="","",'基本情報'!$C$8)</f>
      </c>
      <c r="C39" s="108"/>
      <c r="D39" s="108"/>
      <c r="E39" s="108"/>
      <c r="F39" s="108"/>
      <c r="G39" s="108">
        <f t="shared" si="0"/>
      </c>
      <c r="H39" s="108">
        <f t="shared" si="1"/>
      </c>
      <c r="I39" s="108">
        <v>2</v>
      </c>
      <c r="J39" s="123"/>
      <c r="K39" s="115"/>
      <c r="L39" s="108"/>
      <c r="M39" s="108" t="s">
        <v>34</v>
      </c>
      <c r="N39" s="113"/>
      <c r="O39" s="122"/>
      <c r="P39" s="108"/>
      <c r="Q39" s="123"/>
      <c r="R39" s="139">
        <v>2</v>
      </c>
      <c r="S39" s="122"/>
      <c r="T39" s="108"/>
      <c r="U39" s="123"/>
      <c r="V39" s="139">
        <v>2</v>
      </c>
      <c r="W39" s="122"/>
      <c r="X39" s="108"/>
      <c r="Y39" s="123"/>
      <c r="Z39" s="139">
        <v>2</v>
      </c>
      <c r="AA39" s="122"/>
      <c r="AB39" s="108"/>
      <c r="AC39" s="123"/>
      <c r="AD39" s="139"/>
      <c r="AE39" s="122"/>
      <c r="AF39" s="108"/>
      <c r="AG39" s="123"/>
    </row>
    <row r="40" spans="1:33" ht="13.5">
      <c r="A40" s="143">
        <v>34</v>
      </c>
      <c r="B40" s="116">
        <f>IF(F40="","",'基本情報'!$C$8)</f>
      </c>
      <c r="C40" s="109"/>
      <c r="D40" s="109"/>
      <c r="E40" s="109"/>
      <c r="F40" s="109"/>
      <c r="G40" s="109">
        <f t="shared" si="0"/>
      </c>
      <c r="H40" s="109">
        <f t="shared" si="1"/>
      </c>
      <c r="I40" s="109">
        <v>2</v>
      </c>
      <c r="J40" s="121"/>
      <c r="K40" s="116"/>
      <c r="L40" s="109"/>
      <c r="M40" s="109" t="s">
        <v>34</v>
      </c>
      <c r="N40" s="114"/>
      <c r="O40" s="120"/>
      <c r="P40" s="109"/>
      <c r="Q40" s="121"/>
      <c r="R40" s="140">
        <v>2</v>
      </c>
      <c r="S40" s="120"/>
      <c r="T40" s="109"/>
      <c r="U40" s="121"/>
      <c r="V40" s="140">
        <v>2</v>
      </c>
      <c r="W40" s="120"/>
      <c r="X40" s="109"/>
      <c r="Y40" s="121"/>
      <c r="Z40" s="140">
        <v>2</v>
      </c>
      <c r="AA40" s="120"/>
      <c r="AB40" s="109"/>
      <c r="AC40" s="121"/>
      <c r="AD40" s="140"/>
      <c r="AE40" s="120"/>
      <c r="AF40" s="109"/>
      <c r="AG40" s="121"/>
    </row>
    <row r="41" spans="1:33" ht="13.5">
      <c r="A41" s="142">
        <v>35</v>
      </c>
      <c r="B41" s="115">
        <f>IF(F41="","",'基本情報'!$C$8)</f>
      </c>
      <c r="C41" s="108"/>
      <c r="D41" s="108"/>
      <c r="E41" s="108"/>
      <c r="F41" s="108"/>
      <c r="G41" s="108">
        <f t="shared" si="0"/>
      </c>
      <c r="H41" s="108">
        <f t="shared" si="1"/>
      </c>
      <c r="I41" s="108">
        <v>2</v>
      </c>
      <c r="J41" s="123"/>
      <c r="K41" s="115"/>
      <c r="L41" s="108"/>
      <c r="M41" s="108" t="s">
        <v>34</v>
      </c>
      <c r="N41" s="113"/>
      <c r="O41" s="122"/>
      <c r="P41" s="108"/>
      <c r="Q41" s="123"/>
      <c r="R41" s="139">
        <v>2</v>
      </c>
      <c r="S41" s="122"/>
      <c r="T41" s="108"/>
      <c r="U41" s="123"/>
      <c r="V41" s="139">
        <v>2</v>
      </c>
      <c r="W41" s="122"/>
      <c r="X41" s="108"/>
      <c r="Y41" s="123"/>
      <c r="Z41" s="139">
        <v>2</v>
      </c>
      <c r="AA41" s="122"/>
      <c r="AB41" s="108"/>
      <c r="AC41" s="123"/>
      <c r="AD41" s="139"/>
      <c r="AE41" s="122"/>
      <c r="AF41" s="108"/>
      <c r="AG41" s="123"/>
    </row>
    <row r="42" spans="1:33" ht="13.5">
      <c r="A42" s="143">
        <v>36</v>
      </c>
      <c r="B42" s="116">
        <f>IF(F42="","",'基本情報'!$C$8)</f>
      </c>
      <c r="C42" s="109"/>
      <c r="D42" s="109"/>
      <c r="E42" s="109"/>
      <c r="F42" s="109"/>
      <c r="G42" s="109">
        <f t="shared" si="0"/>
      </c>
      <c r="H42" s="109">
        <f t="shared" si="1"/>
      </c>
      <c r="I42" s="109">
        <v>2</v>
      </c>
      <c r="J42" s="121"/>
      <c r="K42" s="116"/>
      <c r="L42" s="109"/>
      <c r="M42" s="109" t="s">
        <v>34</v>
      </c>
      <c r="N42" s="114"/>
      <c r="O42" s="120"/>
      <c r="P42" s="109"/>
      <c r="Q42" s="121"/>
      <c r="R42" s="140">
        <v>2</v>
      </c>
      <c r="S42" s="120"/>
      <c r="T42" s="109"/>
      <c r="U42" s="121"/>
      <c r="V42" s="140">
        <v>2</v>
      </c>
      <c r="W42" s="120"/>
      <c r="X42" s="109"/>
      <c r="Y42" s="121"/>
      <c r="Z42" s="140">
        <v>2</v>
      </c>
      <c r="AA42" s="120"/>
      <c r="AB42" s="109"/>
      <c r="AC42" s="121"/>
      <c r="AD42" s="140"/>
      <c r="AE42" s="120"/>
      <c r="AF42" s="109"/>
      <c r="AG42" s="121"/>
    </row>
    <row r="43" spans="1:33" ht="13.5">
      <c r="A43" s="142">
        <v>37</v>
      </c>
      <c r="B43" s="115">
        <f>IF(F43="","",'基本情報'!$C$8)</f>
      </c>
      <c r="C43" s="108"/>
      <c r="D43" s="108"/>
      <c r="E43" s="108"/>
      <c r="F43" s="108"/>
      <c r="G43" s="108">
        <f t="shared" si="0"/>
      </c>
      <c r="H43" s="108">
        <f t="shared" si="1"/>
      </c>
      <c r="I43" s="108">
        <v>2</v>
      </c>
      <c r="J43" s="123"/>
      <c r="K43" s="115"/>
      <c r="L43" s="108"/>
      <c r="M43" s="108" t="s">
        <v>34</v>
      </c>
      <c r="N43" s="113"/>
      <c r="O43" s="122"/>
      <c r="P43" s="108"/>
      <c r="Q43" s="123"/>
      <c r="R43" s="139">
        <v>2</v>
      </c>
      <c r="S43" s="122"/>
      <c r="T43" s="108"/>
      <c r="U43" s="123"/>
      <c r="V43" s="139">
        <v>2</v>
      </c>
      <c r="W43" s="122"/>
      <c r="X43" s="108"/>
      <c r="Y43" s="123"/>
      <c r="Z43" s="139">
        <v>2</v>
      </c>
      <c r="AA43" s="122"/>
      <c r="AB43" s="108"/>
      <c r="AC43" s="123"/>
      <c r="AD43" s="139"/>
      <c r="AE43" s="122"/>
      <c r="AF43" s="108"/>
      <c r="AG43" s="123"/>
    </row>
    <row r="44" spans="1:33" ht="13.5">
      <c r="A44" s="143">
        <v>38</v>
      </c>
      <c r="B44" s="116">
        <f>IF(F44="","",'基本情報'!$C$8)</f>
      </c>
      <c r="C44" s="109"/>
      <c r="D44" s="109"/>
      <c r="E44" s="109"/>
      <c r="F44" s="109"/>
      <c r="G44" s="109">
        <f t="shared" si="0"/>
      </c>
      <c r="H44" s="109">
        <f t="shared" si="1"/>
      </c>
      <c r="I44" s="109">
        <v>2</v>
      </c>
      <c r="J44" s="121"/>
      <c r="K44" s="116"/>
      <c r="L44" s="109"/>
      <c r="M44" s="109" t="s">
        <v>34</v>
      </c>
      <c r="N44" s="114"/>
      <c r="O44" s="120"/>
      <c r="P44" s="109"/>
      <c r="Q44" s="121"/>
      <c r="R44" s="140">
        <v>2</v>
      </c>
      <c r="S44" s="120"/>
      <c r="T44" s="109"/>
      <c r="U44" s="121"/>
      <c r="V44" s="140">
        <v>2</v>
      </c>
      <c r="W44" s="120"/>
      <c r="X44" s="109"/>
      <c r="Y44" s="121"/>
      <c r="Z44" s="140">
        <v>2</v>
      </c>
      <c r="AA44" s="120"/>
      <c r="AB44" s="109"/>
      <c r="AC44" s="121"/>
      <c r="AD44" s="140"/>
      <c r="AE44" s="120"/>
      <c r="AF44" s="109"/>
      <c r="AG44" s="121"/>
    </row>
    <row r="45" spans="1:33" ht="13.5">
      <c r="A45" s="142">
        <v>39</v>
      </c>
      <c r="B45" s="115">
        <f>IF(F45="","",'基本情報'!$C$8)</f>
      </c>
      <c r="C45" s="108"/>
      <c r="D45" s="108"/>
      <c r="E45" s="108"/>
      <c r="F45" s="108"/>
      <c r="G45" s="108">
        <f t="shared" si="0"/>
      </c>
      <c r="H45" s="108">
        <f t="shared" si="1"/>
      </c>
      <c r="I45" s="108">
        <v>2</v>
      </c>
      <c r="J45" s="123"/>
      <c r="K45" s="115"/>
      <c r="L45" s="108"/>
      <c r="M45" s="108" t="s">
        <v>34</v>
      </c>
      <c r="N45" s="113"/>
      <c r="O45" s="122"/>
      <c r="P45" s="108"/>
      <c r="Q45" s="123"/>
      <c r="R45" s="139">
        <v>2</v>
      </c>
      <c r="S45" s="122"/>
      <c r="T45" s="108"/>
      <c r="U45" s="123"/>
      <c r="V45" s="139">
        <v>2</v>
      </c>
      <c r="W45" s="122"/>
      <c r="X45" s="108"/>
      <c r="Y45" s="123"/>
      <c r="Z45" s="139">
        <v>2</v>
      </c>
      <c r="AA45" s="122"/>
      <c r="AB45" s="108"/>
      <c r="AC45" s="123"/>
      <c r="AD45" s="139"/>
      <c r="AE45" s="122"/>
      <c r="AF45" s="108"/>
      <c r="AG45" s="123"/>
    </row>
    <row r="46" spans="1:33" ht="14.25" thickBot="1">
      <c r="A46" s="144">
        <v>40</v>
      </c>
      <c r="B46" s="131">
        <f>IF(F46="","",'基本情報'!$C$8)</f>
      </c>
      <c r="C46" s="127"/>
      <c r="D46" s="127"/>
      <c r="E46" s="127"/>
      <c r="F46" s="127"/>
      <c r="G46" s="127">
        <f t="shared" si="0"/>
      </c>
      <c r="H46" s="127">
        <f t="shared" si="1"/>
      </c>
      <c r="I46" s="127">
        <v>2</v>
      </c>
      <c r="J46" s="130"/>
      <c r="K46" s="116"/>
      <c r="L46" s="109"/>
      <c r="M46" s="109" t="s">
        <v>34</v>
      </c>
      <c r="N46" s="114"/>
      <c r="O46" s="129"/>
      <c r="P46" s="127"/>
      <c r="Q46" s="130"/>
      <c r="R46" s="140">
        <v>2</v>
      </c>
      <c r="S46" s="129"/>
      <c r="T46" s="127"/>
      <c r="U46" s="130"/>
      <c r="V46" s="140">
        <v>2</v>
      </c>
      <c r="W46" s="129"/>
      <c r="X46" s="127"/>
      <c r="Y46" s="130"/>
      <c r="Z46" s="140">
        <v>2</v>
      </c>
      <c r="AA46" s="129"/>
      <c r="AB46" s="127"/>
      <c r="AC46" s="130"/>
      <c r="AD46" s="140"/>
      <c r="AE46" s="129"/>
      <c r="AF46" s="127"/>
      <c r="AG46" s="130"/>
    </row>
    <row r="47" spans="1:33" ht="13.5" hidden="1">
      <c r="A47" s="141">
        <v>41</v>
      </c>
      <c r="B47" s="118">
        <f>IF(F47="","",'基本情報'!$C$8)</f>
      </c>
      <c r="C47" s="118"/>
      <c r="D47" s="118"/>
      <c r="E47" s="118"/>
      <c r="F47" s="118"/>
      <c r="G47" s="118">
        <f t="shared" si="0"/>
      </c>
      <c r="H47" s="118">
        <f t="shared" si="1"/>
      </c>
      <c r="I47" s="118">
        <v>2</v>
      </c>
      <c r="J47" s="118"/>
      <c r="K47" s="108"/>
      <c r="L47" s="108"/>
      <c r="M47" s="108" t="s">
        <v>34</v>
      </c>
      <c r="N47" s="108"/>
      <c r="O47" s="118"/>
      <c r="P47" s="118"/>
      <c r="Q47" s="118"/>
      <c r="R47" s="108">
        <v>2</v>
      </c>
      <c r="S47" s="118"/>
      <c r="T47" s="118"/>
      <c r="U47" s="118"/>
      <c r="V47" s="108">
        <v>2</v>
      </c>
      <c r="W47" s="118"/>
      <c r="X47" s="118"/>
      <c r="Y47" s="118"/>
      <c r="Z47" s="108">
        <v>2</v>
      </c>
      <c r="AA47" s="118"/>
      <c r="AB47" s="118"/>
      <c r="AC47" s="118"/>
      <c r="AD47" s="108"/>
      <c r="AE47" s="118"/>
      <c r="AF47" s="118"/>
      <c r="AG47" s="118"/>
    </row>
    <row r="48" spans="1:33" ht="13.5" hidden="1">
      <c r="A48" s="2">
        <v>42</v>
      </c>
      <c r="B48" s="109">
        <f>IF(F48="","",'基本情報'!$C$8)</f>
      </c>
      <c r="C48" s="109"/>
      <c r="D48" s="109"/>
      <c r="E48" s="109"/>
      <c r="F48" s="109"/>
      <c r="G48" s="109">
        <f t="shared" si="0"/>
      </c>
      <c r="H48" s="109">
        <f t="shared" si="1"/>
      </c>
      <c r="I48" s="109">
        <v>2</v>
      </c>
      <c r="J48" s="109"/>
      <c r="K48" s="109"/>
      <c r="L48" s="109"/>
      <c r="M48" s="109" t="s">
        <v>34</v>
      </c>
      <c r="N48" s="109"/>
      <c r="O48" s="109"/>
      <c r="P48" s="109"/>
      <c r="Q48" s="109"/>
      <c r="R48" s="109">
        <v>2</v>
      </c>
      <c r="S48" s="109"/>
      <c r="T48" s="109"/>
      <c r="U48" s="109"/>
      <c r="V48" s="109">
        <v>2</v>
      </c>
      <c r="W48" s="109"/>
      <c r="X48" s="109"/>
      <c r="Y48" s="109"/>
      <c r="Z48" s="109">
        <v>2</v>
      </c>
      <c r="AA48" s="109"/>
      <c r="AB48" s="109"/>
      <c r="AC48" s="109"/>
      <c r="AD48" s="109"/>
      <c r="AE48" s="109"/>
      <c r="AF48" s="109"/>
      <c r="AG48" s="109"/>
    </row>
    <row r="49" spans="1:33" ht="13.5" hidden="1">
      <c r="A49" s="1">
        <v>43</v>
      </c>
      <c r="B49" s="108">
        <f>IF(F49="","",'基本情報'!$C$8)</f>
      </c>
      <c r="C49" s="108"/>
      <c r="D49" s="108"/>
      <c r="E49" s="108"/>
      <c r="F49" s="108"/>
      <c r="G49" s="108">
        <f t="shared" si="0"/>
      </c>
      <c r="H49" s="108">
        <f t="shared" si="1"/>
      </c>
      <c r="I49" s="108">
        <v>2</v>
      </c>
      <c r="J49" s="108"/>
      <c r="K49" s="108"/>
      <c r="L49" s="108"/>
      <c r="M49" s="108" t="s">
        <v>34</v>
      </c>
      <c r="N49" s="108"/>
      <c r="O49" s="108"/>
      <c r="P49" s="108"/>
      <c r="Q49" s="108"/>
      <c r="R49" s="108">
        <v>2</v>
      </c>
      <c r="S49" s="108"/>
      <c r="T49" s="108"/>
      <c r="U49" s="108"/>
      <c r="V49" s="108">
        <v>2</v>
      </c>
      <c r="W49" s="108"/>
      <c r="X49" s="108"/>
      <c r="Y49" s="108"/>
      <c r="Z49" s="108">
        <v>2</v>
      </c>
      <c r="AA49" s="108"/>
      <c r="AB49" s="108"/>
      <c r="AC49" s="108"/>
      <c r="AD49" s="108"/>
      <c r="AE49" s="108"/>
      <c r="AF49" s="108"/>
      <c r="AG49" s="108"/>
    </row>
    <row r="50" spans="1:33" ht="13.5" hidden="1">
      <c r="A50" s="2">
        <v>44</v>
      </c>
      <c r="B50" s="109">
        <f>IF(F50="","",'基本情報'!$C$8)</f>
      </c>
      <c r="C50" s="109"/>
      <c r="D50" s="109"/>
      <c r="E50" s="109"/>
      <c r="F50" s="109"/>
      <c r="G50" s="109">
        <f t="shared" si="0"/>
      </c>
      <c r="H50" s="109">
        <f t="shared" si="1"/>
      </c>
      <c r="I50" s="109">
        <v>2</v>
      </c>
      <c r="J50" s="109"/>
      <c r="K50" s="109"/>
      <c r="L50" s="109"/>
      <c r="M50" s="109" t="s">
        <v>34</v>
      </c>
      <c r="N50" s="109"/>
      <c r="O50" s="109"/>
      <c r="P50" s="109"/>
      <c r="Q50" s="109"/>
      <c r="R50" s="109">
        <v>2</v>
      </c>
      <c r="S50" s="109"/>
      <c r="T50" s="109"/>
      <c r="U50" s="109"/>
      <c r="V50" s="109">
        <v>2</v>
      </c>
      <c r="W50" s="109"/>
      <c r="X50" s="109"/>
      <c r="Y50" s="109"/>
      <c r="Z50" s="109">
        <v>2</v>
      </c>
      <c r="AA50" s="109"/>
      <c r="AB50" s="109"/>
      <c r="AC50" s="109"/>
      <c r="AD50" s="109"/>
      <c r="AE50" s="109"/>
      <c r="AF50" s="109"/>
      <c r="AG50" s="109"/>
    </row>
    <row r="51" spans="1:33" ht="13.5" hidden="1">
      <c r="A51" s="1">
        <v>45</v>
      </c>
      <c r="B51" s="108">
        <f>IF(F51="","",'基本情報'!$C$8)</f>
      </c>
      <c r="C51" s="108"/>
      <c r="D51" s="108"/>
      <c r="E51" s="108"/>
      <c r="F51" s="108"/>
      <c r="G51" s="108">
        <f t="shared" si="0"/>
      </c>
      <c r="H51" s="108">
        <f t="shared" si="1"/>
      </c>
      <c r="I51" s="108">
        <v>2</v>
      </c>
      <c r="J51" s="108"/>
      <c r="K51" s="108"/>
      <c r="L51" s="108"/>
      <c r="M51" s="108" t="s">
        <v>34</v>
      </c>
      <c r="N51" s="108"/>
      <c r="O51" s="108"/>
      <c r="P51" s="108"/>
      <c r="Q51" s="108"/>
      <c r="R51" s="108">
        <v>2</v>
      </c>
      <c r="S51" s="108"/>
      <c r="T51" s="108"/>
      <c r="U51" s="108"/>
      <c r="V51" s="108">
        <v>2</v>
      </c>
      <c r="W51" s="108"/>
      <c r="X51" s="108"/>
      <c r="Y51" s="108"/>
      <c r="Z51" s="108">
        <v>2</v>
      </c>
      <c r="AA51" s="108"/>
      <c r="AB51" s="108"/>
      <c r="AC51" s="108"/>
      <c r="AD51" s="108"/>
      <c r="AE51" s="108"/>
      <c r="AF51" s="108"/>
      <c r="AG51" s="108"/>
    </row>
    <row r="52" spans="1:33" ht="13.5" hidden="1">
      <c r="A52" s="2">
        <v>46</v>
      </c>
      <c r="B52" s="109">
        <f>IF(F52="","",'基本情報'!$C$8)</f>
      </c>
      <c r="C52" s="109"/>
      <c r="D52" s="109"/>
      <c r="E52" s="109"/>
      <c r="F52" s="109"/>
      <c r="G52" s="109">
        <f t="shared" si="0"/>
      </c>
      <c r="H52" s="109">
        <f t="shared" si="1"/>
      </c>
      <c r="I52" s="109">
        <v>2</v>
      </c>
      <c r="J52" s="109"/>
      <c r="K52" s="109"/>
      <c r="L52" s="109"/>
      <c r="M52" s="109" t="s">
        <v>34</v>
      </c>
      <c r="N52" s="109"/>
      <c r="O52" s="109"/>
      <c r="P52" s="109"/>
      <c r="Q52" s="109"/>
      <c r="R52" s="109">
        <v>2</v>
      </c>
      <c r="S52" s="109"/>
      <c r="T52" s="109"/>
      <c r="U52" s="109"/>
      <c r="V52" s="109">
        <v>2</v>
      </c>
      <c r="W52" s="109"/>
      <c r="X52" s="109"/>
      <c r="Y52" s="109"/>
      <c r="Z52" s="109">
        <v>2</v>
      </c>
      <c r="AA52" s="109"/>
      <c r="AB52" s="109"/>
      <c r="AC52" s="109"/>
      <c r="AD52" s="109"/>
      <c r="AE52" s="109"/>
      <c r="AF52" s="109"/>
      <c r="AG52" s="109"/>
    </row>
    <row r="53" spans="1:33" ht="13.5" hidden="1">
      <c r="A53" s="1">
        <v>47</v>
      </c>
      <c r="B53" s="108">
        <f>IF(F53="","",'基本情報'!$C$8)</f>
      </c>
      <c r="C53" s="108"/>
      <c r="D53" s="108"/>
      <c r="E53" s="108"/>
      <c r="F53" s="108"/>
      <c r="G53" s="108">
        <f t="shared" si="0"/>
      </c>
      <c r="H53" s="108">
        <f t="shared" si="1"/>
      </c>
      <c r="I53" s="108">
        <v>2</v>
      </c>
      <c r="J53" s="108"/>
      <c r="K53" s="108"/>
      <c r="L53" s="108"/>
      <c r="M53" s="108" t="s">
        <v>34</v>
      </c>
      <c r="N53" s="108"/>
      <c r="O53" s="108"/>
      <c r="P53" s="108"/>
      <c r="Q53" s="108"/>
      <c r="R53" s="108">
        <v>2</v>
      </c>
      <c r="S53" s="108"/>
      <c r="T53" s="108"/>
      <c r="U53" s="108"/>
      <c r="V53" s="108">
        <v>2</v>
      </c>
      <c r="W53" s="108"/>
      <c r="X53" s="108"/>
      <c r="Y53" s="108"/>
      <c r="Z53" s="108">
        <v>2</v>
      </c>
      <c r="AA53" s="108"/>
      <c r="AB53" s="108"/>
      <c r="AC53" s="108"/>
      <c r="AD53" s="108"/>
      <c r="AE53" s="108"/>
      <c r="AF53" s="108"/>
      <c r="AG53" s="108"/>
    </row>
    <row r="54" spans="1:33" ht="13.5" hidden="1">
      <c r="A54" s="2">
        <v>48</v>
      </c>
      <c r="B54" s="109">
        <f>IF(F54="","",'基本情報'!$C$8)</f>
      </c>
      <c r="C54" s="109"/>
      <c r="D54" s="109"/>
      <c r="E54" s="109"/>
      <c r="F54" s="109"/>
      <c r="G54" s="109">
        <f t="shared" si="0"/>
      </c>
      <c r="H54" s="109">
        <f t="shared" si="1"/>
      </c>
      <c r="I54" s="109">
        <v>2</v>
      </c>
      <c r="J54" s="109"/>
      <c r="K54" s="109"/>
      <c r="L54" s="109"/>
      <c r="M54" s="109" t="s">
        <v>34</v>
      </c>
      <c r="N54" s="109"/>
      <c r="O54" s="109"/>
      <c r="P54" s="109"/>
      <c r="Q54" s="109"/>
      <c r="R54" s="109">
        <v>2</v>
      </c>
      <c r="S54" s="109"/>
      <c r="T54" s="109"/>
      <c r="U54" s="109"/>
      <c r="V54" s="109">
        <v>2</v>
      </c>
      <c r="W54" s="109"/>
      <c r="X54" s="109"/>
      <c r="Y54" s="109"/>
      <c r="Z54" s="109">
        <v>2</v>
      </c>
      <c r="AA54" s="109"/>
      <c r="AB54" s="109"/>
      <c r="AC54" s="109"/>
      <c r="AD54" s="109"/>
      <c r="AE54" s="109"/>
      <c r="AF54" s="109"/>
      <c r="AG54" s="109"/>
    </row>
    <row r="55" spans="1:33" ht="13.5" hidden="1">
      <c r="A55" s="1">
        <v>49</v>
      </c>
      <c r="B55" s="108">
        <f>IF(F55="","",'基本情報'!$C$8)</f>
      </c>
      <c r="C55" s="108"/>
      <c r="D55" s="108"/>
      <c r="E55" s="108"/>
      <c r="F55" s="108"/>
      <c r="G55" s="108">
        <f t="shared" si="0"/>
      </c>
      <c r="H55" s="108">
        <f t="shared" si="1"/>
      </c>
      <c r="I55" s="108">
        <v>2</v>
      </c>
      <c r="J55" s="108"/>
      <c r="K55" s="108"/>
      <c r="L55" s="108"/>
      <c r="M55" s="108" t="s">
        <v>34</v>
      </c>
      <c r="N55" s="108"/>
      <c r="O55" s="108"/>
      <c r="P55" s="108"/>
      <c r="Q55" s="108"/>
      <c r="R55" s="108">
        <v>2</v>
      </c>
      <c r="S55" s="108"/>
      <c r="T55" s="108"/>
      <c r="U55" s="108"/>
      <c r="V55" s="108">
        <v>2</v>
      </c>
      <c r="W55" s="108"/>
      <c r="X55" s="108"/>
      <c r="Y55" s="108"/>
      <c r="Z55" s="108">
        <v>2</v>
      </c>
      <c r="AA55" s="108"/>
      <c r="AB55" s="108"/>
      <c r="AC55" s="108"/>
      <c r="AD55" s="108"/>
      <c r="AE55" s="108"/>
      <c r="AF55" s="108"/>
      <c r="AG55" s="108"/>
    </row>
    <row r="56" spans="1:34" ht="13.5" hidden="1">
      <c r="A56" s="2">
        <v>50</v>
      </c>
      <c r="B56" s="109">
        <f>IF(F56="","",'基本情報'!$C$8)</f>
      </c>
      <c r="C56" s="109"/>
      <c r="D56" s="109"/>
      <c r="E56" s="109"/>
      <c r="F56" s="109"/>
      <c r="G56" s="109">
        <f t="shared" si="0"/>
      </c>
      <c r="H56" s="109">
        <f t="shared" si="1"/>
      </c>
      <c r="I56" s="109">
        <v>2</v>
      </c>
      <c r="J56" s="109"/>
      <c r="K56" s="109"/>
      <c r="L56" s="109"/>
      <c r="M56" s="109" t="s">
        <v>34</v>
      </c>
      <c r="N56" s="109"/>
      <c r="O56" s="109"/>
      <c r="P56" s="109"/>
      <c r="Q56" s="109"/>
      <c r="R56" s="109">
        <v>2</v>
      </c>
      <c r="S56" s="109"/>
      <c r="T56" s="109"/>
      <c r="U56" s="109"/>
      <c r="V56" s="109">
        <v>2</v>
      </c>
      <c r="W56" s="109"/>
      <c r="X56" s="109"/>
      <c r="Y56" s="109"/>
      <c r="Z56" s="109">
        <v>2</v>
      </c>
      <c r="AA56" s="109"/>
      <c r="AB56" s="109"/>
      <c r="AC56" s="109"/>
      <c r="AD56" s="109"/>
      <c r="AE56" s="109"/>
      <c r="AF56" s="109"/>
      <c r="AG56" s="109"/>
      <c r="AH56">
        <v>2</v>
      </c>
    </row>
    <row r="57" spans="1:33" ht="13.5" hidden="1">
      <c r="A57" s="1">
        <v>51</v>
      </c>
      <c r="B57" s="108">
        <f>IF(F57="","",'基本情報'!$C$8)</f>
      </c>
      <c r="C57" s="108"/>
      <c r="D57" s="108"/>
      <c r="E57" s="108"/>
      <c r="F57" s="108"/>
      <c r="G57" s="108">
        <f t="shared" si="0"/>
      </c>
      <c r="H57" s="108">
        <f t="shared" si="1"/>
      </c>
      <c r="I57" s="108">
        <v>2</v>
      </c>
      <c r="J57" s="108"/>
      <c r="K57" s="108"/>
      <c r="L57" s="108"/>
      <c r="M57" s="108" t="s">
        <v>34</v>
      </c>
      <c r="N57" s="108"/>
      <c r="O57" s="108"/>
      <c r="P57" s="108"/>
      <c r="Q57" s="108"/>
      <c r="R57" s="108">
        <v>2</v>
      </c>
      <c r="S57" s="108"/>
      <c r="T57" s="108"/>
      <c r="U57" s="108"/>
      <c r="V57" s="108">
        <v>2</v>
      </c>
      <c r="W57" s="108"/>
      <c r="X57" s="108"/>
      <c r="Y57" s="108"/>
      <c r="Z57" s="108">
        <v>2</v>
      </c>
      <c r="AA57" s="108"/>
      <c r="AB57" s="108"/>
      <c r="AC57" s="108"/>
      <c r="AD57" s="108"/>
      <c r="AE57" s="108"/>
      <c r="AF57" s="108"/>
      <c r="AG57" s="108"/>
    </row>
    <row r="58" spans="1:33" ht="13.5" hidden="1">
      <c r="A58" s="2">
        <v>52</v>
      </c>
      <c r="B58" s="109">
        <f>IF(F58="","",'基本情報'!$C$8)</f>
      </c>
      <c r="C58" s="109"/>
      <c r="D58" s="109"/>
      <c r="E58" s="109"/>
      <c r="F58" s="109"/>
      <c r="G58" s="109">
        <f t="shared" si="0"/>
      </c>
      <c r="H58" s="109">
        <f t="shared" si="1"/>
      </c>
      <c r="I58" s="109">
        <v>2</v>
      </c>
      <c r="J58" s="109"/>
      <c r="K58" s="109"/>
      <c r="L58" s="109"/>
      <c r="M58" s="109" t="s">
        <v>34</v>
      </c>
      <c r="N58" s="109"/>
      <c r="O58" s="109"/>
      <c r="P58" s="109"/>
      <c r="Q58" s="109"/>
      <c r="R58" s="109">
        <v>2</v>
      </c>
      <c r="S58" s="109"/>
      <c r="T58" s="109"/>
      <c r="U58" s="109"/>
      <c r="V58" s="109">
        <v>2</v>
      </c>
      <c r="W58" s="109"/>
      <c r="X58" s="109"/>
      <c r="Y58" s="109"/>
      <c r="Z58" s="109">
        <v>2</v>
      </c>
      <c r="AA58" s="109"/>
      <c r="AB58" s="109"/>
      <c r="AC58" s="109"/>
      <c r="AD58" s="109"/>
      <c r="AE58" s="109"/>
      <c r="AF58" s="109"/>
      <c r="AG58" s="109"/>
    </row>
    <row r="59" spans="1:33" ht="13.5" hidden="1">
      <c r="A59" s="1">
        <v>53</v>
      </c>
      <c r="B59" s="108">
        <f>IF(F59="","",'基本情報'!$C$8)</f>
      </c>
      <c r="C59" s="108"/>
      <c r="D59" s="108"/>
      <c r="E59" s="108"/>
      <c r="F59" s="108"/>
      <c r="G59" s="108">
        <f t="shared" si="0"/>
      </c>
      <c r="H59" s="108">
        <f t="shared" si="1"/>
      </c>
      <c r="I59" s="108">
        <v>2</v>
      </c>
      <c r="J59" s="108"/>
      <c r="K59" s="108"/>
      <c r="L59" s="108"/>
      <c r="M59" s="108" t="s">
        <v>34</v>
      </c>
      <c r="N59" s="108"/>
      <c r="O59" s="108"/>
      <c r="P59" s="108"/>
      <c r="Q59" s="108"/>
      <c r="R59" s="108">
        <v>2</v>
      </c>
      <c r="S59" s="108"/>
      <c r="T59" s="108"/>
      <c r="U59" s="108"/>
      <c r="V59" s="108">
        <v>2</v>
      </c>
      <c r="W59" s="108"/>
      <c r="X59" s="108"/>
      <c r="Y59" s="108"/>
      <c r="Z59" s="108">
        <v>2</v>
      </c>
      <c r="AA59" s="108"/>
      <c r="AB59" s="108"/>
      <c r="AC59" s="108"/>
      <c r="AD59" s="108"/>
      <c r="AE59" s="108"/>
      <c r="AF59" s="108"/>
      <c r="AG59" s="108"/>
    </row>
    <row r="60" spans="1:33" ht="13.5" hidden="1">
      <c r="A60" s="2">
        <v>54</v>
      </c>
      <c r="B60" s="109">
        <f>IF(F60="","",'基本情報'!$C$8)</f>
      </c>
      <c r="C60" s="109"/>
      <c r="D60" s="109"/>
      <c r="E60" s="109"/>
      <c r="F60" s="109"/>
      <c r="G60" s="109">
        <f t="shared" si="0"/>
      </c>
      <c r="H60" s="109">
        <f t="shared" si="1"/>
      </c>
      <c r="I60" s="109">
        <v>2</v>
      </c>
      <c r="J60" s="109"/>
      <c r="K60" s="109"/>
      <c r="L60" s="109"/>
      <c r="M60" s="109" t="s">
        <v>34</v>
      </c>
      <c r="N60" s="109"/>
      <c r="O60" s="109"/>
      <c r="P60" s="109"/>
      <c r="Q60" s="109"/>
      <c r="R60" s="109">
        <v>2</v>
      </c>
      <c r="S60" s="109"/>
      <c r="T60" s="109"/>
      <c r="U60" s="109"/>
      <c r="V60" s="109">
        <v>2</v>
      </c>
      <c r="W60" s="109"/>
      <c r="X60" s="109"/>
      <c r="Y60" s="109"/>
      <c r="Z60" s="109">
        <v>2</v>
      </c>
      <c r="AA60" s="109"/>
      <c r="AB60" s="109"/>
      <c r="AC60" s="109"/>
      <c r="AD60" s="109"/>
      <c r="AE60" s="109"/>
      <c r="AF60" s="109"/>
      <c r="AG60" s="109"/>
    </row>
    <row r="61" spans="1:33" ht="13.5" hidden="1">
      <c r="A61" s="1">
        <v>55</v>
      </c>
      <c r="B61" s="108">
        <f>IF(F61="","",'基本情報'!$C$8)</f>
      </c>
      <c r="C61" s="108"/>
      <c r="D61" s="108"/>
      <c r="E61" s="108"/>
      <c r="F61" s="108"/>
      <c r="G61" s="108">
        <f t="shared" si="0"/>
      </c>
      <c r="H61" s="108">
        <f t="shared" si="1"/>
      </c>
      <c r="I61" s="108">
        <v>2</v>
      </c>
      <c r="J61" s="108"/>
      <c r="K61" s="108"/>
      <c r="L61" s="108"/>
      <c r="M61" s="108" t="s">
        <v>34</v>
      </c>
      <c r="N61" s="108"/>
      <c r="O61" s="108"/>
      <c r="P61" s="108"/>
      <c r="Q61" s="108"/>
      <c r="R61" s="108">
        <v>2</v>
      </c>
      <c r="S61" s="108"/>
      <c r="T61" s="108"/>
      <c r="U61" s="108"/>
      <c r="V61" s="108">
        <v>2</v>
      </c>
      <c r="W61" s="108"/>
      <c r="X61" s="108"/>
      <c r="Y61" s="108"/>
      <c r="Z61" s="108">
        <v>2</v>
      </c>
      <c r="AA61" s="108"/>
      <c r="AB61" s="108"/>
      <c r="AC61" s="108"/>
      <c r="AD61" s="108"/>
      <c r="AE61" s="108"/>
      <c r="AF61" s="108"/>
      <c r="AG61" s="108"/>
    </row>
    <row r="62" spans="1:33" ht="13.5" hidden="1">
      <c r="A62" s="2">
        <v>56</v>
      </c>
      <c r="B62" s="109">
        <f>IF(F62="","",'基本情報'!$C$8)</f>
      </c>
      <c r="C62" s="109"/>
      <c r="D62" s="109"/>
      <c r="E62" s="109"/>
      <c r="F62" s="109"/>
      <c r="G62" s="109">
        <f t="shared" si="0"/>
      </c>
      <c r="H62" s="109">
        <f t="shared" si="1"/>
      </c>
      <c r="I62" s="109">
        <v>2</v>
      </c>
      <c r="J62" s="109"/>
      <c r="K62" s="109"/>
      <c r="L62" s="109"/>
      <c r="M62" s="109" t="s">
        <v>34</v>
      </c>
      <c r="N62" s="109"/>
      <c r="O62" s="109"/>
      <c r="P62" s="109"/>
      <c r="Q62" s="109"/>
      <c r="R62" s="109">
        <v>2</v>
      </c>
      <c r="S62" s="109"/>
      <c r="T62" s="109"/>
      <c r="U62" s="109"/>
      <c r="V62" s="109">
        <v>2</v>
      </c>
      <c r="W62" s="109"/>
      <c r="X62" s="109"/>
      <c r="Y62" s="109"/>
      <c r="Z62" s="109">
        <v>2</v>
      </c>
      <c r="AA62" s="109"/>
      <c r="AB62" s="109"/>
      <c r="AC62" s="109"/>
      <c r="AD62" s="109"/>
      <c r="AE62" s="109"/>
      <c r="AF62" s="109"/>
      <c r="AG62" s="109"/>
    </row>
    <row r="63" spans="1:33" ht="13.5" hidden="1">
      <c r="A63" s="1">
        <v>57</v>
      </c>
      <c r="B63" s="108">
        <f>IF(F63="","",'基本情報'!$C$8)</f>
      </c>
      <c r="C63" s="108"/>
      <c r="D63" s="108"/>
      <c r="E63" s="108"/>
      <c r="F63" s="108"/>
      <c r="G63" s="108">
        <f t="shared" si="0"/>
      </c>
      <c r="H63" s="108">
        <f t="shared" si="1"/>
      </c>
      <c r="I63" s="108">
        <v>2</v>
      </c>
      <c r="J63" s="108"/>
      <c r="K63" s="108"/>
      <c r="L63" s="108"/>
      <c r="M63" s="108" t="s">
        <v>34</v>
      </c>
      <c r="N63" s="108"/>
      <c r="O63" s="108"/>
      <c r="P63" s="108"/>
      <c r="Q63" s="108"/>
      <c r="R63" s="108">
        <v>2</v>
      </c>
      <c r="S63" s="108"/>
      <c r="T63" s="108"/>
      <c r="U63" s="108"/>
      <c r="V63" s="108">
        <v>2</v>
      </c>
      <c r="W63" s="108"/>
      <c r="X63" s="108"/>
      <c r="Y63" s="108"/>
      <c r="Z63" s="108">
        <v>2</v>
      </c>
      <c r="AA63" s="108"/>
      <c r="AB63" s="108"/>
      <c r="AC63" s="108"/>
      <c r="AD63" s="108"/>
      <c r="AE63" s="108"/>
      <c r="AF63" s="108"/>
      <c r="AG63" s="108"/>
    </row>
    <row r="64" spans="1:33" ht="13.5" hidden="1">
      <c r="A64" s="2">
        <v>58</v>
      </c>
      <c r="B64" s="109">
        <f>IF(F64="","",'基本情報'!$C$8)</f>
      </c>
      <c r="C64" s="109"/>
      <c r="D64" s="109"/>
      <c r="E64" s="109"/>
      <c r="F64" s="109"/>
      <c r="G64" s="109">
        <f t="shared" si="0"/>
      </c>
      <c r="H64" s="109">
        <f t="shared" si="1"/>
      </c>
      <c r="I64" s="109">
        <v>2</v>
      </c>
      <c r="J64" s="109"/>
      <c r="K64" s="109"/>
      <c r="L64" s="109"/>
      <c r="M64" s="109" t="s">
        <v>34</v>
      </c>
      <c r="N64" s="109"/>
      <c r="O64" s="109"/>
      <c r="P64" s="109"/>
      <c r="Q64" s="109"/>
      <c r="R64" s="109">
        <v>2</v>
      </c>
      <c r="S64" s="109"/>
      <c r="T64" s="109"/>
      <c r="U64" s="109"/>
      <c r="V64" s="109">
        <v>2</v>
      </c>
      <c r="W64" s="109"/>
      <c r="X64" s="109"/>
      <c r="Y64" s="109"/>
      <c r="Z64" s="109">
        <v>2</v>
      </c>
      <c r="AA64" s="109"/>
      <c r="AB64" s="109"/>
      <c r="AC64" s="109"/>
      <c r="AD64" s="109"/>
      <c r="AE64" s="109"/>
      <c r="AF64" s="109"/>
      <c r="AG64" s="109"/>
    </row>
    <row r="65" spans="1:33" ht="13.5" hidden="1">
      <c r="A65" s="1">
        <v>59</v>
      </c>
      <c r="B65" s="108">
        <f>IF(F65="","",'基本情報'!$C$8)</f>
      </c>
      <c r="C65" s="108"/>
      <c r="D65" s="108"/>
      <c r="E65" s="108"/>
      <c r="F65" s="108"/>
      <c r="G65" s="108">
        <f t="shared" si="0"/>
      </c>
      <c r="H65" s="108">
        <f t="shared" si="1"/>
      </c>
      <c r="I65" s="108">
        <v>2</v>
      </c>
      <c r="J65" s="108"/>
      <c r="K65" s="108"/>
      <c r="L65" s="108"/>
      <c r="M65" s="108" t="s">
        <v>34</v>
      </c>
      <c r="N65" s="108"/>
      <c r="O65" s="108"/>
      <c r="P65" s="108"/>
      <c r="Q65" s="108"/>
      <c r="R65" s="108">
        <v>2</v>
      </c>
      <c r="S65" s="108"/>
      <c r="T65" s="108"/>
      <c r="U65" s="108"/>
      <c r="V65" s="108">
        <v>2</v>
      </c>
      <c r="W65" s="108"/>
      <c r="X65" s="108"/>
      <c r="Y65" s="108"/>
      <c r="Z65" s="108">
        <v>2</v>
      </c>
      <c r="AA65" s="108"/>
      <c r="AB65" s="108"/>
      <c r="AC65" s="108"/>
      <c r="AD65" s="108"/>
      <c r="AE65" s="108"/>
      <c r="AF65" s="108"/>
      <c r="AG65" s="108"/>
    </row>
    <row r="66" spans="1:33" ht="13.5" hidden="1">
      <c r="A66" s="2">
        <v>60</v>
      </c>
      <c r="B66" s="109">
        <f>IF(F66="","",'基本情報'!$C$8)</f>
      </c>
      <c r="C66" s="109"/>
      <c r="D66" s="109"/>
      <c r="E66" s="109"/>
      <c r="F66" s="109"/>
      <c r="G66" s="109">
        <f t="shared" si="0"/>
      </c>
      <c r="H66" s="109">
        <f t="shared" si="1"/>
      </c>
      <c r="I66" s="109">
        <v>2</v>
      </c>
      <c r="J66" s="109"/>
      <c r="K66" s="109"/>
      <c r="L66" s="109"/>
      <c r="M66" s="109" t="s">
        <v>34</v>
      </c>
      <c r="N66" s="109"/>
      <c r="O66" s="109"/>
      <c r="P66" s="109"/>
      <c r="Q66" s="109"/>
      <c r="R66" s="109">
        <v>2</v>
      </c>
      <c r="S66" s="109"/>
      <c r="T66" s="109"/>
      <c r="U66" s="109"/>
      <c r="V66" s="109">
        <v>2</v>
      </c>
      <c r="W66" s="109"/>
      <c r="X66" s="109"/>
      <c r="Y66" s="109"/>
      <c r="Z66" s="109">
        <v>2</v>
      </c>
      <c r="AA66" s="109"/>
      <c r="AB66" s="109"/>
      <c r="AC66" s="109"/>
      <c r="AD66" s="109"/>
      <c r="AE66" s="109"/>
      <c r="AF66" s="109"/>
      <c r="AG66" s="109"/>
    </row>
    <row r="67" spans="1:33" ht="13.5" hidden="1">
      <c r="A67" s="1">
        <v>61</v>
      </c>
      <c r="B67" s="108">
        <f>IF(F67="","",'基本情報'!$C$8)</f>
      </c>
      <c r="C67" s="108"/>
      <c r="D67" s="108"/>
      <c r="E67" s="108"/>
      <c r="F67" s="108"/>
      <c r="G67" s="108">
        <f t="shared" si="0"/>
      </c>
      <c r="H67" s="108">
        <f t="shared" si="1"/>
      </c>
      <c r="I67" s="108">
        <v>2</v>
      </c>
      <c r="J67" s="108"/>
      <c r="K67" s="108"/>
      <c r="L67" s="108"/>
      <c r="M67" s="108" t="s">
        <v>34</v>
      </c>
      <c r="N67" s="108"/>
      <c r="O67" s="108"/>
      <c r="P67" s="108"/>
      <c r="Q67" s="108"/>
      <c r="R67" s="108">
        <v>2</v>
      </c>
      <c r="S67" s="108"/>
      <c r="T67" s="108"/>
      <c r="U67" s="108"/>
      <c r="V67" s="108">
        <v>2</v>
      </c>
      <c r="W67" s="108"/>
      <c r="X67" s="108"/>
      <c r="Y67" s="108"/>
      <c r="Z67" s="108">
        <v>2</v>
      </c>
      <c r="AA67" s="108"/>
      <c r="AB67" s="108"/>
      <c r="AC67" s="108"/>
      <c r="AD67" s="108"/>
      <c r="AE67" s="108"/>
      <c r="AF67" s="108"/>
      <c r="AG67" s="108"/>
    </row>
    <row r="68" spans="1:33" ht="13.5" hidden="1">
      <c r="A68" s="2">
        <v>62</v>
      </c>
      <c r="B68" s="109">
        <f>IF(F68="","",'基本情報'!$C$8)</f>
      </c>
      <c r="C68" s="109"/>
      <c r="D68" s="109"/>
      <c r="E68" s="109"/>
      <c r="F68" s="109"/>
      <c r="G68" s="109">
        <f t="shared" si="0"/>
      </c>
      <c r="H68" s="109">
        <f t="shared" si="1"/>
      </c>
      <c r="I68" s="109">
        <v>2</v>
      </c>
      <c r="J68" s="109"/>
      <c r="K68" s="109"/>
      <c r="L68" s="109"/>
      <c r="M68" s="109" t="s">
        <v>34</v>
      </c>
      <c r="N68" s="109"/>
      <c r="O68" s="109"/>
      <c r="P68" s="109"/>
      <c r="Q68" s="109"/>
      <c r="R68" s="109">
        <v>2</v>
      </c>
      <c r="S68" s="109"/>
      <c r="T68" s="109"/>
      <c r="U68" s="109"/>
      <c r="V68" s="109">
        <v>2</v>
      </c>
      <c r="W68" s="109"/>
      <c r="X68" s="109"/>
      <c r="Y68" s="109"/>
      <c r="Z68" s="109">
        <v>2</v>
      </c>
      <c r="AA68" s="109"/>
      <c r="AB68" s="109"/>
      <c r="AC68" s="109"/>
      <c r="AD68" s="109"/>
      <c r="AE68" s="109"/>
      <c r="AF68" s="109"/>
      <c r="AG68" s="109"/>
    </row>
    <row r="69" spans="1:33" ht="13.5" hidden="1">
      <c r="A69" s="1">
        <v>63</v>
      </c>
      <c r="B69" s="108">
        <f>IF(F69="","",'基本情報'!$C$8)</f>
      </c>
      <c r="C69" s="108"/>
      <c r="D69" s="108"/>
      <c r="E69" s="108"/>
      <c r="F69" s="108"/>
      <c r="G69" s="108">
        <f t="shared" si="0"/>
      </c>
      <c r="H69" s="108">
        <f t="shared" si="1"/>
      </c>
      <c r="I69" s="108">
        <v>2</v>
      </c>
      <c r="J69" s="108"/>
      <c r="K69" s="108"/>
      <c r="L69" s="108"/>
      <c r="M69" s="108" t="s">
        <v>34</v>
      </c>
      <c r="N69" s="108"/>
      <c r="O69" s="108"/>
      <c r="P69" s="108"/>
      <c r="Q69" s="108"/>
      <c r="R69" s="108">
        <v>2</v>
      </c>
      <c r="S69" s="108"/>
      <c r="T69" s="108"/>
      <c r="U69" s="108"/>
      <c r="V69" s="108">
        <v>2</v>
      </c>
      <c r="W69" s="108"/>
      <c r="X69" s="108"/>
      <c r="Y69" s="108"/>
      <c r="Z69" s="108">
        <v>2</v>
      </c>
      <c r="AA69" s="108"/>
      <c r="AB69" s="108"/>
      <c r="AC69" s="108"/>
      <c r="AD69" s="108"/>
      <c r="AE69" s="108"/>
      <c r="AF69" s="108"/>
      <c r="AG69" s="108"/>
    </row>
    <row r="70" spans="1:33" ht="13.5" hidden="1">
      <c r="A70" s="2">
        <v>64</v>
      </c>
      <c r="B70" s="109">
        <f>IF(F70="","",'基本情報'!$C$8)</f>
      </c>
      <c r="C70" s="109"/>
      <c r="D70" s="109"/>
      <c r="E70" s="109"/>
      <c r="F70" s="109"/>
      <c r="G70" s="109">
        <f t="shared" si="0"/>
      </c>
      <c r="H70" s="109">
        <f t="shared" si="1"/>
      </c>
      <c r="I70" s="109">
        <v>2</v>
      </c>
      <c r="J70" s="109"/>
      <c r="K70" s="109"/>
      <c r="L70" s="109"/>
      <c r="M70" s="109" t="s">
        <v>34</v>
      </c>
      <c r="N70" s="109"/>
      <c r="O70" s="109"/>
      <c r="P70" s="109"/>
      <c r="Q70" s="109"/>
      <c r="R70" s="109">
        <v>2</v>
      </c>
      <c r="S70" s="109"/>
      <c r="T70" s="109"/>
      <c r="U70" s="109"/>
      <c r="V70" s="109">
        <v>2</v>
      </c>
      <c r="W70" s="109"/>
      <c r="X70" s="109"/>
      <c r="Y70" s="109"/>
      <c r="Z70" s="109">
        <v>2</v>
      </c>
      <c r="AA70" s="109"/>
      <c r="AB70" s="109"/>
      <c r="AC70" s="109"/>
      <c r="AD70" s="109"/>
      <c r="AE70" s="109"/>
      <c r="AF70" s="109"/>
      <c r="AG70" s="109"/>
    </row>
    <row r="71" spans="1:33" ht="13.5" hidden="1">
      <c r="A71" s="1">
        <v>65</v>
      </c>
      <c r="B71" s="108">
        <f>IF(F71="","",'基本情報'!$C$8)</f>
      </c>
      <c r="C71" s="108"/>
      <c r="D71" s="108"/>
      <c r="E71" s="108"/>
      <c r="F71" s="108"/>
      <c r="G71" s="108">
        <f t="shared" si="0"/>
      </c>
      <c r="H71" s="108">
        <f t="shared" si="1"/>
      </c>
      <c r="I71" s="108">
        <v>2</v>
      </c>
      <c r="J71" s="108"/>
      <c r="K71" s="108"/>
      <c r="L71" s="108"/>
      <c r="M71" s="108" t="s">
        <v>34</v>
      </c>
      <c r="N71" s="108"/>
      <c r="O71" s="108"/>
      <c r="P71" s="108"/>
      <c r="Q71" s="108"/>
      <c r="R71" s="108">
        <v>2</v>
      </c>
      <c r="S71" s="108"/>
      <c r="T71" s="108"/>
      <c r="U71" s="108"/>
      <c r="V71" s="108">
        <v>2</v>
      </c>
      <c r="W71" s="108"/>
      <c r="X71" s="108"/>
      <c r="Y71" s="108"/>
      <c r="Z71" s="108">
        <v>2</v>
      </c>
      <c r="AA71" s="108"/>
      <c r="AB71" s="108"/>
      <c r="AC71" s="108"/>
      <c r="AD71" s="108"/>
      <c r="AE71" s="108"/>
      <c r="AF71" s="108"/>
      <c r="AG71" s="108"/>
    </row>
    <row r="72" spans="1:33" ht="13.5" hidden="1">
      <c r="A72" s="2">
        <v>66</v>
      </c>
      <c r="B72" s="109">
        <f>IF(F72="","",'基本情報'!$C$8)</f>
      </c>
      <c r="C72" s="109"/>
      <c r="D72" s="109"/>
      <c r="E72" s="109"/>
      <c r="F72" s="109"/>
      <c r="G72" s="109">
        <f>IF(F72="","",ASC(PHONETIC(F72)))</f>
      </c>
      <c r="H72" s="109">
        <f t="shared" si="1"/>
      </c>
      <c r="I72" s="109">
        <v>2</v>
      </c>
      <c r="J72" s="109"/>
      <c r="K72" s="109"/>
      <c r="L72" s="109"/>
      <c r="M72" s="109" t="s">
        <v>34</v>
      </c>
      <c r="N72" s="109"/>
      <c r="O72" s="109"/>
      <c r="P72" s="109"/>
      <c r="Q72" s="109"/>
      <c r="R72" s="109">
        <v>2</v>
      </c>
      <c r="S72" s="109"/>
      <c r="T72" s="109"/>
      <c r="U72" s="109"/>
      <c r="V72" s="109">
        <v>2</v>
      </c>
      <c r="W72" s="109"/>
      <c r="X72" s="109"/>
      <c r="Y72" s="109"/>
      <c r="Z72" s="109">
        <v>2</v>
      </c>
      <c r="AA72" s="109"/>
      <c r="AB72" s="109"/>
      <c r="AC72" s="109"/>
      <c r="AD72" s="109"/>
      <c r="AE72" s="109"/>
      <c r="AF72" s="109"/>
      <c r="AG72" s="109"/>
    </row>
    <row r="73" spans="1:33" ht="13.5" hidden="1">
      <c r="A73" s="1">
        <v>67</v>
      </c>
      <c r="B73" s="108">
        <f>IF(F73="","",'基本情報'!$C$8)</f>
      </c>
      <c r="C73" s="108"/>
      <c r="D73" s="108"/>
      <c r="E73" s="108"/>
      <c r="F73" s="108"/>
      <c r="G73" s="108">
        <f>IF(F73="","",ASC(PHONETIC(F73)))</f>
      </c>
      <c r="H73" s="108">
        <f t="shared" si="1"/>
      </c>
      <c r="I73" s="108">
        <v>2</v>
      </c>
      <c r="J73" s="108"/>
      <c r="K73" s="108"/>
      <c r="L73" s="108"/>
      <c r="M73" s="108" t="s">
        <v>34</v>
      </c>
      <c r="N73" s="108"/>
      <c r="O73" s="108"/>
      <c r="P73" s="108"/>
      <c r="Q73" s="108"/>
      <c r="R73" s="108">
        <v>2</v>
      </c>
      <c r="S73" s="108"/>
      <c r="T73" s="108"/>
      <c r="U73" s="108"/>
      <c r="V73" s="108">
        <v>2</v>
      </c>
      <c r="W73" s="108"/>
      <c r="X73" s="108"/>
      <c r="Y73" s="108"/>
      <c r="Z73" s="108">
        <v>2</v>
      </c>
      <c r="AA73" s="108"/>
      <c r="AB73" s="108"/>
      <c r="AC73" s="108"/>
      <c r="AD73" s="108"/>
      <c r="AE73" s="108"/>
      <c r="AF73" s="108"/>
      <c r="AG73" s="108"/>
    </row>
    <row r="74" spans="1:33" ht="13.5" hidden="1">
      <c r="A74" s="2">
        <v>68</v>
      </c>
      <c r="B74" s="109">
        <f>IF(F74="","",'基本情報'!$C$8)</f>
      </c>
      <c r="C74" s="109"/>
      <c r="D74" s="109"/>
      <c r="E74" s="109"/>
      <c r="F74" s="109"/>
      <c r="G74" s="109">
        <f>IF(F74="","",ASC(PHONETIC(F74)))</f>
      </c>
      <c r="H74" s="109">
        <f t="shared" si="1"/>
      </c>
      <c r="I74" s="109">
        <v>2</v>
      </c>
      <c r="J74" s="109"/>
      <c r="K74" s="109"/>
      <c r="L74" s="109"/>
      <c r="M74" s="109" t="s">
        <v>34</v>
      </c>
      <c r="N74" s="109"/>
      <c r="O74" s="109"/>
      <c r="P74" s="109"/>
      <c r="Q74" s="109"/>
      <c r="R74" s="109">
        <v>2</v>
      </c>
      <c r="S74" s="109"/>
      <c r="T74" s="109"/>
      <c r="U74" s="109"/>
      <c r="V74" s="109">
        <v>2</v>
      </c>
      <c r="W74" s="109"/>
      <c r="X74" s="109"/>
      <c r="Y74" s="109"/>
      <c r="Z74" s="109">
        <v>2</v>
      </c>
      <c r="AA74" s="109"/>
      <c r="AB74" s="109"/>
      <c r="AC74" s="109"/>
      <c r="AD74" s="109"/>
      <c r="AE74" s="109"/>
      <c r="AF74" s="109"/>
      <c r="AG74" s="109"/>
    </row>
    <row r="75" spans="1:33" ht="13.5" hidden="1">
      <c r="A75" s="1">
        <v>69</v>
      </c>
      <c r="B75" s="108">
        <f>IF(F75="","",'基本情報'!$C$8)</f>
      </c>
      <c r="C75" s="108"/>
      <c r="D75" s="108"/>
      <c r="E75" s="108"/>
      <c r="F75" s="108"/>
      <c r="G75" s="108">
        <f>IF(F75="","",ASC(PHONETIC(F75)))</f>
      </c>
      <c r="H75" s="108">
        <f>IF(F75="","",F75)</f>
      </c>
      <c r="I75" s="108">
        <v>2</v>
      </c>
      <c r="J75" s="108"/>
      <c r="K75" s="108"/>
      <c r="L75" s="108"/>
      <c r="M75" s="108" t="s">
        <v>34</v>
      </c>
      <c r="N75" s="108"/>
      <c r="O75" s="108"/>
      <c r="P75" s="108"/>
      <c r="Q75" s="108"/>
      <c r="R75" s="108">
        <v>2</v>
      </c>
      <c r="S75" s="108"/>
      <c r="T75" s="108"/>
      <c r="U75" s="108"/>
      <c r="V75" s="108">
        <v>2</v>
      </c>
      <c r="W75" s="108"/>
      <c r="X75" s="108"/>
      <c r="Y75" s="108"/>
      <c r="Z75" s="108">
        <v>2</v>
      </c>
      <c r="AA75" s="108"/>
      <c r="AB75" s="108"/>
      <c r="AC75" s="108"/>
      <c r="AD75" s="108"/>
      <c r="AE75" s="108"/>
      <c r="AF75" s="108"/>
      <c r="AG75" s="108"/>
    </row>
    <row r="76" spans="1:33" ht="13.5" hidden="1">
      <c r="A76" s="2">
        <v>70</v>
      </c>
      <c r="B76" s="109">
        <f>IF(F76="","",'基本情報'!$C$8)</f>
      </c>
      <c r="C76" s="109"/>
      <c r="D76" s="109"/>
      <c r="E76" s="109"/>
      <c r="F76" s="109"/>
      <c r="G76" s="109">
        <f>IF(F76="","",ASC(PHONETIC(F76)))</f>
      </c>
      <c r="H76" s="109">
        <f>IF(F76="","",F76)</f>
      </c>
      <c r="I76" s="109">
        <v>2</v>
      </c>
      <c r="J76" s="109"/>
      <c r="K76" s="109"/>
      <c r="L76" s="109"/>
      <c r="M76" s="109" t="s">
        <v>34</v>
      </c>
      <c r="N76" s="109"/>
      <c r="O76" s="109"/>
      <c r="P76" s="109"/>
      <c r="Q76" s="109"/>
      <c r="R76" s="109">
        <v>2</v>
      </c>
      <c r="S76" s="109"/>
      <c r="T76" s="109"/>
      <c r="U76" s="109"/>
      <c r="V76" s="109">
        <v>2</v>
      </c>
      <c r="W76" s="109"/>
      <c r="X76" s="109"/>
      <c r="Y76" s="109"/>
      <c r="Z76" s="109">
        <v>2</v>
      </c>
      <c r="AA76" s="109"/>
      <c r="AB76" s="109"/>
      <c r="AC76" s="109"/>
      <c r="AD76" s="109"/>
      <c r="AE76" s="109"/>
      <c r="AF76" s="109"/>
      <c r="AG76" s="109"/>
    </row>
    <row r="77" spans="15:34" ht="13.5" hidden="1">
      <c r="O77">
        <f>COUNTA(O7:O76)</f>
        <v>0</v>
      </c>
      <c r="S77">
        <f>COUNTA(S7:S76)</f>
        <v>0</v>
      </c>
      <c r="W77">
        <f>COUNTA(W7:W76)</f>
        <v>0</v>
      </c>
      <c r="AH77">
        <v>0</v>
      </c>
    </row>
    <row r="78" ht="13.5" hidden="1"/>
    <row r="79" spans="15:17" ht="13.5" hidden="1">
      <c r="O79" t="s">
        <v>140</v>
      </c>
      <c r="Q79">
        <f>O77+S77+W77</f>
        <v>0</v>
      </c>
    </row>
    <row r="107" ht="13.5">
      <c r="AH107">
        <v>2</v>
      </c>
    </row>
    <row r="108" ht="13.5">
      <c r="AH108">
        <v>0</v>
      </c>
    </row>
    <row r="109" ht="13.5">
      <c r="AH109">
        <v>0</v>
      </c>
    </row>
    <row r="110" ht="13.5">
      <c r="AH110">
        <v>0</v>
      </c>
    </row>
    <row r="113" ht="13.5">
      <c r="AH113">
        <v>0</v>
      </c>
    </row>
    <row r="153" ht="13.5">
      <c r="AH153">
        <v>2</v>
      </c>
    </row>
    <row r="156" ht="13.5">
      <c r="AH156">
        <v>2</v>
      </c>
    </row>
    <row r="237" ht="13.5">
      <c r="AH237">
        <v>0</v>
      </c>
    </row>
    <row r="697" ht="13.5">
      <c r="AH697">
        <v>0</v>
      </c>
    </row>
    <row r="744" ht="13.5">
      <c r="AH744">
        <v>0</v>
      </c>
    </row>
    <row r="748" ht="13.5">
      <c r="AH748">
        <v>0</v>
      </c>
    </row>
  </sheetData>
  <sheetProtection password="B3BD" sheet="1" objects="1" scenarios="1"/>
  <dataValidations count="7">
    <dataValidation allowBlank="1" showInputMessage="1" showErrorMessage="1" imeMode="halfKatakana" sqref="E7:E76 G7:G76"/>
    <dataValidation allowBlank="1" showInputMessage="1" showErrorMessage="1" imeMode="off" sqref="J7:J76"/>
    <dataValidation type="list" allowBlank="1" showInputMessage="1" showErrorMessage="1" imeMode="off" sqref="AA7:AA76 AE7:AE76">
      <formula1>"○"</formula1>
    </dataValidation>
    <dataValidation type="list" allowBlank="1" showInputMessage="1" showErrorMessage="1" imeMode="off" sqref="Q7:Q76 U7:U76 Y7:Y76 AC7:AC76 AG7:AG76">
      <formula1>大会名</formula1>
    </dataValidation>
    <dataValidation errorStyle="warning" allowBlank="1" error="&#10;" imeMode="off" sqref="P7:P76 T7:T76 X7:X76 AB7:AB76 AF7:AF76"/>
    <dataValidation type="list" allowBlank="1" showInputMessage="1" showErrorMessage="1" sqref="B7:B76">
      <formula1>所属名</formula1>
    </dataValidation>
    <dataValidation type="list" allowBlank="1" showInputMessage="1" showErrorMessage="1" imeMode="off" sqref="O7:O76 S7:S76 W7:W76">
      <formula1>女子種目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H152"/>
  <sheetViews>
    <sheetView zoomScalePageLayoutView="0" workbookViewId="0" topLeftCell="A1">
      <selection activeCell="A3" sqref="A3"/>
    </sheetView>
  </sheetViews>
  <sheetFormatPr defaultColWidth="9.140625" defaultRowHeight="15"/>
  <cols>
    <col min="23" max="34" width="0" style="0" hidden="1" customWidth="1"/>
  </cols>
  <sheetData>
    <row r="1" spans="1:34" s="5" customFormat="1" ht="25.5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3.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13.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3.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13.5">
      <c r="A5" s="112" t="s">
        <v>77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ht="13.5">
      <c r="A6" s="112" t="s">
        <v>0</v>
      </c>
      <c r="B6" s="112" t="s">
        <v>1</v>
      </c>
      <c r="C6" s="112" t="s">
        <v>2</v>
      </c>
      <c r="D6" s="112" t="s">
        <v>182</v>
      </c>
      <c r="E6" s="112" t="s">
        <v>4</v>
      </c>
      <c r="F6" s="112" t="s">
        <v>5</v>
      </c>
      <c r="G6" s="112" t="s">
        <v>6</v>
      </c>
      <c r="H6" s="112" t="s">
        <v>7</v>
      </c>
      <c r="I6" s="112" t="s">
        <v>8</v>
      </c>
      <c r="J6" s="112" t="s">
        <v>9</v>
      </c>
      <c r="K6" s="112" t="s">
        <v>10</v>
      </c>
      <c r="L6" s="112" t="s">
        <v>11</v>
      </c>
      <c r="M6" s="112" t="s">
        <v>12</v>
      </c>
      <c r="N6" s="112" t="s">
        <v>13</v>
      </c>
      <c r="O6" s="112" t="s">
        <v>14</v>
      </c>
      <c r="P6" s="112" t="s">
        <v>15</v>
      </c>
      <c r="Q6" s="112" t="s">
        <v>16</v>
      </c>
      <c r="R6" s="112" t="s">
        <v>17</v>
      </c>
      <c r="S6" s="112" t="s">
        <v>18</v>
      </c>
      <c r="T6" s="112" t="s">
        <v>19</v>
      </c>
      <c r="U6" s="112" t="s">
        <v>20</v>
      </c>
      <c r="V6" s="112" t="s">
        <v>21</v>
      </c>
      <c r="W6" s="112" t="s">
        <v>22</v>
      </c>
      <c r="X6" s="112" t="s">
        <v>23</v>
      </c>
      <c r="Y6" s="112" t="s">
        <v>24</v>
      </c>
      <c r="Z6" s="112" t="s">
        <v>25</v>
      </c>
      <c r="AA6" s="112" t="s">
        <v>26</v>
      </c>
      <c r="AB6" s="112" t="s">
        <v>27</v>
      </c>
      <c r="AC6" s="112" t="s">
        <v>28</v>
      </c>
      <c r="AD6" s="112" t="s">
        <v>29</v>
      </c>
      <c r="AE6" s="112" t="s">
        <v>30</v>
      </c>
      <c r="AF6" s="112" t="s">
        <v>31</v>
      </c>
      <c r="AG6" s="112" t="s">
        <v>32</v>
      </c>
      <c r="AH6" s="112" t="s">
        <v>33</v>
      </c>
    </row>
    <row r="7" spans="1:34" ht="13.5">
      <c r="A7" s="112"/>
      <c r="B7" s="156">
        <f>IF('男子'!B7="","",'男子'!B7)</f>
      </c>
      <c r="C7" s="112"/>
      <c r="D7" s="156">
        <f>IF('男子'!D7="","",'男子'!D7)</f>
      </c>
      <c r="E7" s="156">
        <f>IF('男子'!E7="","",'男子'!E7)</f>
      </c>
      <c r="F7" s="156">
        <f>IF('男子'!F7="","",'男子'!F7)</f>
      </c>
      <c r="G7" s="156">
        <f>IF('男子'!G7="","",'男子'!G7)</f>
      </c>
      <c r="H7" s="156">
        <f>IF('男子'!H7="","",'男子'!H7)</f>
      </c>
      <c r="I7" s="156">
        <f>IF('男子'!I7="","",'男子'!I7)</f>
        <v>1</v>
      </c>
      <c r="J7" s="156">
        <f>IF('男子'!J7="","",'男子'!J7)</f>
      </c>
      <c r="K7" s="156"/>
      <c r="L7" s="156"/>
      <c r="M7" s="156" t="s">
        <v>181</v>
      </c>
      <c r="N7" s="156"/>
      <c r="O7" s="156">
        <f>IF('男子'!O7="","",VLOOKUP('男子'!O7,'管理者シート'!$B$9:$C$38,2,FALSE))</f>
      </c>
      <c r="P7" s="156">
        <f>IF('男子'!P7="","",'男子'!P7)</f>
      </c>
      <c r="Q7" s="156">
        <v>0</v>
      </c>
      <c r="R7" s="156">
        <v>2</v>
      </c>
      <c r="S7" s="156">
        <f>IF('男子'!S7="","",VLOOKUP('男子'!S7,'管理者シート'!$B$9:$C$38,2,FALSE))</f>
      </c>
      <c r="T7" s="156">
        <f>IF('男子'!T7="","",'男子'!T7)</f>
      </c>
      <c r="U7" s="156">
        <v>0</v>
      </c>
      <c r="V7" s="156">
        <v>2</v>
      </c>
      <c r="W7" s="156">
        <f>IF('男子'!W7="","",VLOOKUP('男子'!W7,'管理者シート'!$B$9:$C$27,2,FALSE))</f>
      </c>
      <c r="X7" s="156">
        <f>IF('男子'!X7="","",'男子'!X7)</f>
      </c>
      <c r="Y7" s="156">
        <v>0</v>
      </c>
      <c r="Z7" s="156">
        <v>2</v>
      </c>
      <c r="AA7" s="156">
        <f>IF('男子'!AA7="","",20)</f>
      </c>
      <c r="AB7" s="156">
        <f>IF('男子'!AB7="","",'男子'!AB7)</f>
      </c>
      <c r="AC7" s="156">
        <v>0</v>
      </c>
      <c r="AD7" s="156">
        <v>2</v>
      </c>
      <c r="AE7" s="156">
        <f>IF('男子'!AE7="","",21)</f>
      </c>
      <c r="AF7" s="156">
        <f>IF('男子'!AF7="","",'男子'!AF7)</f>
      </c>
      <c r="AG7" s="156">
        <v>0</v>
      </c>
      <c r="AH7" s="156">
        <v>2</v>
      </c>
    </row>
    <row r="8" spans="1:34" ht="13.5">
      <c r="A8" s="112"/>
      <c r="B8" s="156">
        <f>IF('男子'!B8="","",'男子'!B8)</f>
      </c>
      <c r="C8" s="112"/>
      <c r="D8" s="156">
        <f>IF('男子'!D8="","",'男子'!D8)</f>
      </c>
      <c r="E8" s="156">
        <f>IF('男子'!E8="","",'男子'!E8)</f>
      </c>
      <c r="F8" s="156">
        <f>IF('男子'!F8="","",'男子'!F8)</f>
      </c>
      <c r="G8" s="156">
        <f>IF('男子'!G8="","",'男子'!G8)</f>
      </c>
      <c r="H8" s="156">
        <f>IF('男子'!H8="","",'男子'!H8)</f>
      </c>
      <c r="I8" s="156">
        <f>IF('男子'!I8="","",'男子'!I8)</f>
        <v>1</v>
      </c>
      <c r="J8" s="156">
        <f>IF('男子'!J8="","",'男子'!J8)</f>
      </c>
      <c r="K8" s="156"/>
      <c r="L8" s="156"/>
      <c r="M8" s="156" t="s">
        <v>181</v>
      </c>
      <c r="N8" s="156"/>
      <c r="O8" s="156">
        <f>IF('男子'!O8="","",VLOOKUP('男子'!O8,'管理者シート'!$B$9:$C$38,2,FALSE))</f>
      </c>
      <c r="P8" s="156">
        <f>IF('男子'!P8="","",'男子'!P8)</f>
      </c>
      <c r="Q8" s="156">
        <v>0</v>
      </c>
      <c r="R8" s="156">
        <v>2</v>
      </c>
      <c r="S8" s="156">
        <f>IF('男子'!S8="","",VLOOKUP('男子'!S8,'管理者シート'!$B$9:$C$38,2,FALSE))</f>
      </c>
      <c r="T8" s="156">
        <f>IF('男子'!T8="","",'男子'!T8)</f>
      </c>
      <c r="U8" s="156">
        <v>0</v>
      </c>
      <c r="V8" s="156">
        <v>2</v>
      </c>
      <c r="W8" s="156">
        <f>IF('男子'!W8="","",VLOOKUP('男子'!W8,'管理者シート'!$B$9:$C$27,2,FALSE))</f>
      </c>
      <c r="X8" s="156">
        <f>IF('男子'!X8="","",'男子'!X8)</f>
      </c>
      <c r="Y8" s="156">
        <v>0</v>
      </c>
      <c r="Z8" s="156">
        <v>2</v>
      </c>
      <c r="AA8" s="156">
        <f>IF('男子'!AA8="","",20)</f>
      </c>
      <c r="AB8" s="156">
        <f>IF('男子'!AB8="","",'男子'!AB8)</f>
      </c>
      <c r="AC8" s="156">
        <v>0</v>
      </c>
      <c r="AD8" s="156">
        <v>2</v>
      </c>
      <c r="AE8" s="156">
        <f>IF('男子'!AE8="","",21)</f>
      </c>
      <c r="AF8" s="156">
        <f>IF('男子'!AF8="","",'男子'!AF8)</f>
      </c>
      <c r="AG8" s="156">
        <v>0</v>
      </c>
      <c r="AH8" s="156">
        <v>2</v>
      </c>
    </row>
    <row r="9" spans="1:34" ht="13.5">
      <c r="A9" s="112"/>
      <c r="B9" s="156">
        <f>IF('男子'!B9="","",'男子'!B9)</f>
      </c>
      <c r="C9" s="112"/>
      <c r="D9" s="156">
        <f>IF('男子'!D9="","",'男子'!D9)</f>
      </c>
      <c r="E9" s="156">
        <f>IF('男子'!E9="","",'男子'!E9)</f>
      </c>
      <c r="F9" s="156">
        <f>IF('男子'!F9="","",'男子'!F9)</f>
      </c>
      <c r="G9" s="156">
        <f>IF('男子'!G9="","",'男子'!G9)</f>
      </c>
      <c r="H9" s="156">
        <f>IF('男子'!H9="","",'男子'!H9)</f>
      </c>
      <c r="I9" s="156">
        <f>IF('男子'!I9="","",'男子'!I9)</f>
        <v>1</v>
      </c>
      <c r="J9" s="156">
        <f>IF('男子'!J9="","",'男子'!J9)</f>
      </c>
      <c r="K9" s="156"/>
      <c r="L9" s="156"/>
      <c r="M9" s="156" t="s">
        <v>181</v>
      </c>
      <c r="N9" s="156"/>
      <c r="O9" s="156">
        <f>IF('男子'!O9="","",VLOOKUP('男子'!O9,'管理者シート'!$B$9:$C$38,2,FALSE))</f>
      </c>
      <c r="P9" s="156">
        <f>IF('男子'!P9="","",'男子'!P9)</f>
      </c>
      <c r="Q9" s="156">
        <v>0</v>
      </c>
      <c r="R9" s="156">
        <v>2</v>
      </c>
      <c r="S9" s="156">
        <f>IF('男子'!S9="","",VLOOKUP('男子'!S9,'管理者シート'!$B$9:$C$38,2,FALSE))</f>
      </c>
      <c r="T9" s="156">
        <f>IF('男子'!T9="","",'男子'!T9)</f>
      </c>
      <c r="U9" s="156">
        <v>0</v>
      </c>
      <c r="V9" s="156">
        <v>2</v>
      </c>
      <c r="W9" s="156">
        <f>IF('男子'!W9="","",VLOOKUP('男子'!W9,'管理者シート'!$B$9:$C$27,2,FALSE))</f>
      </c>
      <c r="X9" s="156">
        <f>IF('男子'!X9="","",'男子'!X9)</f>
      </c>
      <c r="Y9" s="156">
        <v>0</v>
      </c>
      <c r="Z9" s="156">
        <v>2</v>
      </c>
      <c r="AA9" s="156">
        <f>IF('男子'!AA9="","",20)</f>
      </c>
      <c r="AB9" s="156">
        <f>IF('男子'!AB9="","",'男子'!AB9)</f>
      </c>
      <c r="AC9" s="156">
        <v>0</v>
      </c>
      <c r="AD9" s="156">
        <v>2</v>
      </c>
      <c r="AE9" s="156">
        <f>IF('男子'!AE9="","",21)</f>
      </c>
      <c r="AF9" s="156">
        <f>IF('男子'!AF9="","",'男子'!AF9)</f>
      </c>
      <c r="AG9" s="156">
        <v>0</v>
      </c>
      <c r="AH9" s="156">
        <v>2</v>
      </c>
    </row>
    <row r="10" spans="1:34" ht="13.5">
      <c r="A10" s="112"/>
      <c r="B10" s="156">
        <f>IF('男子'!B10="","",'男子'!B10)</f>
      </c>
      <c r="C10" s="112"/>
      <c r="D10" s="156">
        <f>IF('男子'!D10="","",'男子'!D10)</f>
      </c>
      <c r="E10" s="156">
        <f>IF('男子'!E10="","",'男子'!E10)</f>
      </c>
      <c r="F10" s="156">
        <f>IF('男子'!F10="","",'男子'!F10)</f>
      </c>
      <c r="G10" s="156">
        <f>IF('男子'!G10="","",'男子'!G10)</f>
      </c>
      <c r="H10" s="156">
        <f>IF('男子'!H10="","",'男子'!H10)</f>
      </c>
      <c r="I10" s="156">
        <f>IF('男子'!I10="","",'男子'!I10)</f>
        <v>1</v>
      </c>
      <c r="J10" s="156">
        <f>IF('男子'!J10="","",'男子'!J10)</f>
      </c>
      <c r="K10" s="156"/>
      <c r="L10" s="156"/>
      <c r="M10" s="156" t="s">
        <v>181</v>
      </c>
      <c r="N10" s="156"/>
      <c r="O10" s="156">
        <f>IF('男子'!O10="","",VLOOKUP('男子'!O10,'管理者シート'!$B$9:$C$38,2,FALSE))</f>
      </c>
      <c r="P10" s="156">
        <f>IF('男子'!P10="","",'男子'!P10)</f>
      </c>
      <c r="Q10" s="156">
        <v>0</v>
      </c>
      <c r="R10" s="156">
        <v>2</v>
      </c>
      <c r="S10" s="156">
        <f>IF('男子'!S10="","",VLOOKUP('男子'!S10,'管理者シート'!$B$9:$C$38,2,FALSE))</f>
      </c>
      <c r="T10" s="156">
        <f>IF('男子'!T10="","",'男子'!T10)</f>
      </c>
      <c r="U10" s="156">
        <v>0</v>
      </c>
      <c r="V10" s="156">
        <v>2</v>
      </c>
      <c r="W10" s="156">
        <f>IF('男子'!W10="","",VLOOKUP('男子'!W10,'管理者シート'!$B$9:$C$27,2,FALSE))</f>
      </c>
      <c r="X10" s="156">
        <f>IF('男子'!X10="","",'男子'!X10)</f>
      </c>
      <c r="Y10" s="156">
        <v>0</v>
      </c>
      <c r="Z10" s="156">
        <v>2</v>
      </c>
      <c r="AA10" s="156">
        <f>IF('男子'!AA10="","",20)</f>
      </c>
      <c r="AB10" s="156">
        <f>IF('男子'!AB10="","",'男子'!AB10)</f>
      </c>
      <c r="AC10" s="156">
        <v>0</v>
      </c>
      <c r="AD10" s="156">
        <v>2</v>
      </c>
      <c r="AE10" s="156">
        <f>IF('男子'!AE10="","",21)</f>
      </c>
      <c r="AF10" s="156">
        <f>IF('男子'!AF10="","",'男子'!AF10)</f>
      </c>
      <c r="AG10" s="156">
        <v>0</v>
      </c>
      <c r="AH10" s="156">
        <v>2</v>
      </c>
    </row>
    <row r="11" spans="1:34" ht="13.5">
      <c r="A11" s="112"/>
      <c r="B11" s="156">
        <f>IF('男子'!B11="","",'男子'!B11)</f>
      </c>
      <c r="C11" s="112"/>
      <c r="D11" s="156">
        <f>IF('男子'!D11="","",'男子'!D11)</f>
      </c>
      <c r="E11" s="156">
        <f>IF('男子'!E11="","",'男子'!E11)</f>
      </c>
      <c r="F11" s="156">
        <f>IF('男子'!F11="","",'男子'!F11)</f>
      </c>
      <c r="G11" s="156">
        <f>IF('男子'!G11="","",'男子'!G11)</f>
      </c>
      <c r="H11" s="156">
        <f>IF('男子'!H11="","",'男子'!H11)</f>
      </c>
      <c r="I11" s="156">
        <f>IF('男子'!I11="","",'男子'!I11)</f>
        <v>1</v>
      </c>
      <c r="J11" s="156">
        <f>IF('男子'!J11="","",'男子'!J11)</f>
      </c>
      <c r="K11" s="156"/>
      <c r="L11" s="156"/>
      <c r="M11" s="156" t="s">
        <v>181</v>
      </c>
      <c r="N11" s="156"/>
      <c r="O11" s="156">
        <f>IF('男子'!O11="","",VLOOKUP('男子'!O11,'管理者シート'!$B$9:$C$38,2,FALSE))</f>
      </c>
      <c r="P11" s="156">
        <f>IF('男子'!P11="","",'男子'!P11)</f>
      </c>
      <c r="Q11" s="156">
        <v>0</v>
      </c>
      <c r="R11" s="156">
        <v>2</v>
      </c>
      <c r="S11" s="156">
        <f>IF('男子'!S11="","",VLOOKUP('男子'!S11,'管理者シート'!$B$9:$C$38,2,FALSE))</f>
      </c>
      <c r="T11" s="156">
        <f>IF('男子'!T11="","",'男子'!T11)</f>
      </c>
      <c r="U11" s="156">
        <v>0</v>
      </c>
      <c r="V11" s="156">
        <v>2</v>
      </c>
      <c r="W11" s="156">
        <f>IF('男子'!W11="","",VLOOKUP('男子'!W11,'管理者シート'!$B$9:$C$27,2,FALSE))</f>
      </c>
      <c r="X11" s="156">
        <f>IF('男子'!X11="","",'男子'!X11)</f>
      </c>
      <c r="Y11" s="156">
        <v>0</v>
      </c>
      <c r="Z11" s="156">
        <v>2</v>
      </c>
      <c r="AA11" s="156">
        <f>IF('男子'!AA11="","",20)</f>
      </c>
      <c r="AB11" s="156">
        <f>IF('男子'!AB11="","",'男子'!AB11)</f>
      </c>
      <c r="AC11" s="156">
        <v>0</v>
      </c>
      <c r="AD11" s="156">
        <v>2</v>
      </c>
      <c r="AE11" s="156">
        <f>IF('男子'!AE11="","",21)</f>
      </c>
      <c r="AF11" s="156">
        <f>IF('男子'!AF11="","",'男子'!AF11)</f>
      </c>
      <c r="AG11" s="156">
        <v>0</v>
      </c>
      <c r="AH11" s="156">
        <v>2</v>
      </c>
    </row>
    <row r="12" spans="1:34" ht="13.5">
      <c r="A12" s="112"/>
      <c r="B12" s="156">
        <f>IF('男子'!B12="","",'男子'!B12)</f>
      </c>
      <c r="C12" s="112"/>
      <c r="D12" s="156">
        <f>IF('男子'!D12="","",'男子'!D12)</f>
      </c>
      <c r="E12" s="156">
        <f>IF('男子'!E12="","",'男子'!E12)</f>
      </c>
      <c r="F12" s="156">
        <f>IF('男子'!F12="","",'男子'!F12)</f>
      </c>
      <c r="G12" s="156">
        <f>IF('男子'!G12="","",'男子'!G12)</f>
      </c>
      <c r="H12" s="156">
        <f>IF('男子'!H12="","",'男子'!H12)</f>
      </c>
      <c r="I12" s="156">
        <f>IF('男子'!I12="","",'男子'!I12)</f>
        <v>1</v>
      </c>
      <c r="J12" s="156">
        <f>IF('男子'!J12="","",'男子'!J12)</f>
      </c>
      <c r="K12" s="156"/>
      <c r="L12" s="156"/>
      <c r="M12" s="156" t="s">
        <v>181</v>
      </c>
      <c r="N12" s="156"/>
      <c r="O12" s="156">
        <f>IF('男子'!O12="","",VLOOKUP('男子'!O12,'管理者シート'!$B$9:$C$38,2,FALSE))</f>
      </c>
      <c r="P12" s="156">
        <f>IF('男子'!P12="","",'男子'!P12)</f>
      </c>
      <c r="Q12" s="156">
        <v>0</v>
      </c>
      <c r="R12" s="156">
        <v>2</v>
      </c>
      <c r="S12" s="156">
        <f>IF('男子'!S12="","",VLOOKUP('男子'!S12,'管理者シート'!$B$9:$C$38,2,FALSE))</f>
      </c>
      <c r="T12" s="156">
        <f>IF('男子'!T12="","",'男子'!T12)</f>
      </c>
      <c r="U12" s="156">
        <v>0</v>
      </c>
      <c r="V12" s="156">
        <v>2</v>
      </c>
      <c r="W12" s="156">
        <f>IF('男子'!W12="","",VLOOKUP('男子'!W12,'管理者シート'!$B$9:$C$27,2,FALSE))</f>
      </c>
      <c r="X12" s="156">
        <f>IF('男子'!X12="","",'男子'!X12)</f>
      </c>
      <c r="Y12" s="156">
        <v>0</v>
      </c>
      <c r="Z12" s="156">
        <v>2</v>
      </c>
      <c r="AA12" s="156">
        <f>IF('男子'!AA12="","",20)</f>
      </c>
      <c r="AB12" s="156">
        <f>IF('男子'!AB12="","",'男子'!AB12)</f>
      </c>
      <c r="AC12" s="156">
        <v>0</v>
      </c>
      <c r="AD12" s="156">
        <v>2</v>
      </c>
      <c r="AE12" s="156">
        <f>IF('男子'!AE12="","",21)</f>
      </c>
      <c r="AF12" s="156">
        <f>IF('男子'!AF12="","",'男子'!AF12)</f>
      </c>
      <c r="AG12" s="156">
        <v>0</v>
      </c>
      <c r="AH12" s="156">
        <v>2</v>
      </c>
    </row>
    <row r="13" spans="1:34" ht="13.5">
      <c r="A13" s="112"/>
      <c r="B13" s="156">
        <f>IF('男子'!B13="","",'男子'!B13)</f>
      </c>
      <c r="C13" s="112"/>
      <c r="D13" s="156">
        <f>IF('男子'!D13="","",'男子'!D13)</f>
      </c>
      <c r="E13" s="156">
        <f>IF('男子'!E13="","",'男子'!E13)</f>
      </c>
      <c r="F13" s="156">
        <f>IF('男子'!F13="","",'男子'!F13)</f>
      </c>
      <c r="G13" s="156">
        <f>IF('男子'!G13="","",'男子'!G13)</f>
      </c>
      <c r="H13" s="156">
        <f>IF('男子'!H13="","",'男子'!H13)</f>
      </c>
      <c r="I13" s="156">
        <f>IF('男子'!I13="","",'男子'!I13)</f>
        <v>1</v>
      </c>
      <c r="J13" s="156">
        <f>IF('男子'!J13="","",'男子'!J13)</f>
      </c>
      <c r="K13" s="156"/>
      <c r="L13" s="156"/>
      <c r="M13" s="156" t="s">
        <v>181</v>
      </c>
      <c r="N13" s="156"/>
      <c r="O13" s="156">
        <f>IF('男子'!O13="","",VLOOKUP('男子'!O13,'管理者シート'!$B$9:$C$38,2,FALSE))</f>
      </c>
      <c r="P13" s="156">
        <f>IF('男子'!P13="","",'男子'!P13)</f>
      </c>
      <c r="Q13" s="156">
        <v>0</v>
      </c>
      <c r="R13" s="156">
        <v>2</v>
      </c>
      <c r="S13" s="156">
        <f>IF('男子'!S13="","",VLOOKUP('男子'!S13,'管理者シート'!$B$9:$C$38,2,FALSE))</f>
      </c>
      <c r="T13" s="156">
        <f>IF('男子'!T13="","",'男子'!T13)</f>
      </c>
      <c r="U13" s="156">
        <v>0</v>
      </c>
      <c r="V13" s="156">
        <v>2</v>
      </c>
      <c r="W13" s="156">
        <f>IF('男子'!W13="","",VLOOKUP('男子'!W13,'管理者シート'!$B$9:$C$27,2,FALSE))</f>
      </c>
      <c r="X13" s="156">
        <f>IF('男子'!X13="","",'男子'!X13)</f>
      </c>
      <c r="Y13" s="156">
        <v>0</v>
      </c>
      <c r="Z13" s="156">
        <v>2</v>
      </c>
      <c r="AA13" s="156">
        <f>IF('男子'!AA13="","",20)</f>
      </c>
      <c r="AB13" s="156">
        <f>IF('男子'!AB13="","",'男子'!AB13)</f>
      </c>
      <c r="AC13" s="156">
        <v>0</v>
      </c>
      <c r="AD13" s="156">
        <v>2</v>
      </c>
      <c r="AE13" s="156">
        <f>IF('男子'!AE13="","",21)</f>
      </c>
      <c r="AF13" s="156">
        <f>IF('男子'!AF13="","",'男子'!AF13)</f>
      </c>
      <c r="AG13" s="156">
        <v>0</v>
      </c>
      <c r="AH13" s="156">
        <v>2</v>
      </c>
    </row>
    <row r="14" spans="1:34" ht="13.5">
      <c r="A14" s="112"/>
      <c r="B14" s="156">
        <f>IF('男子'!B14="","",'男子'!B14)</f>
      </c>
      <c r="C14" s="112"/>
      <c r="D14" s="156">
        <f>IF('男子'!D14="","",'男子'!D14)</f>
      </c>
      <c r="E14" s="156">
        <f>IF('男子'!E14="","",'男子'!E14)</f>
      </c>
      <c r="F14" s="156">
        <f>IF('男子'!F14="","",'男子'!F14)</f>
      </c>
      <c r="G14" s="156">
        <f>IF('男子'!G14="","",'男子'!G14)</f>
      </c>
      <c r="H14" s="156">
        <f>IF('男子'!H14="","",'男子'!H14)</f>
      </c>
      <c r="I14" s="156">
        <f>IF('男子'!I14="","",'男子'!I14)</f>
        <v>1</v>
      </c>
      <c r="J14" s="156">
        <f>IF('男子'!J14="","",'男子'!J14)</f>
      </c>
      <c r="K14" s="156"/>
      <c r="L14" s="156"/>
      <c r="M14" s="156" t="s">
        <v>181</v>
      </c>
      <c r="N14" s="156"/>
      <c r="O14" s="156">
        <f>IF('男子'!O14="","",VLOOKUP('男子'!O14,'管理者シート'!$B$9:$C$38,2,FALSE))</f>
      </c>
      <c r="P14" s="156">
        <f>IF('男子'!P14="","",'男子'!P14)</f>
      </c>
      <c r="Q14" s="156">
        <v>0</v>
      </c>
      <c r="R14" s="156">
        <v>2</v>
      </c>
      <c r="S14" s="156">
        <f>IF('男子'!S14="","",VLOOKUP('男子'!S14,'管理者シート'!$B$9:$C$38,2,FALSE))</f>
      </c>
      <c r="T14" s="156">
        <f>IF('男子'!T14="","",'男子'!T14)</f>
      </c>
      <c r="U14" s="156">
        <v>0</v>
      </c>
      <c r="V14" s="156">
        <v>2</v>
      </c>
      <c r="W14" s="156">
        <f>IF('男子'!W14="","",VLOOKUP('男子'!W14,'管理者シート'!$B$9:$C$27,2,FALSE))</f>
      </c>
      <c r="X14" s="156">
        <f>IF('男子'!X14="","",'男子'!X14)</f>
      </c>
      <c r="Y14" s="156">
        <v>0</v>
      </c>
      <c r="Z14" s="156">
        <v>2</v>
      </c>
      <c r="AA14" s="156">
        <f>IF('男子'!AA14="","",20)</f>
      </c>
      <c r="AB14" s="156">
        <f>IF('男子'!AB14="","",'男子'!AB14)</f>
      </c>
      <c r="AC14" s="156">
        <v>0</v>
      </c>
      <c r="AD14" s="156">
        <v>2</v>
      </c>
      <c r="AE14" s="156">
        <f>IF('男子'!AE14="","",21)</f>
      </c>
      <c r="AF14" s="156">
        <f>IF('男子'!AF14="","",'男子'!AF14)</f>
      </c>
      <c r="AG14" s="156">
        <v>0</v>
      </c>
      <c r="AH14" s="156">
        <v>2</v>
      </c>
    </row>
    <row r="15" spans="1:34" ht="13.5">
      <c r="A15" s="112"/>
      <c r="B15" s="156">
        <f>IF('男子'!B15="","",'男子'!B15)</f>
      </c>
      <c r="C15" s="112"/>
      <c r="D15" s="156">
        <f>IF('男子'!D15="","",'男子'!D15)</f>
      </c>
      <c r="E15" s="156">
        <f>IF('男子'!E15="","",'男子'!E15)</f>
      </c>
      <c r="F15" s="156">
        <f>IF('男子'!F15="","",'男子'!F15)</f>
      </c>
      <c r="G15" s="156">
        <f>IF('男子'!G15="","",'男子'!G15)</f>
      </c>
      <c r="H15" s="156">
        <f>IF('男子'!H15="","",'男子'!H15)</f>
      </c>
      <c r="I15" s="156">
        <f>IF('男子'!I15="","",'男子'!I15)</f>
        <v>1</v>
      </c>
      <c r="J15" s="156">
        <f>IF('男子'!J15="","",'男子'!J15)</f>
      </c>
      <c r="K15" s="156"/>
      <c r="L15" s="156"/>
      <c r="M15" s="156" t="s">
        <v>181</v>
      </c>
      <c r="N15" s="156"/>
      <c r="O15" s="156">
        <f>IF('男子'!O15="","",VLOOKUP('男子'!O15,'管理者シート'!$B$9:$C$38,2,FALSE))</f>
      </c>
      <c r="P15" s="156">
        <f>IF('男子'!P15="","",'男子'!P15)</f>
      </c>
      <c r="Q15" s="156">
        <v>0</v>
      </c>
      <c r="R15" s="156">
        <v>2</v>
      </c>
      <c r="S15" s="156">
        <f>IF('男子'!S15="","",VLOOKUP('男子'!S15,'管理者シート'!$B$9:$C$38,2,FALSE))</f>
      </c>
      <c r="T15" s="156">
        <f>IF('男子'!T15="","",'男子'!T15)</f>
      </c>
      <c r="U15" s="156">
        <v>0</v>
      </c>
      <c r="V15" s="156">
        <v>2</v>
      </c>
      <c r="W15" s="156">
        <f>IF('男子'!W15="","",VLOOKUP('男子'!W15,'管理者シート'!$B$9:$C$27,2,FALSE))</f>
      </c>
      <c r="X15" s="156">
        <f>IF('男子'!X15="","",'男子'!X15)</f>
      </c>
      <c r="Y15" s="156">
        <v>0</v>
      </c>
      <c r="Z15" s="156">
        <v>2</v>
      </c>
      <c r="AA15" s="156">
        <f>IF('男子'!AA15="","",20)</f>
      </c>
      <c r="AB15" s="156">
        <f>IF('男子'!AB15="","",'男子'!AB15)</f>
      </c>
      <c r="AC15" s="156">
        <v>0</v>
      </c>
      <c r="AD15" s="156">
        <v>2</v>
      </c>
      <c r="AE15" s="156">
        <f>IF('男子'!AE15="","",21)</f>
      </c>
      <c r="AF15" s="156">
        <f>IF('男子'!AF15="","",'男子'!AF15)</f>
      </c>
      <c r="AG15" s="156">
        <v>0</v>
      </c>
      <c r="AH15" s="156">
        <v>2</v>
      </c>
    </row>
    <row r="16" spans="1:34" ht="13.5">
      <c r="A16" s="112"/>
      <c r="B16" s="156">
        <f>IF('男子'!B16="","",'男子'!B16)</f>
      </c>
      <c r="C16" s="112"/>
      <c r="D16" s="156">
        <f>IF('男子'!D16="","",'男子'!D16)</f>
      </c>
      <c r="E16" s="156">
        <f>IF('男子'!E16="","",'男子'!E16)</f>
      </c>
      <c r="F16" s="156">
        <f>IF('男子'!F16="","",'男子'!F16)</f>
      </c>
      <c r="G16" s="156">
        <f>IF('男子'!G16="","",'男子'!G16)</f>
      </c>
      <c r="H16" s="156">
        <f>IF('男子'!H16="","",'男子'!H16)</f>
      </c>
      <c r="I16" s="156">
        <f>IF('男子'!I16="","",'男子'!I16)</f>
        <v>1</v>
      </c>
      <c r="J16" s="156">
        <f>IF('男子'!J16="","",'男子'!J16)</f>
      </c>
      <c r="K16" s="156"/>
      <c r="L16" s="156"/>
      <c r="M16" s="156" t="s">
        <v>181</v>
      </c>
      <c r="N16" s="156"/>
      <c r="O16" s="156">
        <f>IF('男子'!O16="","",VLOOKUP('男子'!O16,'管理者シート'!$B$9:$C$38,2,FALSE))</f>
      </c>
      <c r="P16" s="156">
        <f>IF('男子'!P16="","",'男子'!P16)</f>
      </c>
      <c r="Q16" s="156">
        <v>0</v>
      </c>
      <c r="R16" s="156">
        <v>2</v>
      </c>
      <c r="S16" s="156">
        <f>IF('男子'!S16="","",VLOOKUP('男子'!S16,'管理者シート'!$B$9:$C$38,2,FALSE))</f>
      </c>
      <c r="T16" s="156">
        <f>IF('男子'!T16="","",'男子'!T16)</f>
      </c>
      <c r="U16" s="156">
        <v>0</v>
      </c>
      <c r="V16" s="156">
        <v>2</v>
      </c>
      <c r="W16" s="156">
        <f>IF('男子'!W16="","",VLOOKUP('男子'!W16,'管理者シート'!$B$9:$C$27,2,FALSE))</f>
      </c>
      <c r="X16" s="156">
        <f>IF('男子'!X16="","",'男子'!X16)</f>
      </c>
      <c r="Y16" s="156">
        <v>0</v>
      </c>
      <c r="Z16" s="156">
        <v>2</v>
      </c>
      <c r="AA16" s="156">
        <f>IF('男子'!AA16="","",20)</f>
      </c>
      <c r="AB16" s="156">
        <f>IF('男子'!AB16="","",'男子'!AB16)</f>
      </c>
      <c r="AC16" s="156">
        <v>0</v>
      </c>
      <c r="AD16" s="156">
        <v>2</v>
      </c>
      <c r="AE16" s="156">
        <f>IF('男子'!AE16="","",21)</f>
      </c>
      <c r="AF16" s="156">
        <f>IF('男子'!AF16="","",'男子'!AF16)</f>
      </c>
      <c r="AG16" s="156">
        <v>0</v>
      </c>
      <c r="AH16" s="156">
        <v>2</v>
      </c>
    </row>
    <row r="17" spans="1:34" ht="13.5">
      <c r="A17" s="112"/>
      <c r="B17" s="156">
        <f>IF('男子'!B17="","",'男子'!B17)</f>
      </c>
      <c r="C17" s="112"/>
      <c r="D17" s="156">
        <f>IF('男子'!D17="","",'男子'!D17)</f>
      </c>
      <c r="E17" s="156">
        <f>IF('男子'!E17="","",'男子'!E17)</f>
      </c>
      <c r="F17" s="156">
        <f>IF('男子'!F17="","",'男子'!F17)</f>
      </c>
      <c r="G17" s="156">
        <f>IF('男子'!G17="","",'男子'!G17)</f>
      </c>
      <c r="H17" s="156">
        <f>IF('男子'!H17="","",'男子'!H17)</f>
      </c>
      <c r="I17" s="156">
        <f>IF('男子'!I17="","",'男子'!I17)</f>
        <v>1</v>
      </c>
      <c r="J17" s="156">
        <f>IF('男子'!J17="","",'男子'!J17)</f>
      </c>
      <c r="K17" s="156"/>
      <c r="L17" s="156"/>
      <c r="M17" s="156" t="s">
        <v>181</v>
      </c>
      <c r="N17" s="156"/>
      <c r="O17" s="156">
        <f>IF('男子'!O17="","",VLOOKUP('男子'!O17,'管理者シート'!$B$9:$C$38,2,FALSE))</f>
      </c>
      <c r="P17" s="156">
        <f>IF('男子'!P17="","",'男子'!P17)</f>
      </c>
      <c r="Q17" s="156">
        <v>0</v>
      </c>
      <c r="R17" s="156">
        <v>2</v>
      </c>
      <c r="S17" s="156">
        <f>IF('男子'!S17="","",VLOOKUP('男子'!S17,'管理者シート'!$B$9:$C$38,2,FALSE))</f>
      </c>
      <c r="T17" s="156">
        <f>IF('男子'!T17="","",'男子'!T17)</f>
      </c>
      <c r="U17" s="156">
        <v>0</v>
      </c>
      <c r="V17" s="156">
        <v>2</v>
      </c>
      <c r="W17" s="156">
        <f>IF('男子'!W17="","",VLOOKUP('男子'!W17,'管理者シート'!$B$9:$C$27,2,FALSE))</f>
      </c>
      <c r="X17" s="156">
        <f>IF('男子'!X17="","",'男子'!X17)</f>
      </c>
      <c r="Y17" s="156">
        <v>0</v>
      </c>
      <c r="Z17" s="156">
        <v>2</v>
      </c>
      <c r="AA17" s="156">
        <f>IF('男子'!AA17="","",20)</f>
      </c>
      <c r="AB17" s="156">
        <f>IF('男子'!AB17="","",'男子'!AB17)</f>
      </c>
      <c r="AC17" s="156">
        <v>0</v>
      </c>
      <c r="AD17" s="156">
        <v>2</v>
      </c>
      <c r="AE17" s="156">
        <f>IF('男子'!AE17="","",21)</f>
      </c>
      <c r="AF17" s="156">
        <f>IF('男子'!AF17="","",'男子'!AF17)</f>
      </c>
      <c r="AG17" s="156">
        <v>0</v>
      </c>
      <c r="AH17" s="156">
        <v>2</v>
      </c>
    </row>
    <row r="18" spans="1:34" ht="13.5">
      <c r="A18" s="112"/>
      <c r="B18" s="156">
        <f>IF('男子'!B18="","",'男子'!B18)</f>
      </c>
      <c r="C18" s="112"/>
      <c r="D18" s="156">
        <f>IF('男子'!D18="","",'男子'!D18)</f>
      </c>
      <c r="E18" s="156">
        <f>IF('男子'!E18="","",'男子'!E18)</f>
      </c>
      <c r="F18" s="156">
        <f>IF('男子'!F18="","",'男子'!F18)</f>
      </c>
      <c r="G18" s="156">
        <f>IF('男子'!G18="","",'男子'!G18)</f>
      </c>
      <c r="H18" s="156">
        <f>IF('男子'!H18="","",'男子'!H18)</f>
      </c>
      <c r="I18" s="156">
        <f>IF('男子'!I18="","",'男子'!I18)</f>
        <v>1</v>
      </c>
      <c r="J18" s="156">
        <f>IF('男子'!J18="","",'男子'!J18)</f>
      </c>
      <c r="K18" s="156"/>
      <c r="L18" s="156"/>
      <c r="M18" s="156" t="s">
        <v>181</v>
      </c>
      <c r="N18" s="156"/>
      <c r="O18" s="156">
        <f>IF('男子'!O18="","",VLOOKUP('男子'!O18,'管理者シート'!$B$9:$C$38,2,FALSE))</f>
      </c>
      <c r="P18" s="156">
        <f>IF('男子'!P18="","",'男子'!P18)</f>
      </c>
      <c r="Q18" s="156">
        <v>0</v>
      </c>
      <c r="R18" s="156">
        <v>2</v>
      </c>
      <c r="S18" s="156">
        <f>IF('男子'!S18="","",VLOOKUP('男子'!S18,'管理者シート'!$B$9:$C$38,2,FALSE))</f>
      </c>
      <c r="T18" s="156">
        <f>IF('男子'!T18="","",'男子'!T18)</f>
      </c>
      <c r="U18" s="156">
        <v>0</v>
      </c>
      <c r="V18" s="156">
        <v>2</v>
      </c>
      <c r="W18" s="156">
        <f>IF('男子'!W18="","",VLOOKUP('男子'!W18,'管理者シート'!$B$9:$C$27,2,FALSE))</f>
      </c>
      <c r="X18" s="156">
        <f>IF('男子'!X18="","",'男子'!X18)</f>
      </c>
      <c r="Y18" s="156">
        <v>0</v>
      </c>
      <c r="Z18" s="156">
        <v>2</v>
      </c>
      <c r="AA18" s="156">
        <f>IF('男子'!AA18="","",20)</f>
      </c>
      <c r="AB18" s="156">
        <f>IF('男子'!AB18="","",'男子'!AB18)</f>
      </c>
      <c r="AC18" s="156">
        <v>0</v>
      </c>
      <c r="AD18" s="156">
        <v>2</v>
      </c>
      <c r="AE18" s="156">
        <f>IF('男子'!AE18="","",21)</f>
      </c>
      <c r="AF18" s="156">
        <f>IF('男子'!AF18="","",'男子'!AF18)</f>
      </c>
      <c r="AG18" s="156">
        <v>0</v>
      </c>
      <c r="AH18" s="156">
        <v>2</v>
      </c>
    </row>
    <row r="19" spans="1:34" ht="13.5">
      <c r="A19" s="112"/>
      <c r="B19" s="156">
        <f>IF('男子'!B19="","",'男子'!B19)</f>
      </c>
      <c r="C19" s="112"/>
      <c r="D19" s="156">
        <f>IF('男子'!D19="","",'男子'!D19)</f>
      </c>
      <c r="E19" s="156">
        <f>IF('男子'!E19="","",'男子'!E19)</f>
      </c>
      <c r="F19" s="156">
        <f>IF('男子'!F19="","",'男子'!F19)</f>
      </c>
      <c r="G19" s="156">
        <f>IF('男子'!G19="","",'男子'!G19)</f>
      </c>
      <c r="H19" s="156">
        <f>IF('男子'!H19="","",'男子'!H19)</f>
      </c>
      <c r="I19" s="156">
        <f>IF('男子'!I19="","",'男子'!I19)</f>
        <v>1</v>
      </c>
      <c r="J19" s="156">
        <f>IF('男子'!J19="","",'男子'!J19)</f>
      </c>
      <c r="K19" s="156"/>
      <c r="L19" s="156"/>
      <c r="M19" s="156" t="s">
        <v>181</v>
      </c>
      <c r="N19" s="156"/>
      <c r="O19" s="156">
        <f>IF('男子'!O19="","",VLOOKUP('男子'!O19,'管理者シート'!$B$9:$C$38,2,FALSE))</f>
      </c>
      <c r="P19" s="156">
        <f>IF('男子'!P19="","",'男子'!P19)</f>
      </c>
      <c r="Q19" s="156">
        <v>0</v>
      </c>
      <c r="R19" s="156">
        <v>2</v>
      </c>
      <c r="S19" s="156">
        <f>IF('男子'!S19="","",VLOOKUP('男子'!S19,'管理者シート'!$B$9:$C$38,2,FALSE))</f>
      </c>
      <c r="T19" s="156">
        <f>IF('男子'!T19="","",'男子'!T19)</f>
      </c>
      <c r="U19" s="156">
        <v>0</v>
      </c>
      <c r="V19" s="156">
        <v>2</v>
      </c>
      <c r="W19" s="156">
        <f>IF('男子'!W19="","",VLOOKUP('男子'!W19,'管理者シート'!$B$9:$C$27,2,FALSE))</f>
      </c>
      <c r="X19" s="156">
        <f>IF('男子'!X19="","",'男子'!X19)</f>
      </c>
      <c r="Y19" s="156">
        <v>0</v>
      </c>
      <c r="Z19" s="156">
        <v>2</v>
      </c>
      <c r="AA19" s="156">
        <f>IF('男子'!AA19="","",20)</f>
      </c>
      <c r="AB19" s="156">
        <f>IF('男子'!AB19="","",'男子'!AB19)</f>
      </c>
      <c r="AC19" s="156">
        <v>0</v>
      </c>
      <c r="AD19" s="156">
        <v>2</v>
      </c>
      <c r="AE19" s="156">
        <f>IF('男子'!AE19="","",21)</f>
      </c>
      <c r="AF19" s="156">
        <f>IF('男子'!AF19="","",'男子'!AF19)</f>
      </c>
      <c r="AG19" s="156">
        <v>0</v>
      </c>
      <c r="AH19" s="156">
        <v>2</v>
      </c>
    </row>
    <row r="20" spans="1:34" ht="13.5">
      <c r="A20" s="112"/>
      <c r="B20" s="156">
        <f>IF('男子'!B20="","",'男子'!B20)</f>
      </c>
      <c r="C20" s="112"/>
      <c r="D20" s="156">
        <f>IF('男子'!D20="","",'男子'!D20)</f>
      </c>
      <c r="E20" s="156">
        <f>IF('男子'!E20="","",'男子'!E20)</f>
      </c>
      <c r="F20" s="156">
        <f>IF('男子'!F20="","",'男子'!F20)</f>
      </c>
      <c r="G20" s="156">
        <f>IF('男子'!G20="","",'男子'!G20)</f>
      </c>
      <c r="H20" s="156">
        <f>IF('男子'!H20="","",'男子'!H20)</f>
      </c>
      <c r="I20" s="156">
        <f>IF('男子'!I20="","",'男子'!I20)</f>
        <v>1</v>
      </c>
      <c r="J20" s="156">
        <f>IF('男子'!J20="","",'男子'!J20)</f>
      </c>
      <c r="K20" s="156"/>
      <c r="L20" s="156"/>
      <c r="M20" s="156" t="s">
        <v>181</v>
      </c>
      <c r="N20" s="156"/>
      <c r="O20" s="156">
        <f>IF('男子'!O20="","",VLOOKUP('男子'!O20,'管理者シート'!$B$9:$C$38,2,FALSE))</f>
      </c>
      <c r="P20" s="156">
        <f>IF('男子'!P20="","",'男子'!P20)</f>
      </c>
      <c r="Q20" s="156">
        <v>0</v>
      </c>
      <c r="R20" s="156">
        <v>2</v>
      </c>
      <c r="S20" s="156">
        <f>IF('男子'!S20="","",VLOOKUP('男子'!S20,'管理者シート'!$B$9:$C$38,2,FALSE))</f>
      </c>
      <c r="T20" s="156">
        <f>IF('男子'!T20="","",'男子'!T20)</f>
      </c>
      <c r="U20" s="156">
        <v>0</v>
      </c>
      <c r="V20" s="156">
        <v>2</v>
      </c>
      <c r="W20" s="156">
        <f>IF('男子'!W20="","",VLOOKUP('男子'!W20,'管理者シート'!$B$9:$C$27,2,FALSE))</f>
      </c>
      <c r="X20" s="156">
        <f>IF('男子'!X20="","",'男子'!X20)</f>
      </c>
      <c r="Y20" s="156">
        <v>0</v>
      </c>
      <c r="Z20" s="156">
        <v>2</v>
      </c>
      <c r="AA20" s="156">
        <f>IF('男子'!AA20="","",20)</f>
      </c>
      <c r="AB20" s="156">
        <f>IF('男子'!AB20="","",'男子'!AB20)</f>
      </c>
      <c r="AC20" s="156">
        <v>0</v>
      </c>
      <c r="AD20" s="156">
        <v>2</v>
      </c>
      <c r="AE20" s="156">
        <f>IF('男子'!AE20="","",21)</f>
      </c>
      <c r="AF20" s="156">
        <f>IF('男子'!AF20="","",'男子'!AF20)</f>
      </c>
      <c r="AG20" s="156">
        <v>0</v>
      </c>
      <c r="AH20" s="156">
        <v>2</v>
      </c>
    </row>
    <row r="21" spans="1:34" ht="13.5">
      <c r="A21" s="112"/>
      <c r="B21" s="156">
        <f>IF('男子'!B21="","",'男子'!B21)</f>
      </c>
      <c r="C21" s="112"/>
      <c r="D21" s="156">
        <f>IF('男子'!D21="","",'男子'!D21)</f>
      </c>
      <c r="E21" s="156">
        <f>IF('男子'!E21="","",'男子'!E21)</f>
      </c>
      <c r="F21" s="156">
        <f>IF('男子'!F21="","",'男子'!F21)</f>
      </c>
      <c r="G21" s="156">
        <f>IF('男子'!G21="","",'男子'!G21)</f>
      </c>
      <c r="H21" s="156">
        <f>IF('男子'!H21="","",'男子'!H21)</f>
      </c>
      <c r="I21" s="156">
        <f>IF('男子'!I21="","",'男子'!I21)</f>
        <v>1</v>
      </c>
      <c r="J21" s="156">
        <f>IF('男子'!J21="","",'男子'!J21)</f>
      </c>
      <c r="K21" s="156"/>
      <c r="L21" s="156"/>
      <c r="M21" s="156" t="s">
        <v>181</v>
      </c>
      <c r="N21" s="156"/>
      <c r="O21" s="156">
        <f>IF('男子'!O21="","",VLOOKUP('男子'!O21,'管理者シート'!$B$9:$C$38,2,FALSE))</f>
      </c>
      <c r="P21" s="156">
        <f>IF('男子'!P21="","",'男子'!P21)</f>
      </c>
      <c r="Q21" s="156">
        <v>0</v>
      </c>
      <c r="R21" s="156">
        <v>2</v>
      </c>
      <c r="S21" s="156">
        <f>IF('男子'!S21="","",VLOOKUP('男子'!S21,'管理者シート'!$B$9:$C$38,2,FALSE))</f>
      </c>
      <c r="T21" s="156">
        <f>IF('男子'!T21="","",'男子'!T21)</f>
      </c>
      <c r="U21" s="156">
        <v>0</v>
      </c>
      <c r="V21" s="156">
        <v>2</v>
      </c>
      <c r="W21" s="156">
        <f>IF('男子'!W21="","",VLOOKUP('男子'!W21,'管理者シート'!$B$9:$C$27,2,FALSE))</f>
      </c>
      <c r="X21" s="156">
        <f>IF('男子'!X21="","",'男子'!X21)</f>
      </c>
      <c r="Y21" s="156">
        <v>0</v>
      </c>
      <c r="Z21" s="156">
        <v>2</v>
      </c>
      <c r="AA21" s="156">
        <f>IF('男子'!AA21="","",20)</f>
      </c>
      <c r="AB21" s="156">
        <f>IF('男子'!AB21="","",'男子'!AB21)</f>
      </c>
      <c r="AC21" s="156">
        <v>0</v>
      </c>
      <c r="AD21" s="156">
        <v>2</v>
      </c>
      <c r="AE21" s="156">
        <f>IF('男子'!AE21="","",21)</f>
      </c>
      <c r="AF21" s="156">
        <f>IF('男子'!AF21="","",'男子'!AF21)</f>
      </c>
      <c r="AG21" s="156">
        <v>0</v>
      </c>
      <c r="AH21" s="156">
        <v>2</v>
      </c>
    </row>
    <row r="22" spans="1:34" ht="13.5">
      <c r="A22" s="112"/>
      <c r="B22" s="156">
        <f>IF('男子'!B22="","",'男子'!B22)</f>
      </c>
      <c r="C22" s="112"/>
      <c r="D22" s="156">
        <f>IF('男子'!D22="","",'男子'!D22)</f>
      </c>
      <c r="E22" s="156">
        <f>IF('男子'!E22="","",'男子'!E22)</f>
      </c>
      <c r="F22" s="156">
        <f>IF('男子'!F22="","",'男子'!F22)</f>
      </c>
      <c r="G22" s="156">
        <f>IF('男子'!G22="","",'男子'!G22)</f>
      </c>
      <c r="H22" s="156">
        <f>IF('男子'!H22="","",'男子'!H22)</f>
      </c>
      <c r="I22" s="156">
        <f>IF('男子'!I22="","",'男子'!I22)</f>
        <v>1</v>
      </c>
      <c r="J22" s="156">
        <f>IF('男子'!J22="","",'男子'!J22)</f>
      </c>
      <c r="K22" s="156"/>
      <c r="L22" s="156"/>
      <c r="M22" s="156" t="s">
        <v>181</v>
      </c>
      <c r="N22" s="156"/>
      <c r="O22" s="156">
        <f>IF('男子'!O22="","",VLOOKUP('男子'!O22,'管理者シート'!$B$9:$C$38,2,FALSE))</f>
      </c>
      <c r="P22" s="156">
        <f>IF('男子'!P22="","",'男子'!P22)</f>
      </c>
      <c r="Q22" s="156">
        <v>0</v>
      </c>
      <c r="R22" s="156">
        <v>2</v>
      </c>
      <c r="S22" s="156">
        <f>IF('男子'!S22="","",VLOOKUP('男子'!S22,'管理者シート'!$B$9:$C$38,2,FALSE))</f>
      </c>
      <c r="T22" s="156">
        <f>IF('男子'!T22="","",'男子'!T22)</f>
      </c>
      <c r="U22" s="156">
        <v>0</v>
      </c>
      <c r="V22" s="156">
        <v>2</v>
      </c>
      <c r="W22" s="156">
        <f>IF('男子'!W22="","",VLOOKUP('男子'!W22,'管理者シート'!$B$9:$C$27,2,FALSE))</f>
      </c>
      <c r="X22" s="156">
        <f>IF('男子'!X22="","",'男子'!X22)</f>
      </c>
      <c r="Y22" s="156">
        <v>0</v>
      </c>
      <c r="Z22" s="156">
        <v>2</v>
      </c>
      <c r="AA22" s="156">
        <f>IF('男子'!AA22="","",20)</f>
      </c>
      <c r="AB22" s="156">
        <f>IF('男子'!AB22="","",'男子'!AB22)</f>
      </c>
      <c r="AC22" s="156">
        <v>0</v>
      </c>
      <c r="AD22" s="156">
        <v>2</v>
      </c>
      <c r="AE22" s="156">
        <f>IF('男子'!AE22="","",21)</f>
      </c>
      <c r="AF22" s="156">
        <f>IF('男子'!AF22="","",'男子'!AF22)</f>
      </c>
      <c r="AG22" s="156">
        <v>0</v>
      </c>
      <c r="AH22" s="156">
        <v>2</v>
      </c>
    </row>
    <row r="23" spans="1:34" ht="13.5">
      <c r="A23" s="112"/>
      <c r="B23" s="156">
        <f>IF('男子'!B23="","",'男子'!B23)</f>
      </c>
      <c r="C23" s="112"/>
      <c r="D23" s="156">
        <f>IF('男子'!D23="","",'男子'!D23)</f>
      </c>
      <c r="E23" s="156">
        <f>IF('男子'!E23="","",'男子'!E23)</f>
      </c>
      <c r="F23" s="156">
        <f>IF('男子'!F23="","",'男子'!F23)</f>
      </c>
      <c r="G23" s="156">
        <f>IF('男子'!G23="","",'男子'!G23)</f>
      </c>
      <c r="H23" s="156">
        <f>IF('男子'!H23="","",'男子'!H23)</f>
      </c>
      <c r="I23" s="156">
        <f>IF('男子'!I23="","",'男子'!I23)</f>
        <v>1</v>
      </c>
      <c r="J23" s="156">
        <f>IF('男子'!J23="","",'男子'!J23)</f>
      </c>
      <c r="K23" s="156"/>
      <c r="L23" s="156"/>
      <c r="M23" s="156" t="s">
        <v>181</v>
      </c>
      <c r="N23" s="156"/>
      <c r="O23" s="156">
        <f>IF('男子'!O23="","",VLOOKUP('男子'!O23,'管理者シート'!$B$9:$C$38,2,FALSE))</f>
      </c>
      <c r="P23" s="156">
        <f>IF('男子'!P23="","",'男子'!P23)</f>
      </c>
      <c r="Q23" s="156">
        <v>0</v>
      </c>
      <c r="R23" s="156">
        <v>2</v>
      </c>
      <c r="S23" s="156">
        <f>IF('男子'!S23="","",VLOOKUP('男子'!S23,'管理者シート'!$B$9:$C$38,2,FALSE))</f>
      </c>
      <c r="T23" s="156">
        <f>IF('男子'!T23="","",'男子'!T23)</f>
      </c>
      <c r="U23" s="156">
        <v>0</v>
      </c>
      <c r="V23" s="156">
        <v>2</v>
      </c>
      <c r="W23" s="156">
        <f>IF('男子'!W23="","",VLOOKUP('男子'!W23,'管理者シート'!$B$9:$C$27,2,FALSE))</f>
      </c>
      <c r="X23" s="156">
        <f>IF('男子'!X23="","",'男子'!X23)</f>
      </c>
      <c r="Y23" s="156">
        <v>0</v>
      </c>
      <c r="Z23" s="156">
        <v>2</v>
      </c>
      <c r="AA23" s="156">
        <f>IF('男子'!AA23="","",20)</f>
      </c>
      <c r="AB23" s="156">
        <f>IF('男子'!AB23="","",'男子'!AB23)</f>
      </c>
      <c r="AC23" s="156">
        <v>0</v>
      </c>
      <c r="AD23" s="156">
        <v>2</v>
      </c>
      <c r="AE23" s="156">
        <f>IF('男子'!AE23="","",21)</f>
      </c>
      <c r="AF23" s="156">
        <f>IF('男子'!AF23="","",'男子'!AF23)</f>
      </c>
      <c r="AG23" s="156">
        <v>0</v>
      </c>
      <c r="AH23" s="156">
        <v>2</v>
      </c>
    </row>
    <row r="24" spans="1:34" ht="13.5">
      <c r="A24" s="112"/>
      <c r="B24" s="156">
        <f>IF('男子'!B24="","",'男子'!B24)</f>
      </c>
      <c r="C24" s="112"/>
      <c r="D24" s="156">
        <f>IF('男子'!D24="","",'男子'!D24)</f>
      </c>
      <c r="E24" s="156">
        <f>IF('男子'!E24="","",'男子'!E24)</f>
      </c>
      <c r="F24" s="156">
        <f>IF('男子'!F24="","",'男子'!F24)</f>
      </c>
      <c r="G24" s="156">
        <f>IF('男子'!G24="","",'男子'!G24)</f>
      </c>
      <c r="H24" s="156">
        <f>IF('男子'!H24="","",'男子'!H24)</f>
      </c>
      <c r="I24" s="156">
        <f>IF('男子'!I24="","",'男子'!I24)</f>
        <v>1</v>
      </c>
      <c r="J24" s="156">
        <f>IF('男子'!J24="","",'男子'!J24)</f>
      </c>
      <c r="K24" s="156"/>
      <c r="L24" s="156"/>
      <c r="M24" s="156" t="s">
        <v>181</v>
      </c>
      <c r="N24" s="156"/>
      <c r="O24" s="156">
        <f>IF('男子'!O24="","",VLOOKUP('男子'!O24,'管理者シート'!$B$9:$C$38,2,FALSE))</f>
      </c>
      <c r="P24" s="156">
        <f>IF('男子'!P24="","",'男子'!P24)</f>
      </c>
      <c r="Q24" s="156">
        <v>0</v>
      </c>
      <c r="R24" s="156">
        <v>2</v>
      </c>
      <c r="S24" s="156">
        <f>IF('男子'!S24="","",VLOOKUP('男子'!S24,'管理者シート'!$B$9:$C$38,2,FALSE))</f>
      </c>
      <c r="T24" s="156">
        <f>IF('男子'!T24="","",'男子'!T24)</f>
      </c>
      <c r="U24" s="156">
        <v>0</v>
      </c>
      <c r="V24" s="156">
        <v>2</v>
      </c>
      <c r="W24" s="156">
        <f>IF('男子'!W24="","",VLOOKUP('男子'!W24,'管理者シート'!$B$9:$C$27,2,FALSE))</f>
      </c>
      <c r="X24" s="156">
        <f>IF('男子'!X24="","",'男子'!X24)</f>
      </c>
      <c r="Y24" s="156">
        <v>0</v>
      </c>
      <c r="Z24" s="156">
        <v>2</v>
      </c>
      <c r="AA24" s="156">
        <f>IF('男子'!AA24="","",20)</f>
      </c>
      <c r="AB24" s="156">
        <f>IF('男子'!AB24="","",'男子'!AB24)</f>
      </c>
      <c r="AC24" s="156">
        <v>0</v>
      </c>
      <c r="AD24" s="156">
        <v>2</v>
      </c>
      <c r="AE24" s="156">
        <f>IF('男子'!AE24="","",21)</f>
      </c>
      <c r="AF24" s="156">
        <f>IF('男子'!AF24="","",'男子'!AF24)</f>
      </c>
      <c r="AG24" s="156">
        <v>0</v>
      </c>
      <c r="AH24" s="156">
        <v>2</v>
      </c>
    </row>
    <row r="25" spans="1:34" ht="13.5">
      <c r="A25" s="112"/>
      <c r="B25" s="156">
        <f>IF('男子'!B25="","",'男子'!B25)</f>
      </c>
      <c r="C25" s="112"/>
      <c r="D25" s="156">
        <f>IF('男子'!D25="","",'男子'!D25)</f>
      </c>
      <c r="E25" s="156">
        <f>IF('男子'!E25="","",'男子'!E25)</f>
      </c>
      <c r="F25" s="156">
        <f>IF('男子'!F25="","",'男子'!F25)</f>
      </c>
      <c r="G25" s="156">
        <f>IF('男子'!G25="","",'男子'!G25)</f>
      </c>
      <c r="H25" s="156">
        <f>IF('男子'!H25="","",'男子'!H25)</f>
      </c>
      <c r="I25" s="156">
        <f>IF('男子'!I25="","",'男子'!I25)</f>
        <v>1</v>
      </c>
      <c r="J25" s="156">
        <f>IF('男子'!J25="","",'男子'!J25)</f>
      </c>
      <c r="K25" s="156"/>
      <c r="L25" s="156"/>
      <c r="M25" s="156" t="s">
        <v>181</v>
      </c>
      <c r="N25" s="156"/>
      <c r="O25" s="156">
        <f>IF('男子'!O25="","",VLOOKUP('男子'!O25,'管理者シート'!$B$9:$C$38,2,FALSE))</f>
      </c>
      <c r="P25" s="156">
        <f>IF('男子'!P25="","",'男子'!P25)</f>
      </c>
      <c r="Q25" s="156">
        <v>0</v>
      </c>
      <c r="R25" s="156">
        <v>2</v>
      </c>
      <c r="S25" s="156">
        <f>IF('男子'!S25="","",VLOOKUP('男子'!S25,'管理者シート'!$B$9:$C$38,2,FALSE))</f>
      </c>
      <c r="T25" s="156">
        <f>IF('男子'!T25="","",'男子'!T25)</f>
      </c>
      <c r="U25" s="156">
        <v>0</v>
      </c>
      <c r="V25" s="156">
        <v>2</v>
      </c>
      <c r="W25" s="156">
        <f>IF('男子'!W25="","",VLOOKUP('男子'!W25,'管理者シート'!$B$9:$C$27,2,FALSE))</f>
      </c>
      <c r="X25" s="156">
        <f>IF('男子'!X25="","",'男子'!X25)</f>
      </c>
      <c r="Y25" s="156">
        <v>0</v>
      </c>
      <c r="Z25" s="156">
        <v>2</v>
      </c>
      <c r="AA25" s="156">
        <f>IF('男子'!AA25="","",20)</f>
      </c>
      <c r="AB25" s="156">
        <f>IF('男子'!AB25="","",'男子'!AB25)</f>
      </c>
      <c r="AC25" s="156">
        <v>0</v>
      </c>
      <c r="AD25" s="156">
        <v>2</v>
      </c>
      <c r="AE25" s="156">
        <f>IF('男子'!AE25="","",21)</f>
      </c>
      <c r="AF25" s="156">
        <f>IF('男子'!AF25="","",'男子'!AF25)</f>
      </c>
      <c r="AG25" s="156">
        <v>0</v>
      </c>
      <c r="AH25" s="156">
        <v>2</v>
      </c>
    </row>
    <row r="26" spans="1:34" ht="13.5">
      <c r="A26" s="112"/>
      <c r="B26" s="156">
        <f>IF('男子'!B26="","",'男子'!B26)</f>
      </c>
      <c r="C26" s="112"/>
      <c r="D26" s="156">
        <f>IF('男子'!D26="","",'男子'!D26)</f>
      </c>
      <c r="E26" s="156">
        <f>IF('男子'!E26="","",'男子'!E26)</f>
      </c>
      <c r="F26" s="156">
        <f>IF('男子'!F26="","",'男子'!F26)</f>
      </c>
      <c r="G26" s="156">
        <f>IF('男子'!G26="","",'男子'!G26)</f>
      </c>
      <c r="H26" s="156">
        <f>IF('男子'!H26="","",'男子'!H26)</f>
      </c>
      <c r="I26" s="156">
        <f>IF('男子'!I26="","",'男子'!I26)</f>
        <v>1</v>
      </c>
      <c r="J26" s="156">
        <f>IF('男子'!J26="","",'男子'!J26)</f>
      </c>
      <c r="K26" s="156"/>
      <c r="L26" s="156"/>
      <c r="M26" s="156" t="s">
        <v>181</v>
      </c>
      <c r="N26" s="156"/>
      <c r="O26" s="156">
        <f>IF('男子'!O26="","",VLOOKUP('男子'!O26,'管理者シート'!$B$9:$C$38,2,FALSE))</f>
      </c>
      <c r="P26" s="156">
        <f>IF('男子'!P26="","",'男子'!P26)</f>
      </c>
      <c r="Q26" s="156">
        <v>0</v>
      </c>
      <c r="R26" s="156">
        <v>2</v>
      </c>
      <c r="S26" s="156">
        <f>IF('男子'!S26="","",VLOOKUP('男子'!S26,'管理者シート'!$B$9:$C$38,2,FALSE))</f>
      </c>
      <c r="T26" s="156">
        <f>IF('男子'!T26="","",'男子'!T26)</f>
      </c>
      <c r="U26" s="156">
        <v>0</v>
      </c>
      <c r="V26" s="156">
        <v>2</v>
      </c>
      <c r="W26" s="156">
        <f>IF('男子'!W26="","",VLOOKUP('男子'!W26,'管理者シート'!$B$9:$C$27,2,FALSE))</f>
      </c>
      <c r="X26" s="156">
        <f>IF('男子'!X26="","",'男子'!X26)</f>
      </c>
      <c r="Y26" s="156">
        <v>0</v>
      </c>
      <c r="Z26" s="156">
        <v>2</v>
      </c>
      <c r="AA26" s="156">
        <f>IF('男子'!AA26="","",20)</f>
      </c>
      <c r="AB26" s="156">
        <f>IF('男子'!AB26="","",'男子'!AB26)</f>
      </c>
      <c r="AC26" s="156">
        <v>0</v>
      </c>
      <c r="AD26" s="156">
        <v>2</v>
      </c>
      <c r="AE26" s="156">
        <f>IF('男子'!AE26="","",21)</f>
      </c>
      <c r="AF26" s="156">
        <f>IF('男子'!AF26="","",'男子'!AF26)</f>
      </c>
      <c r="AG26" s="156">
        <v>0</v>
      </c>
      <c r="AH26" s="156">
        <v>2</v>
      </c>
    </row>
    <row r="27" spans="1:34" ht="13.5">
      <c r="A27" s="112"/>
      <c r="B27" s="156">
        <f>IF('男子'!B27="","",'男子'!B27)</f>
      </c>
      <c r="C27" s="112"/>
      <c r="D27" s="156">
        <f>IF('男子'!D27="","",'男子'!D27)</f>
      </c>
      <c r="E27" s="156">
        <f>IF('男子'!E27="","",'男子'!E27)</f>
      </c>
      <c r="F27" s="156">
        <f>IF('男子'!F27="","",'男子'!F27)</f>
      </c>
      <c r="G27" s="156">
        <f>IF('男子'!G27="","",'男子'!G27)</f>
      </c>
      <c r="H27" s="156">
        <f>IF('男子'!H27="","",'男子'!H27)</f>
      </c>
      <c r="I27" s="156">
        <f>IF('男子'!I27="","",'男子'!I27)</f>
        <v>1</v>
      </c>
      <c r="J27" s="156">
        <f>IF('男子'!J27="","",'男子'!J27)</f>
      </c>
      <c r="K27" s="156"/>
      <c r="L27" s="156"/>
      <c r="M27" s="156" t="s">
        <v>181</v>
      </c>
      <c r="N27" s="156"/>
      <c r="O27" s="156">
        <f>IF('男子'!O27="","",VLOOKUP('男子'!O27,'管理者シート'!$B$9:$C$38,2,FALSE))</f>
      </c>
      <c r="P27" s="156">
        <f>IF('男子'!P27="","",'男子'!P27)</f>
      </c>
      <c r="Q27" s="156">
        <v>0</v>
      </c>
      <c r="R27" s="156">
        <v>2</v>
      </c>
      <c r="S27" s="156">
        <f>IF('男子'!S27="","",VLOOKUP('男子'!S27,'管理者シート'!$B$9:$C$38,2,FALSE))</f>
      </c>
      <c r="T27" s="156">
        <f>IF('男子'!T27="","",'男子'!T27)</f>
      </c>
      <c r="U27" s="156">
        <v>0</v>
      </c>
      <c r="V27" s="156">
        <v>2</v>
      </c>
      <c r="W27" s="156">
        <f>IF('男子'!W27="","",VLOOKUP('男子'!W27,'管理者シート'!$B$9:$C$27,2,FALSE))</f>
      </c>
      <c r="X27" s="156">
        <f>IF('男子'!X27="","",'男子'!X27)</f>
      </c>
      <c r="Y27" s="156">
        <v>0</v>
      </c>
      <c r="Z27" s="156">
        <v>2</v>
      </c>
      <c r="AA27" s="156">
        <f>IF('男子'!AA27="","",20)</f>
      </c>
      <c r="AB27" s="156">
        <f>IF('男子'!AB27="","",'男子'!AB27)</f>
      </c>
      <c r="AC27" s="156">
        <v>0</v>
      </c>
      <c r="AD27" s="156">
        <v>2</v>
      </c>
      <c r="AE27" s="156">
        <f>IF('男子'!AE27="","",21)</f>
      </c>
      <c r="AF27" s="156">
        <f>IF('男子'!AF27="","",'男子'!AF27)</f>
      </c>
      <c r="AG27" s="156">
        <v>0</v>
      </c>
      <c r="AH27" s="156">
        <v>2</v>
      </c>
    </row>
    <row r="28" spans="1:34" ht="13.5">
      <c r="A28" s="112"/>
      <c r="B28" s="156">
        <f>IF('男子'!B28="","",'男子'!B28)</f>
      </c>
      <c r="C28" s="112"/>
      <c r="D28" s="156">
        <f>IF('男子'!D28="","",'男子'!D28)</f>
      </c>
      <c r="E28" s="156">
        <f>IF('男子'!E28="","",'男子'!E28)</f>
      </c>
      <c r="F28" s="156">
        <f>IF('男子'!F28="","",'男子'!F28)</f>
      </c>
      <c r="G28" s="156">
        <f>IF('男子'!G28="","",'男子'!G28)</f>
      </c>
      <c r="H28" s="156">
        <f>IF('男子'!H28="","",'男子'!H28)</f>
      </c>
      <c r="I28" s="156">
        <f>IF('男子'!I28="","",'男子'!I28)</f>
        <v>1</v>
      </c>
      <c r="J28" s="156">
        <f>IF('男子'!J28="","",'男子'!J28)</f>
      </c>
      <c r="K28" s="156"/>
      <c r="L28" s="156"/>
      <c r="M28" s="156" t="s">
        <v>181</v>
      </c>
      <c r="N28" s="156"/>
      <c r="O28" s="156">
        <f>IF('男子'!O28="","",VLOOKUP('男子'!O28,'管理者シート'!$B$9:$C$38,2,FALSE))</f>
      </c>
      <c r="P28" s="156">
        <f>IF('男子'!P28="","",'男子'!P28)</f>
      </c>
      <c r="Q28" s="156">
        <v>0</v>
      </c>
      <c r="R28" s="156">
        <v>2</v>
      </c>
      <c r="S28" s="156">
        <f>IF('男子'!S28="","",VLOOKUP('男子'!S28,'管理者シート'!$B$9:$C$38,2,FALSE))</f>
      </c>
      <c r="T28" s="156">
        <f>IF('男子'!T28="","",'男子'!T28)</f>
      </c>
      <c r="U28" s="156">
        <v>0</v>
      </c>
      <c r="V28" s="156">
        <v>2</v>
      </c>
      <c r="W28" s="156">
        <f>IF('男子'!W28="","",VLOOKUP('男子'!W28,'管理者シート'!$B$9:$C$27,2,FALSE))</f>
      </c>
      <c r="X28" s="156">
        <f>IF('男子'!X28="","",'男子'!X28)</f>
      </c>
      <c r="Y28" s="156">
        <v>0</v>
      </c>
      <c r="Z28" s="156">
        <v>2</v>
      </c>
      <c r="AA28" s="156">
        <f>IF('男子'!AA28="","",20)</f>
      </c>
      <c r="AB28" s="156">
        <f>IF('男子'!AB28="","",'男子'!AB28)</f>
      </c>
      <c r="AC28" s="156">
        <v>0</v>
      </c>
      <c r="AD28" s="156">
        <v>2</v>
      </c>
      <c r="AE28" s="156">
        <f>IF('男子'!AE28="","",21)</f>
      </c>
      <c r="AF28" s="156">
        <f>IF('男子'!AF28="","",'男子'!AF28)</f>
      </c>
      <c r="AG28" s="156">
        <v>0</v>
      </c>
      <c r="AH28" s="156">
        <v>2</v>
      </c>
    </row>
    <row r="29" spans="1:34" ht="13.5">
      <c r="A29" s="112"/>
      <c r="B29" s="156">
        <f>IF('男子'!B29="","",'男子'!B29)</f>
      </c>
      <c r="C29" s="112"/>
      <c r="D29" s="156">
        <f>IF('男子'!D29="","",'男子'!D29)</f>
      </c>
      <c r="E29" s="156">
        <f>IF('男子'!E29="","",'男子'!E29)</f>
      </c>
      <c r="F29" s="156">
        <f>IF('男子'!F29="","",'男子'!F29)</f>
      </c>
      <c r="G29" s="156">
        <f>IF('男子'!G29="","",'男子'!G29)</f>
      </c>
      <c r="H29" s="156">
        <f>IF('男子'!H29="","",'男子'!H29)</f>
      </c>
      <c r="I29" s="156">
        <f>IF('男子'!I29="","",'男子'!I29)</f>
        <v>1</v>
      </c>
      <c r="J29" s="156">
        <f>IF('男子'!J29="","",'男子'!J29)</f>
      </c>
      <c r="K29" s="156"/>
      <c r="L29" s="156"/>
      <c r="M29" s="156" t="s">
        <v>181</v>
      </c>
      <c r="N29" s="156"/>
      <c r="O29" s="156">
        <f>IF('男子'!O29="","",VLOOKUP('男子'!O29,'管理者シート'!$B$9:$C$38,2,FALSE))</f>
      </c>
      <c r="P29" s="156">
        <f>IF('男子'!P29="","",'男子'!P29)</f>
      </c>
      <c r="Q29" s="156">
        <v>0</v>
      </c>
      <c r="R29" s="156">
        <v>2</v>
      </c>
      <c r="S29" s="156">
        <f>IF('男子'!S29="","",VLOOKUP('男子'!S29,'管理者シート'!$B$9:$C$38,2,FALSE))</f>
      </c>
      <c r="T29" s="156">
        <f>IF('男子'!T29="","",'男子'!T29)</f>
      </c>
      <c r="U29" s="156">
        <v>0</v>
      </c>
      <c r="V29" s="156">
        <v>2</v>
      </c>
      <c r="W29" s="156">
        <f>IF('男子'!W29="","",VLOOKUP('男子'!W29,'管理者シート'!$B$9:$C$27,2,FALSE))</f>
      </c>
      <c r="X29" s="156">
        <f>IF('男子'!X29="","",'男子'!X29)</f>
      </c>
      <c r="Y29" s="156">
        <v>0</v>
      </c>
      <c r="Z29" s="156">
        <v>2</v>
      </c>
      <c r="AA29" s="156">
        <f>IF('男子'!AA29="","",20)</f>
      </c>
      <c r="AB29" s="156">
        <f>IF('男子'!AB29="","",'男子'!AB29)</f>
      </c>
      <c r="AC29" s="156">
        <v>0</v>
      </c>
      <c r="AD29" s="156">
        <v>2</v>
      </c>
      <c r="AE29" s="156">
        <f>IF('男子'!AE29="","",21)</f>
      </c>
      <c r="AF29" s="156">
        <f>IF('男子'!AF29="","",'男子'!AF29)</f>
      </c>
      <c r="AG29" s="156">
        <v>0</v>
      </c>
      <c r="AH29" s="156">
        <v>2</v>
      </c>
    </row>
    <row r="30" spans="1:34" ht="13.5">
      <c r="A30" s="112"/>
      <c r="B30" s="156">
        <f>IF('男子'!B30="","",'男子'!B30)</f>
      </c>
      <c r="C30" s="112"/>
      <c r="D30" s="156">
        <f>IF('男子'!D30="","",'男子'!D30)</f>
      </c>
      <c r="E30" s="156">
        <f>IF('男子'!E30="","",'男子'!E30)</f>
      </c>
      <c r="F30" s="156">
        <f>IF('男子'!F30="","",'男子'!F30)</f>
      </c>
      <c r="G30" s="156">
        <f>IF('男子'!G30="","",'男子'!G30)</f>
      </c>
      <c r="H30" s="156">
        <f>IF('男子'!H30="","",'男子'!H30)</f>
      </c>
      <c r="I30" s="156">
        <f>IF('男子'!I30="","",'男子'!I30)</f>
        <v>1</v>
      </c>
      <c r="J30" s="156">
        <f>IF('男子'!J30="","",'男子'!J30)</f>
      </c>
      <c r="K30" s="156"/>
      <c r="L30" s="156"/>
      <c r="M30" s="156" t="s">
        <v>181</v>
      </c>
      <c r="N30" s="156"/>
      <c r="O30" s="156">
        <f>IF('男子'!O30="","",VLOOKUP('男子'!O30,'管理者シート'!$B$9:$C$38,2,FALSE))</f>
      </c>
      <c r="P30" s="156">
        <f>IF('男子'!P30="","",'男子'!P30)</f>
      </c>
      <c r="Q30" s="156">
        <v>0</v>
      </c>
      <c r="R30" s="156">
        <v>2</v>
      </c>
      <c r="S30" s="156">
        <f>IF('男子'!S30="","",VLOOKUP('男子'!S30,'管理者シート'!$B$9:$C$38,2,FALSE))</f>
      </c>
      <c r="T30" s="156">
        <f>IF('男子'!T30="","",'男子'!T30)</f>
      </c>
      <c r="U30" s="156">
        <v>0</v>
      </c>
      <c r="V30" s="156">
        <v>2</v>
      </c>
      <c r="W30" s="156">
        <f>IF('男子'!W30="","",VLOOKUP('男子'!W30,'管理者シート'!$B$9:$C$27,2,FALSE))</f>
      </c>
      <c r="X30" s="156">
        <f>IF('男子'!X30="","",'男子'!X30)</f>
      </c>
      <c r="Y30" s="156">
        <v>0</v>
      </c>
      <c r="Z30" s="156">
        <v>2</v>
      </c>
      <c r="AA30" s="156">
        <f>IF('男子'!AA30="","",20)</f>
      </c>
      <c r="AB30" s="156">
        <f>IF('男子'!AB30="","",'男子'!AB30)</f>
      </c>
      <c r="AC30" s="156">
        <v>0</v>
      </c>
      <c r="AD30" s="156">
        <v>2</v>
      </c>
      <c r="AE30" s="156">
        <f>IF('男子'!AE30="","",21)</f>
      </c>
      <c r="AF30" s="156">
        <f>IF('男子'!AF30="","",'男子'!AF30)</f>
      </c>
      <c r="AG30" s="156">
        <v>0</v>
      </c>
      <c r="AH30" s="156">
        <v>2</v>
      </c>
    </row>
    <row r="31" spans="1:34" ht="13.5">
      <c r="A31" s="112"/>
      <c r="B31" s="156">
        <f>IF('男子'!B31="","",'男子'!B31)</f>
      </c>
      <c r="C31" s="112"/>
      <c r="D31" s="156">
        <f>IF('男子'!D31="","",'男子'!D31)</f>
      </c>
      <c r="E31" s="156">
        <f>IF('男子'!E31="","",'男子'!E31)</f>
      </c>
      <c r="F31" s="156">
        <f>IF('男子'!F31="","",'男子'!F31)</f>
      </c>
      <c r="G31" s="156">
        <f>IF('男子'!G31="","",'男子'!G31)</f>
      </c>
      <c r="H31" s="156">
        <f>IF('男子'!H31="","",'男子'!H31)</f>
      </c>
      <c r="I31" s="156">
        <f>IF('男子'!I31="","",'男子'!I31)</f>
        <v>1</v>
      </c>
      <c r="J31" s="156">
        <f>IF('男子'!J31="","",'男子'!J31)</f>
      </c>
      <c r="K31" s="156"/>
      <c r="L31" s="156"/>
      <c r="M31" s="156" t="s">
        <v>181</v>
      </c>
      <c r="N31" s="156"/>
      <c r="O31" s="156">
        <f>IF('男子'!O31="","",VLOOKUP('男子'!O31,'管理者シート'!$B$9:$C$38,2,FALSE))</f>
      </c>
      <c r="P31" s="156">
        <f>IF('男子'!P31="","",'男子'!P31)</f>
      </c>
      <c r="Q31" s="156">
        <v>0</v>
      </c>
      <c r="R31" s="156">
        <v>2</v>
      </c>
      <c r="S31" s="156">
        <f>IF('男子'!S31="","",VLOOKUP('男子'!S31,'管理者シート'!$B$9:$C$38,2,FALSE))</f>
      </c>
      <c r="T31" s="156">
        <f>IF('男子'!T31="","",'男子'!T31)</f>
      </c>
      <c r="U31" s="156">
        <v>0</v>
      </c>
      <c r="V31" s="156">
        <v>2</v>
      </c>
      <c r="W31" s="156">
        <f>IF('男子'!W31="","",VLOOKUP('男子'!W31,'管理者シート'!$B$9:$C$27,2,FALSE))</f>
      </c>
      <c r="X31" s="156">
        <f>IF('男子'!X31="","",'男子'!X31)</f>
      </c>
      <c r="Y31" s="156">
        <v>0</v>
      </c>
      <c r="Z31" s="156">
        <v>2</v>
      </c>
      <c r="AA31" s="156">
        <f>IF('男子'!AA31="","",20)</f>
      </c>
      <c r="AB31" s="156">
        <f>IF('男子'!AB31="","",'男子'!AB31)</f>
      </c>
      <c r="AC31" s="156">
        <v>0</v>
      </c>
      <c r="AD31" s="156">
        <v>2</v>
      </c>
      <c r="AE31" s="156">
        <f>IF('男子'!AE31="","",21)</f>
      </c>
      <c r="AF31" s="156">
        <f>IF('男子'!AF31="","",'男子'!AF31)</f>
      </c>
      <c r="AG31" s="156">
        <v>0</v>
      </c>
      <c r="AH31" s="156">
        <v>2</v>
      </c>
    </row>
    <row r="32" spans="1:34" ht="13.5">
      <c r="A32" s="112"/>
      <c r="B32" s="156">
        <f>IF('男子'!B32="","",'男子'!B32)</f>
      </c>
      <c r="C32" s="112"/>
      <c r="D32" s="156">
        <f>IF('男子'!D32="","",'男子'!D32)</f>
      </c>
      <c r="E32" s="156">
        <f>IF('男子'!E32="","",'男子'!E32)</f>
      </c>
      <c r="F32" s="156">
        <f>IF('男子'!F32="","",'男子'!F32)</f>
      </c>
      <c r="G32" s="156">
        <f>IF('男子'!G32="","",'男子'!G32)</f>
      </c>
      <c r="H32" s="156">
        <f>IF('男子'!H32="","",'男子'!H32)</f>
      </c>
      <c r="I32" s="156">
        <f>IF('男子'!I32="","",'男子'!I32)</f>
        <v>1</v>
      </c>
      <c r="J32" s="156">
        <f>IF('男子'!J32="","",'男子'!J32)</f>
      </c>
      <c r="K32" s="156"/>
      <c r="L32" s="156"/>
      <c r="M32" s="156" t="s">
        <v>181</v>
      </c>
      <c r="N32" s="156"/>
      <c r="O32" s="156">
        <f>IF('男子'!O32="","",VLOOKUP('男子'!O32,'管理者シート'!$B$9:$C$38,2,FALSE))</f>
      </c>
      <c r="P32" s="156">
        <f>IF('男子'!P32="","",'男子'!P32)</f>
      </c>
      <c r="Q32" s="156">
        <v>0</v>
      </c>
      <c r="R32" s="156">
        <v>2</v>
      </c>
      <c r="S32" s="156">
        <f>IF('男子'!S32="","",VLOOKUP('男子'!S32,'管理者シート'!$B$9:$C$38,2,FALSE))</f>
      </c>
      <c r="T32" s="156">
        <f>IF('男子'!T32="","",'男子'!T32)</f>
      </c>
      <c r="U32" s="156">
        <v>0</v>
      </c>
      <c r="V32" s="156">
        <v>2</v>
      </c>
      <c r="W32" s="156">
        <f>IF('男子'!W32="","",VLOOKUP('男子'!W32,'管理者シート'!$B$9:$C$27,2,FALSE))</f>
      </c>
      <c r="X32" s="156">
        <f>IF('男子'!X32="","",'男子'!X32)</f>
      </c>
      <c r="Y32" s="156">
        <v>0</v>
      </c>
      <c r="Z32" s="156">
        <v>2</v>
      </c>
      <c r="AA32" s="156">
        <f>IF('男子'!AA32="","",20)</f>
      </c>
      <c r="AB32" s="156">
        <f>IF('男子'!AB32="","",'男子'!AB32)</f>
      </c>
      <c r="AC32" s="156">
        <v>0</v>
      </c>
      <c r="AD32" s="156">
        <v>2</v>
      </c>
      <c r="AE32" s="156">
        <f>IF('男子'!AE32="","",21)</f>
      </c>
      <c r="AF32" s="156">
        <f>IF('男子'!AF32="","",'男子'!AF32)</f>
      </c>
      <c r="AG32" s="156">
        <v>0</v>
      </c>
      <c r="AH32" s="156">
        <v>2</v>
      </c>
    </row>
    <row r="33" spans="1:34" ht="13.5">
      <c r="A33" s="112"/>
      <c r="B33" s="156">
        <f>IF('男子'!B33="","",'男子'!B33)</f>
      </c>
      <c r="C33" s="112"/>
      <c r="D33" s="156">
        <f>IF('男子'!D33="","",'男子'!D33)</f>
      </c>
      <c r="E33" s="156">
        <f>IF('男子'!E33="","",'男子'!E33)</f>
      </c>
      <c r="F33" s="156">
        <f>IF('男子'!F33="","",'男子'!F33)</f>
      </c>
      <c r="G33" s="156">
        <f>IF('男子'!G33="","",'男子'!G33)</f>
      </c>
      <c r="H33" s="156">
        <f>IF('男子'!H33="","",'男子'!H33)</f>
      </c>
      <c r="I33" s="156">
        <f>IF('男子'!I33="","",'男子'!I33)</f>
        <v>1</v>
      </c>
      <c r="J33" s="156">
        <f>IF('男子'!J33="","",'男子'!J33)</f>
      </c>
      <c r="K33" s="156"/>
      <c r="L33" s="156"/>
      <c r="M33" s="156" t="s">
        <v>181</v>
      </c>
      <c r="N33" s="156"/>
      <c r="O33" s="156">
        <f>IF('男子'!O33="","",VLOOKUP('男子'!O33,'管理者シート'!$B$9:$C$38,2,FALSE))</f>
      </c>
      <c r="P33" s="156">
        <f>IF('男子'!P33="","",'男子'!P33)</f>
      </c>
      <c r="Q33" s="156">
        <v>0</v>
      </c>
      <c r="R33" s="156">
        <v>2</v>
      </c>
      <c r="S33" s="156">
        <f>IF('男子'!S33="","",VLOOKUP('男子'!S33,'管理者シート'!$B$9:$C$38,2,FALSE))</f>
      </c>
      <c r="T33" s="156">
        <f>IF('男子'!T33="","",'男子'!T33)</f>
      </c>
      <c r="U33" s="156">
        <v>0</v>
      </c>
      <c r="V33" s="156">
        <v>2</v>
      </c>
      <c r="W33" s="156">
        <f>IF('男子'!W33="","",VLOOKUP('男子'!W33,'管理者シート'!$B$9:$C$27,2,FALSE))</f>
      </c>
      <c r="X33" s="156">
        <f>IF('男子'!X33="","",'男子'!X33)</f>
      </c>
      <c r="Y33" s="156">
        <v>0</v>
      </c>
      <c r="Z33" s="156">
        <v>2</v>
      </c>
      <c r="AA33" s="156">
        <f>IF('男子'!AA33="","",20)</f>
      </c>
      <c r="AB33" s="156">
        <f>IF('男子'!AB33="","",'男子'!AB33)</f>
      </c>
      <c r="AC33" s="156">
        <v>0</v>
      </c>
      <c r="AD33" s="156">
        <v>2</v>
      </c>
      <c r="AE33" s="156">
        <f>IF('男子'!AE33="","",21)</f>
      </c>
      <c r="AF33" s="156">
        <f>IF('男子'!AF33="","",'男子'!AF33)</f>
      </c>
      <c r="AG33" s="156">
        <v>0</v>
      </c>
      <c r="AH33" s="156">
        <v>2</v>
      </c>
    </row>
    <row r="34" spans="1:34" ht="13.5">
      <c r="A34" s="112"/>
      <c r="B34" s="156">
        <f>IF('男子'!B34="","",'男子'!B34)</f>
      </c>
      <c r="C34" s="112"/>
      <c r="D34" s="156">
        <f>IF('男子'!D34="","",'男子'!D34)</f>
      </c>
      <c r="E34" s="156">
        <f>IF('男子'!E34="","",'男子'!E34)</f>
      </c>
      <c r="F34" s="156">
        <f>IF('男子'!F34="","",'男子'!F34)</f>
      </c>
      <c r="G34" s="156">
        <f>IF('男子'!G34="","",'男子'!G34)</f>
      </c>
      <c r="H34" s="156">
        <f>IF('男子'!H34="","",'男子'!H34)</f>
      </c>
      <c r="I34" s="156">
        <f>IF('男子'!I34="","",'男子'!I34)</f>
        <v>1</v>
      </c>
      <c r="J34" s="156">
        <f>IF('男子'!J34="","",'男子'!J34)</f>
      </c>
      <c r="K34" s="156"/>
      <c r="L34" s="156"/>
      <c r="M34" s="156" t="s">
        <v>181</v>
      </c>
      <c r="N34" s="156"/>
      <c r="O34" s="156">
        <f>IF('男子'!O34="","",VLOOKUP('男子'!O34,'管理者シート'!$B$9:$C$38,2,FALSE))</f>
      </c>
      <c r="P34" s="156">
        <f>IF('男子'!P34="","",'男子'!P34)</f>
      </c>
      <c r="Q34" s="156">
        <v>0</v>
      </c>
      <c r="R34" s="156">
        <v>2</v>
      </c>
      <c r="S34" s="156">
        <f>IF('男子'!S34="","",VLOOKUP('男子'!S34,'管理者シート'!$B$9:$C$38,2,FALSE))</f>
      </c>
      <c r="T34" s="156">
        <f>IF('男子'!T34="","",'男子'!T34)</f>
      </c>
      <c r="U34" s="156">
        <v>0</v>
      </c>
      <c r="V34" s="156">
        <v>2</v>
      </c>
      <c r="W34" s="156">
        <f>IF('男子'!W34="","",VLOOKUP('男子'!W34,'管理者シート'!$B$9:$C$27,2,FALSE))</f>
      </c>
      <c r="X34" s="156">
        <f>IF('男子'!X34="","",'男子'!X34)</f>
      </c>
      <c r="Y34" s="156">
        <v>0</v>
      </c>
      <c r="Z34" s="156">
        <v>2</v>
      </c>
      <c r="AA34" s="156">
        <f>IF('男子'!AA34="","",20)</f>
      </c>
      <c r="AB34" s="156">
        <f>IF('男子'!AB34="","",'男子'!AB34)</f>
      </c>
      <c r="AC34" s="156">
        <v>0</v>
      </c>
      <c r="AD34" s="156">
        <v>2</v>
      </c>
      <c r="AE34" s="156">
        <f>IF('男子'!AE34="","",21)</f>
      </c>
      <c r="AF34" s="156">
        <f>IF('男子'!AF34="","",'男子'!AF34)</f>
      </c>
      <c r="AG34" s="156">
        <v>0</v>
      </c>
      <c r="AH34" s="156">
        <v>2</v>
      </c>
    </row>
    <row r="35" spans="1:34" ht="13.5">
      <c r="A35" s="112"/>
      <c r="B35" s="156">
        <f>IF('男子'!B35="","",'男子'!B35)</f>
      </c>
      <c r="C35" s="112"/>
      <c r="D35" s="156">
        <f>IF('男子'!D35="","",'男子'!D35)</f>
      </c>
      <c r="E35" s="156">
        <f>IF('男子'!E35="","",'男子'!E35)</f>
      </c>
      <c r="F35" s="156">
        <f>IF('男子'!F35="","",'男子'!F35)</f>
      </c>
      <c r="G35" s="156">
        <f>IF('男子'!G35="","",'男子'!G35)</f>
      </c>
      <c r="H35" s="156">
        <f>IF('男子'!H35="","",'男子'!H35)</f>
      </c>
      <c r="I35" s="156">
        <f>IF('男子'!I35="","",'男子'!I35)</f>
        <v>1</v>
      </c>
      <c r="J35" s="156">
        <f>IF('男子'!J35="","",'男子'!J35)</f>
      </c>
      <c r="K35" s="156"/>
      <c r="L35" s="156"/>
      <c r="M35" s="156" t="s">
        <v>181</v>
      </c>
      <c r="N35" s="156"/>
      <c r="O35" s="156">
        <f>IF('男子'!O35="","",VLOOKUP('男子'!O35,'管理者シート'!$B$9:$C$38,2,FALSE))</f>
      </c>
      <c r="P35" s="156">
        <f>IF('男子'!P35="","",'男子'!P35)</f>
      </c>
      <c r="Q35" s="156">
        <v>0</v>
      </c>
      <c r="R35" s="156">
        <v>2</v>
      </c>
      <c r="S35" s="156">
        <f>IF('男子'!S35="","",VLOOKUP('男子'!S35,'管理者シート'!$B$9:$C$38,2,FALSE))</f>
      </c>
      <c r="T35" s="156">
        <f>IF('男子'!T35="","",'男子'!T35)</f>
      </c>
      <c r="U35" s="156">
        <v>0</v>
      </c>
      <c r="V35" s="156">
        <v>2</v>
      </c>
      <c r="W35" s="156">
        <f>IF('男子'!W35="","",VLOOKUP('男子'!W35,'管理者シート'!$B$9:$C$27,2,FALSE))</f>
      </c>
      <c r="X35" s="156">
        <f>IF('男子'!X35="","",'男子'!X35)</f>
      </c>
      <c r="Y35" s="156">
        <v>0</v>
      </c>
      <c r="Z35" s="156">
        <v>2</v>
      </c>
      <c r="AA35" s="156">
        <f>IF('男子'!AA35="","",20)</f>
      </c>
      <c r="AB35" s="156">
        <f>IF('男子'!AB35="","",'男子'!AB35)</f>
      </c>
      <c r="AC35" s="156">
        <v>0</v>
      </c>
      <c r="AD35" s="156">
        <v>2</v>
      </c>
      <c r="AE35" s="156">
        <f>IF('男子'!AE35="","",21)</f>
      </c>
      <c r="AF35" s="156">
        <f>IF('男子'!AF35="","",'男子'!AF35)</f>
      </c>
      <c r="AG35" s="156">
        <v>0</v>
      </c>
      <c r="AH35" s="156">
        <v>2</v>
      </c>
    </row>
    <row r="36" spans="1:34" ht="13.5">
      <c r="A36" s="112"/>
      <c r="B36" s="156">
        <f>IF('男子'!B36="","",'男子'!B36)</f>
      </c>
      <c r="C36" s="112"/>
      <c r="D36" s="156">
        <f>IF('男子'!D36="","",'男子'!D36)</f>
      </c>
      <c r="E36" s="156">
        <f>IF('男子'!E36="","",'男子'!E36)</f>
      </c>
      <c r="F36" s="156">
        <f>IF('男子'!F36="","",'男子'!F36)</f>
      </c>
      <c r="G36" s="156">
        <f>IF('男子'!G36="","",'男子'!G36)</f>
      </c>
      <c r="H36" s="156">
        <f>IF('男子'!H36="","",'男子'!H36)</f>
      </c>
      <c r="I36" s="156">
        <f>IF('男子'!I36="","",'男子'!I36)</f>
        <v>1</v>
      </c>
      <c r="J36" s="156">
        <f>IF('男子'!J36="","",'男子'!J36)</f>
      </c>
      <c r="K36" s="156"/>
      <c r="L36" s="156"/>
      <c r="M36" s="156" t="s">
        <v>181</v>
      </c>
      <c r="N36" s="156"/>
      <c r="O36" s="156">
        <f>IF('男子'!O36="","",VLOOKUP('男子'!O36,'管理者シート'!$B$9:$C$38,2,FALSE))</f>
      </c>
      <c r="P36" s="156">
        <f>IF('男子'!P36="","",'男子'!P36)</f>
      </c>
      <c r="Q36" s="156">
        <v>0</v>
      </c>
      <c r="R36" s="156">
        <v>2</v>
      </c>
      <c r="S36" s="156">
        <f>IF('男子'!S36="","",VLOOKUP('男子'!S36,'管理者シート'!$B$9:$C$38,2,FALSE))</f>
      </c>
      <c r="T36" s="156">
        <f>IF('男子'!T36="","",'男子'!T36)</f>
      </c>
      <c r="U36" s="156">
        <v>0</v>
      </c>
      <c r="V36" s="156">
        <v>2</v>
      </c>
      <c r="W36" s="156">
        <f>IF('男子'!W36="","",VLOOKUP('男子'!W36,'管理者シート'!$B$9:$C$27,2,FALSE))</f>
      </c>
      <c r="X36" s="156">
        <f>IF('男子'!X36="","",'男子'!X36)</f>
      </c>
      <c r="Y36" s="156">
        <v>0</v>
      </c>
      <c r="Z36" s="156">
        <v>2</v>
      </c>
      <c r="AA36" s="156">
        <f>IF('男子'!AA36="","",20)</f>
      </c>
      <c r="AB36" s="156">
        <f>IF('男子'!AB36="","",'男子'!AB36)</f>
      </c>
      <c r="AC36" s="156">
        <v>0</v>
      </c>
      <c r="AD36" s="156">
        <v>2</v>
      </c>
      <c r="AE36" s="156">
        <f>IF('男子'!AE36="","",21)</f>
      </c>
      <c r="AF36" s="156">
        <f>IF('男子'!AF36="","",'男子'!AF36)</f>
      </c>
      <c r="AG36" s="156">
        <v>0</v>
      </c>
      <c r="AH36" s="156">
        <v>2</v>
      </c>
    </row>
    <row r="37" spans="1:34" ht="13.5">
      <c r="A37" s="112"/>
      <c r="B37" s="156">
        <f>IF('男子'!B37="","",'男子'!B37)</f>
      </c>
      <c r="C37" s="112"/>
      <c r="D37" s="156">
        <f>IF('男子'!D37="","",'男子'!D37)</f>
      </c>
      <c r="E37" s="156">
        <f>IF('男子'!E37="","",'男子'!E37)</f>
      </c>
      <c r="F37" s="156">
        <f>IF('男子'!F37="","",'男子'!F37)</f>
      </c>
      <c r="G37" s="156">
        <f>IF('男子'!G37="","",'男子'!G37)</f>
      </c>
      <c r="H37" s="156">
        <f>IF('男子'!H37="","",'男子'!H37)</f>
      </c>
      <c r="I37" s="156">
        <f>IF('男子'!I37="","",'男子'!I37)</f>
        <v>1</v>
      </c>
      <c r="J37" s="156">
        <f>IF('男子'!J37="","",'男子'!J37)</f>
      </c>
      <c r="K37" s="156"/>
      <c r="L37" s="156"/>
      <c r="M37" s="156" t="s">
        <v>181</v>
      </c>
      <c r="N37" s="156"/>
      <c r="O37" s="156">
        <f>IF('男子'!O37="","",VLOOKUP('男子'!O37,'管理者シート'!$B$9:$C$38,2,FALSE))</f>
      </c>
      <c r="P37" s="156">
        <f>IF('男子'!P37="","",'男子'!P37)</f>
      </c>
      <c r="Q37" s="156">
        <v>0</v>
      </c>
      <c r="R37" s="156">
        <v>2</v>
      </c>
      <c r="S37" s="156">
        <f>IF('男子'!S37="","",VLOOKUP('男子'!S37,'管理者シート'!$B$9:$C$38,2,FALSE))</f>
      </c>
      <c r="T37" s="156">
        <f>IF('男子'!T37="","",'男子'!T37)</f>
      </c>
      <c r="U37" s="156">
        <v>0</v>
      </c>
      <c r="V37" s="156">
        <v>2</v>
      </c>
      <c r="W37" s="156">
        <f>IF('男子'!W37="","",VLOOKUP('男子'!W37,'管理者シート'!$B$9:$C$27,2,FALSE))</f>
      </c>
      <c r="X37" s="156">
        <f>IF('男子'!X37="","",'男子'!X37)</f>
      </c>
      <c r="Y37" s="156">
        <v>0</v>
      </c>
      <c r="Z37" s="156">
        <v>2</v>
      </c>
      <c r="AA37" s="156">
        <f>IF('男子'!AA37="","",20)</f>
      </c>
      <c r="AB37" s="156">
        <f>IF('男子'!AB37="","",'男子'!AB37)</f>
      </c>
      <c r="AC37" s="156">
        <v>0</v>
      </c>
      <c r="AD37" s="156">
        <v>2</v>
      </c>
      <c r="AE37" s="156">
        <f>IF('男子'!AE37="","",21)</f>
      </c>
      <c r="AF37" s="156">
        <f>IF('男子'!AF37="","",'男子'!AF37)</f>
      </c>
      <c r="AG37" s="156">
        <v>0</v>
      </c>
      <c r="AH37" s="156">
        <v>2</v>
      </c>
    </row>
    <row r="38" spans="1:34" ht="13.5">
      <c r="A38" s="112"/>
      <c r="B38" s="156">
        <f>IF('男子'!B38="","",'男子'!B38)</f>
      </c>
      <c r="C38" s="112"/>
      <c r="D38" s="156">
        <f>IF('男子'!D38="","",'男子'!D38)</f>
      </c>
      <c r="E38" s="156">
        <f>IF('男子'!E38="","",'男子'!E38)</f>
      </c>
      <c r="F38" s="156">
        <f>IF('男子'!F38="","",'男子'!F38)</f>
      </c>
      <c r="G38" s="156">
        <f>IF('男子'!G38="","",'男子'!G38)</f>
      </c>
      <c r="H38" s="156">
        <f>IF('男子'!H38="","",'男子'!H38)</f>
      </c>
      <c r="I38" s="156">
        <f>IF('男子'!I38="","",'男子'!I38)</f>
        <v>1</v>
      </c>
      <c r="J38" s="156">
        <f>IF('男子'!J38="","",'男子'!J38)</f>
      </c>
      <c r="K38" s="156"/>
      <c r="L38" s="156"/>
      <c r="M38" s="156" t="s">
        <v>181</v>
      </c>
      <c r="N38" s="156"/>
      <c r="O38" s="156">
        <f>IF('男子'!O38="","",VLOOKUP('男子'!O38,'管理者シート'!$B$9:$C$38,2,FALSE))</f>
      </c>
      <c r="P38" s="156">
        <f>IF('男子'!P38="","",'男子'!P38)</f>
      </c>
      <c r="Q38" s="156">
        <v>0</v>
      </c>
      <c r="R38" s="156">
        <v>2</v>
      </c>
      <c r="S38" s="156">
        <f>IF('男子'!S38="","",VLOOKUP('男子'!S38,'管理者シート'!$B$9:$C$38,2,FALSE))</f>
      </c>
      <c r="T38" s="156">
        <f>IF('男子'!T38="","",'男子'!T38)</f>
      </c>
      <c r="U38" s="156">
        <v>0</v>
      </c>
      <c r="V38" s="156">
        <v>2</v>
      </c>
      <c r="W38" s="156">
        <f>IF('男子'!W38="","",VLOOKUP('男子'!W38,'管理者シート'!$B$9:$C$27,2,FALSE))</f>
      </c>
      <c r="X38" s="156">
        <f>IF('男子'!X38="","",'男子'!X38)</f>
      </c>
      <c r="Y38" s="156">
        <v>0</v>
      </c>
      <c r="Z38" s="156">
        <v>2</v>
      </c>
      <c r="AA38" s="156">
        <f>IF('男子'!AA38="","",20)</f>
      </c>
      <c r="AB38" s="156">
        <f>IF('男子'!AB38="","",'男子'!AB38)</f>
      </c>
      <c r="AC38" s="156">
        <v>0</v>
      </c>
      <c r="AD38" s="156">
        <v>2</v>
      </c>
      <c r="AE38" s="156">
        <f>IF('男子'!AE38="","",21)</f>
      </c>
      <c r="AF38" s="156">
        <f>IF('男子'!AF38="","",'男子'!AF38)</f>
      </c>
      <c r="AG38" s="156">
        <v>0</v>
      </c>
      <c r="AH38" s="156">
        <v>2</v>
      </c>
    </row>
    <row r="39" spans="1:34" ht="13.5">
      <c r="A39" s="112"/>
      <c r="B39" s="156">
        <f>IF('男子'!B39="","",'男子'!B39)</f>
      </c>
      <c r="C39" s="112"/>
      <c r="D39" s="156">
        <f>IF('男子'!D39="","",'男子'!D39)</f>
      </c>
      <c r="E39" s="156">
        <f>IF('男子'!E39="","",'男子'!E39)</f>
      </c>
      <c r="F39" s="156">
        <f>IF('男子'!F39="","",'男子'!F39)</f>
      </c>
      <c r="G39" s="156">
        <f>IF('男子'!G39="","",'男子'!G39)</f>
      </c>
      <c r="H39" s="156">
        <f>IF('男子'!H39="","",'男子'!H39)</f>
      </c>
      <c r="I39" s="156">
        <f>IF('男子'!I39="","",'男子'!I39)</f>
        <v>1</v>
      </c>
      <c r="J39" s="156">
        <f>IF('男子'!J39="","",'男子'!J39)</f>
      </c>
      <c r="K39" s="156"/>
      <c r="L39" s="156"/>
      <c r="M39" s="156" t="s">
        <v>181</v>
      </c>
      <c r="N39" s="156"/>
      <c r="O39" s="156">
        <f>IF('男子'!O39="","",VLOOKUP('男子'!O39,'管理者シート'!$B$9:$C$38,2,FALSE))</f>
      </c>
      <c r="P39" s="156">
        <f>IF('男子'!P39="","",'男子'!P39)</f>
      </c>
      <c r="Q39" s="156">
        <v>0</v>
      </c>
      <c r="R39" s="156">
        <v>2</v>
      </c>
      <c r="S39" s="156">
        <f>IF('男子'!S39="","",VLOOKUP('男子'!S39,'管理者シート'!$B$9:$C$38,2,FALSE))</f>
      </c>
      <c r="T39" s="156">
        <f>IF('男子'!T39="","",'男子'!T39)</f>
      </c>
      <c r="U39" s="156">
        <v>0</v>
      </c>
      <c r="V39" s="156">
        <v>2</v>
      </c>
      <c r="W39" s="156">
        <f>IF('男子'!W39="","",VLOOKUP('男子'!W39,'管理者シート'!$B$9:$C$27,2,FALSE))</f>
      </c>
      <c r="X39" s="156">
        <f>IF('男子'!X39="","",'男子'!X39)</f>
      </c>
      <c r="Y39" s="156">
        <v>0</v>
      </c>
      <c r="Z39" s="156">
        <v>2</v>
      </c>
      <c r="AA39" s="156">
        <f>IF('男子'!AA39="","",20)</f>
      </c>
      <c r="AB39" s="156">
        <f>IF('男子'!AB39="","",'男子'!AB39)</f>
      </c>
      <c r="AC39" s="156">
        <v>0</v>
      </c>
      <c r="AD39" s="156">
        <v>2</v>
      </c>
      <c r="AE39" s="156">
        <f>IF('男子'!AE39="","",21)</f>
      </c>
      <c r="AF39" s="156">
        <f>IF('男子'!AF39="","",'男子'!AF39)</f>
      </c>
      <c r="AG39" s="156">
        <v>0</v>
      </c>
      <c r="AH39" s="156">
        <v>2</v>
      </c>
    </row>
    <row r="40" spans="1:34" ht="13.5">
      <c r="A40" s="112"/>
      <c r="B40" s="156">
        <f>IF('男子'!B40="","",'男子'!B40)</f>
      </c>
      <c r="C40" s="112"/>
      <c r="D40" s="156">
        <f>IF('男子'!D40="","",'男子'!D40)</f>
      </c>
      <c r="E40" s="156">
        <f>IF('男子'!E40="","",'男子'!E40)</f>
      </c>
      <c r="F40" s="156">
        <f>IF('男子'!F40="","",'男子'!F40)</f>
      </c>
      <c r="G40" s="156">
        <f>IF('男子'!G40="","",'男子'!G40)</f>
      </c>
      <c r="H40" s="156">
        <f>IF('男子'!H40="","",'男子'!H40)</f>
      </c>
      <c r="I40" s="156">
        <f>IF('男子'!I40="","",'男子'!I40)</f>
        <v>1</v>
      </c>
      <c r="J40" s="156">
        <f>IF('男子'!J40="","",'男子'!J40)</f>
      </c>
      <c r="K40" s="156"/>
      <c r="L40" s="156"/>
      <c r="M40" s="156" t="s">
        <v>181</v>
      </c>
      <c r="N40" s="156"/>
      <c r="O40" s="156">
        <f>IF('男子'!O40="","",VLOOKUP('男子'!O40,'管理者シート'!$B$9:$C$38,2,FALSE))</f>
      </c>
      <c r="P40" s="156">
        <f>IF('男子'!P40="","",'男子'!P40)</f>
      </c>
      <c r="Q40" s="156">
        <v>0</v>
      </c>
      <c r="R40" s="156">
        <v>2</v>
      </c>
      <c r="S40" s="156">
        <f>IF('男子'!S40="","",VLOOKUP('男子'!S40,'管理者シート'!$B$9:$C$38,2,FALSE))</f>
      </c>
      <c r="T40" s="156">
        <f>IF('男子'!T40="","",'男子'!T40)</f>
      </c>
      <c r="U40" s="156">
        <v>0</v>
      </c>
      <c r="V40" s="156">
        <v>2</v>
      </c>
      <c r="W40" s="156">
        <f>IF('男子'!W40="","",VLOOKUP('男子'!W40,'管理者シート'!$B$9:$C$27,2,FALSE))</f>
      </c>
      <c r="X40" s="156">
        <f>IF('男子'!X40="","",'男子'!X40)</f>
      </c>
      <c r="Y40" s="156">
        <v>0</v>
      </c>
      <c r="Z40" s="156">
        <v>2</v>
      </c>
      <c r="AA40" s="156">
        <f>IF('男子'!AA40="","",20)</f>
      </c>
      <c r="AB40" s="156">
        <f>IF('男子'!AB40="","",'男子'!AB40)</f>
      </c>
      <c r="AC40" s="156">
        <v>0</v>
      </c>
      <c r="AD40" s="156">
        <v>2</v>
      </c>
      <c r="AE40" s="156">
        <f>IF('男子'!AE40="","",21)</f>
      </c>
      <c r="AF40" s="156">
        <f>IF('男子'!AF40="","",'男子'!AF40)</f>
      </c>
      <c r="AG40" s="156">
        <v>0</v>
      </c>
      <c r="AH40" s="156">
        <v>2</v>
      </c>
    </row>
    <row r="41" spans="1:34" ht="13.5">
      <c r="A41" s="112"/>
      <c r="B41" s="156">
        <f>IF('男子'!B41="","",'男子'!B41)</f>
      </c>
      <c r="C41" s="112"/>
      <c r="D41" s="156">
        <f>IF('男子'!D41="","",'男子'!D41)</f>
      </c>
      <c r="E41" s="156">
        <f>IF('男子'!E41="","",'男子'!E41)</f>
      </c>
      <c r="F41" s="156">
        <f>IF('男子'!F41="","",'男子'!F41)</f>
      </c>
      <c r="G41" s="156">
        <f>IF('男子'!G41="","",'男子'!G41)</f>
      </c>
      <c r="H41" s="156">
        <f>IF('男子'!H41="","",'男子'!H41)</f>
      </c>
      <c r="I41" s="156">
        <f>IF('男子'!I41="","",'男子'!I41)</f>
        <v>1</v>
      </c>
      <c r="J41" s="156">
        <f>IF('男子'!J41="","",'男子'!J41)</f>
      </c>
      <c r="K41" s="156"/>
      <c r="L41" s="156"/>
      <c r="M41" s="156" t="s">
        <v>181</v>
      </c>
      <c r="N41" s="156"/>
      <c r="O41" s="156">
        <f>IF('男子'!O41="","",VLOOKUP('男子'!O41,'管理者シート'!$B$9:$C$38,2,FALSE))</f>
      </c>
      <c r="P41" s="156">
        <f>IF('男子'!P41="","",'男子'!P41)</f>
      </c>
      <c r="Q41" s="156">
        <v>0</v>
      </c>
      <c r="R41" s="156">
        <v>2</v>
      </c>
      <c r="S41" s="156">
        <f>IF('男子'!S41="","",VLOOKUP('男子'!S41,'管理者シート'!$B$9:$C$38,2,FALSE))</f>
      </c>
      <c r="T41" s="156">
        <f>IF('男子'!T41="","",'男子'!T41)</f>
      </c>
      <c r="U41" s="156">
        <v>0</v>
      </c>
      <c r="V41" s="156">
        <v>2</v>
      </c>
      <c r="W41" s="156">
        <f>IF('男子'!W41="","",VLOOKUP('男子'!W41,'管理者シート'!$B$9:$C$27,2,FALSE))</f>
      </c>
      <c r="X41" s="156">
        <f>IF('男子'!X41="","",'男子'!X41)</f>
      </c>
      <c r="Y41" s="156">
        <v>0</v>
      </c>
      <c r="Z41" s="156">
        <v>2</v>
      </c>
      <c r="AA41" s="156">
        <f>IF('男子'!AA41="","",20)</f>
      </c>
      <c r="AB41" s="156">
        <f>IF('男子'!AB41="","",'男子'!AB41)</f>
      </c>
      <c r="AC41" s="156">
        <v>0</v>
      </c>
      <c r="AD41" s="156">
        <v>2</v>
      </c>
      <c r="AE41" s="156">
        <f>IF('男子'!AE41="","",21)</f>
      </c>
      <c r="AF41" s="156">
        <f>IF('男子'!AF41="","",'男子'!AF41)</f>
      </c>
      <c r="AG41" s="156">
        <v>0</v>
      </c>
      <c r="AH41" s="156">
        <v>2</v>
      </c>
    </row>
    <row r="42" spans="1:34" ht="13.5">
      <c r="A42" s="112"/>
      <c r="B42" s="156">
        <f>IF('男子'!B42="","",'男子'!B42)</f>
      </c>
      <c r="C42" s="112"/>
      <c r="D42" s="156">
        <f>IF('男子'!D42="","",'男子'!D42)</f>
      </c>
      <c r="E42" s="156">
        <f>IF('男子'!E42="","",'男子'!E42)</f>
      </c>
      <c r="F42" s="156">
        <f>IF('男子'!F42="","",'男子'!F42)</f>
      </c>
      <c r="G42" s="156">
        <f>IF('男子'!G42="","",'男子'!G42)</f>
      </c>
      <c r="H42" s="156">
        <f>IF('男子'!H42="","",'男子'!H42)</f>
      </c>
      <c r="I42" s="156">
        <f>IF('男子'!I42="","",'男子'!I42)</f>
        <v>1</v>
      </c>
      <c r="J42" s="156">
        <f>IF('男子'!J42="","",'男子'!J42)</f>
      </c>
      <c r="K42" s="156"/>
      <c r="L42" s="156"/>
      <c r="M42" s="156" t="s">
        <v>181</v>
      </c>
      <c r="N42" s="156"/>
      <c r="O42" s="156">
        <f>IF('男子'!O42="","",VLOOKUP('男子'!O42,'管理者シート'!$B$9:$C$38,2,FALSE))</f>
      </c>
      <c r="P42" s="156">
        <f>IF('男子'!P42="","",'男子'!P42)</f>
      </c>
      <c r="Q42" s="156">
        <v>0</v>
      </c>
      <c r="R42" s="156">
        <v>2</v>
      </c>
      <c r="S42" s="156">
        <f>IF('男子'!S42="","",VLOOKUP('男子'!S42,'管理者シート'!$B$9:$C$38,2,FALSE))</f>
      </c>
      <c r="T42" s="156">
        <f>IF('男子'!T42="","",'男子'!T42)</f>
      </c>
      <c r="U42" s="156">
        <v>0</v>
      </c>
      <c r="V42" s="156">
        <v>2</v>
      </c>
      <c r="W42" s="156">
        <f>IF('男子'!W42="","",VLOOKUP('男子'!W42,'管理者シート'!$B$9:$C$27,2,FALSE))</f>
      </c>
      <c r="X42" s="156">
        <f>IF('男子'!X42="","",'男子'!X42)</f>
      </c>
      <c r="Y42" s="156">
        <v>0</v>
      </c>
      <c r="Z42" s="156">
        <v>2</v>
      </c>
      <c r="AA42" s="156">
        <f>IF('男子'!AA42="","",20)</f>
      </c>
      <c r="AB42" s="156">
        <f>IF('男子'!AB42="","",'男子'!AB42)</f>
      </c>
      <c r="AC42" s="156">
        <v>0</v>
      </c>
      <c r="AD42" s="156">
        <v>2</v>
      </c>
      <c r="AE42" s="156">
        <f>IF('男子'!AE42="","",21)</f>
      </c>
      <c r="AF42" s="156">
        <f>IF('男子'!AF42="","",'男子'!AF42)</f>
      </c>
      <c r="AG42" s="156">
        <v>0</v>
      </c>
      <c r="AH42" s="156">
        <v>2</v>
      </c>
    </row>
    <row r="43" spans="1:34" ht="13.5">
      <c r="A43" s="112"/>
      <c r="B43" s="156">
        <f>IF('男子'!B43="","",'男子'!B43)</f>
      </c>
      <c r="C43" s="112"/>
      <c r="D43" s="156">
        <f>IF('男子'!D43="","",'男子'!D43)</f>
      </c>
      <c r="E43" s="156">
        <f>IF('男子'!E43="","",'男子'!E43)</f>
      </c>
      <c r="F43" s="156">
        <f>IF('男子'!F43="","",'男子'!F43)</f>
      </c>
      <c r="G43" s="156">
        <f>IF('男子'!G43="","",'男子'!G43)</f>
      </c>
      <c r="H43" s="156">
        <f>IF('男子'!H43="","",'男子'!H43)</f>
      </c>
      <c r="I43" s="156">
        <f>IF('男子'!I43="","",'男子'!I43)</f>
        <v>1</v>
      </c>
      <c r="J43" s="156">
        <f>IF('男子'!J43="","",'男子'!J43)</f>
      </c>
      <c r="K43" s="156"/>
      <c r="L43" s="156"/>
      <c r="M43" s="156" t="s">
        <v>181</v>
      </c>
      <c r="N43" s="156"/>
      <c r="O43" s="156">
        <f>IF('男子'!O43="","",VLOOKUP('男子'!O43,'管理者シート'!$B$9:$C$38,2,FALSE))</f>
      </c>
      <c r="P43" s="156">
        <f>IF('男子'!P43="","",'男子'!P43)</f>
      </c>
      <c r="Q43" s="156">
        <v>0</v>
      </c>
      <c r="R43" s="156">
        <v>2</v>
      </c>
      <c r="S43" s="156">
        <f>IF('男子'!S43="","",VLOOKUP('男子'!S43,'管理者シート'!$B$9:$C$38,2,FALSE))</f>
      </c>
      <c r="T43" s="156">
        <f>IF('男子'!T43="","",'男子'!T43)</f>
      </c>
      <c r="U43" s="156">
        <v>0</v>
      </c>
      <c r="V43" s="156">
        <v>2</v>
      </c>
      <c r="W43" s="156">
        <f>IF('男子'!W43="","",VLOOKUP('男子'!W43,'管理者シート'!$B$9:$C$27,2,FALSE))</f>
      </c>
      <c r="X43" s="156">
        <f>IF('男子'!X43="","",'男子'!X43)</f>
      </c>
      <c r="Y43" s="156">
        <v>0</v>
      </c>
      <c r="Z43" s="156">
        <v>2</v>
      </c>
      <c r="AA43" s="156">
        <f>IF('男子'!AA43="","",20)</f>
      </c>
      <c r="AB43" s="156">
        <f>IF('男子'!AB43="","",'男子'!AB43)</f>
      </c>
      <c r="AC43" s="156">
        <v>0</v>
      </c>
      <c r="AD43" s="156">
        <v>2</v>
      </c>
      <c r="AE43" s="156">
        <f>IF('男子'!AE43="","",21)</f>
      </c>
      <c r="AF43" s="156">
        <f>IF('男子'!AF43="","",'男子'!AF43)</f>
      </c>
      <c r="AG43" s="156">
        <v>0</v>
      </c>
      <c r="AH43" s="156">
        <v>2</v>
      </c>
    </row>
    <row r="44" spans="1:34" ht="13.5">
      <c r="A44" s="112"/>
      <c r="B44" s="156">
        <f>IF('男子'!B44="","",'男子'!B44)</f>
      </c>
      <c r="C44" s="112"/>
      <c r="D44" s="156">
        <f>IF('男子'!D44="","",'男子'!D44)</f>
      </c>
      <c r="E44" s="156">
        <f>IF('男子'!E44="","",'男子'!E44)</f>
      </c>
      <c r="F44" s="156">
        <f>IF('男子'!F44="","",'男子'!F44)</f>
      </c>
      <c r="G44" s="156">
        <f>IF('男子'!G44="","",'男子'!G44)</f>
      </c>
      <c r="H44" s="156">
        <f>IF('男子'!H44="","",'男子'!H44)</f>
      </c>
      <c r="I44" s="156">
        <f>IF('男子'!I44="","",'男子'!I44)</f>
        <v>1</v>
      </c>
      <c r="J44" s="156">
        <f>IF('男子'!J44="","",'男子'!J44)</f>
      </c>
      <c r="K44" s="156"/>
      <c r="L44" s="156"/>
      <c r="M44" s="156" t="s">
        <v>181</v>
      </c>
      <c r="N44" s="156"/>
      <c r="O44" s="156">
        <f>IF('男子'!O44="","",VLOOKUP('男子'!O44,'管理者シート'!$B$9:$C$38,2,FALSE))</f>
      </c>
      <c r="P44" s="156">
        <f>IF('男子'!P44="","",'男子'!P44)</f>
      </c>
      <c r="Q44" s="156">
        <v>0</v>
      </c>
      <c r="R44" s="156">
        <v>2</v>
      </c>
      <c r="S44" s="156">
        <f>IF('男子'!S44="","",VLOOKUP('男子'!S44,'管理者シート'!$B$9:$C$38,2,FALSE))</f>
      </c>
      <c r="T44" s="156">
        <f>IF('男子'!T44="","",'男子'!T44)</f>
      </c>
      <c r="U44" s="156">
        <v>0</v>
      </c>
      <c r="V44" s="156">
        <v>2</v>
      </c>
      <c r="W44" s="156">
        <f>IF('男子'!W44="","",VLOOKUP('男子'!W44,'管理者シート'!$B$9:$C$27,2,FALSE))</f>
      </c>
      <c r="X44" s="156">
        <f>IF('男子'!X44="","",'男子'!X44)</f>
      </c>
      <c r="Y44" s="156">
        <v>0</v>
      </c>
      <c r="Z44" s="156">
        <v>2</v>
      </c>
      <c r="AA44" s="156">
        <f>IF('男子'!AA44="","",20)</f>
      </c>
      <c r="AB44" s="156">
        <f>IF('男子'!AB44="","",'男子'!AB44)</f>
      </c>
      <c r="AC44" s="156">
        <v>0</v>
      </c>
      <c r="AD44" s="156">
        <v>2</v>
      </c>
      <c r="AE44" s="156">
        <f>IF('男子'!AE44="","",21)</f>
      </c>
      <c r="AF44" s="156">
        <f>IF('男子'!AF44="","",'男子'!AF44)</f>
      </c>
      <c r="AG44" s="156">
        <v>0</v>
      </c>
      <c r="AH44" s="156">
        <v>2</v>
      </c>
    </row>
    <row r="45" spans="1:34" ht="13.5">
      <c r="A45" s="112"/>
      <c r="B45" s="156">
        <f>IF('男子'!B45="","",'男子'!B45)</f>
      </c>
      <c r="C45" s="112"/>
      <c r="D45" s="156">
        <f>IF('男子'!D45="","",'男子'!D45)</f>
      </c>
      <c r="E45" s="156">
        <f>IF('男子'!E45="","",'男子'!E45)</f>
      </c>
      <c r="F45" s="156">
        <f>IF('男子'!F45="","",'男子'!F45)</f>
      </c>
      <c r="G45" s="156">
        <f>IF('男子'!G45="","",'男子'!G45)</f>
      </c>
      <c r="H45" s="156">
        <f>IF('男子'!H45="","",'男子'!H45)</f>
      </c>
      <c r="I45" s="156">
        <f>IF('男子'!I45="","",'男子'!I45)</f>
        <v>1</v>
      </c>
      <c r="J45" s="156">
        <f>IF('男子'!J45="","",'男子'!J45)</f>
      </c>
      <c r="K45" s="156"/>
      <c r="L45" s="156"/>
      <c r="M45" s="156" t="s">
        <v>181</v>
      </c>
      <c r="N45" s="156"/>
      <c r="O45" s="156">
        <f>IF('男子'!O45="","",VLOOKUP('男子'!O45,'管理者シート'!$B$9:$C$38,2,FALSE))</f>
      </c>
      <c r="P45" s="156">
        <f>IF('男子'!P45="","",'男子'!P45)</f>
      </c>
      <c r="Q45" s="156">
        <v>0</v>
      </c>
      <c r="R45" s="156">
        <v>2</v>
      </c>
      <c r="S45" s="156">
        <f>IF('男子'!S45="","",VLOOKUP('男子'!S45,'管理者シート'!$B$9:$C$38,2,FALSE))</f>
      </c>
      <c r="T45" s="156">
        <f>IF('男子'!T45="","",'男子'!T45)</f>
      </c>
      <c r="U45" s="156">
        <v>0</v>
      </c>
      <c r="V45" s="156">
        <v>2</v>
      </c>
      <c r="W45" s="156">
        <f>IF('男子'!W45="","",VLOOKUP('男子'!W45,'管理者シート'!$B$9:$C$27,2,FALSE))</f>
      </c>
      <c r="X45" s="156">
        <f>IF('男子'!X45="","",'男子'!X45)</f>
      </c>
      <c r="Y45" s="156">
        <v>0</v>
      </c>
      <c r="Z45" s="156">
        <v>2</v>
      </c>
      <c r="AA45" s="156">
        <f>IF('男子'!AA45="","",20)</f>
      </c>
      <c r="AB45" s="156">
        <f>IF('男子'!AB45="","",'男子'!AB45)</f>
      </c>
      <c r="AC45" s="156">
        <v>0</v>
      </c>
      <c r="AD45" s="156">
        <v>2</v>
      </c>
      <c r="AE45" s="156">
        <f>IF('男子'!AE45="","",21)</f>
      </c>
      <c r="AF45" s="156">
        <f>IF('男子'!AF45="","",'男子'!AF45)</f>
      </c>
      <c r="AG45" s="156">
        <v>0</v>
      </c>
      <c r="AH45" s="156">
        <v>2</v>
      </c>
    </row>
    <row r="46" spans="1:34" ht="13.5">
      <c r="A46" s="112"/>
      <c r="B46" s="156">
        <f>IF('男子'!B46="","",'男子'!B46)</f>
      </c>
      <c r="C46" s="112"/>
      <c r="D46" s="156">
        <f>IF('男子'!D46="","",'男子'!D46)</f>
      </c>
      <c r="E46" s="156">
        <f>IF('男子'!E46="","",'男子'!E46)</f>
      </c>
      <c r="F46" s="156">
        <f>IF('男子'!F46="","",'男子'!F46)</f>
      </c>
      <c r="G46" s="156">
        <f>IF('男子'!G46="","",'男子'!G46)</f>
      </c>
      <c r="H46" s="156">
        <f>IF('男子'!H46="","",'男子'!H46)</f>
      </c>
      <c r="I46" s="156">
        <f>IF('男子'!I46="","",'男子'!I46)</f>
        <v>1</v>
      </c>
      <c r="J46" s="156">
        <f>IF('男子'!J46="","",'男子'!J46)</f>
      </c>
      <c r="K46" s="156"/>
      <c r="L46" s="156"/>
      <c r="M46" s="156" t="s">
        <v>181</v>
      </c>
      <c r="N46" s="156"/>
      <c r="O46" s="156">
        <f>IF('男子'!O46="","",VLOOKUP('男子'!O46,'管理者シート'!$B$9:$C$38,2,FALSE))</f>
      </c>
      <c r="P46" s="156">
        <f>IF('男子'!P46="","",'男子'!P46)</f>
      </c>
      <c r="Q46" s="156">
        <v>0</v>
      </c>
      <c r="R46" s="156">
        <v>2</v>
      </c>
      <c r="S46" s="156">
        <f>IF('男子'!S46="","",VLOOKUP('男子'!S46,'管理者シート'!$B$9:$C$38,2,FALSE))</f>
      </c>
      <c r="T46" s="156">
        <f>IF('男子'!T46="","",'男子'!T46)</f>
      </c>
      <c r="U46" s="156">
        <v>0</v>
      </c>
      <c r="V46" s="156">
        <v>2</v>
      </c>
      <c r="W46" s="156">
        <f>IF('男子'!W46="","",VLOOKUP('男子'!W46,'管理者シート'!$B$9:$C$27,2,FALSE))</f>
      </c>
      <c r="X46" s="156">
        <f>IF('男子'!X46="","",'男子'!X46)</f>
      </c>
      <c r="Y46" s="156">
        <v>0</v>
      </c>
      <c r="Z46" s="156">
        <v>2</v>
      </c>
      <c r="AA46" s="156">
        <f>IF('男子'!AA46="","",20)</f>
      </c>
      <c r="AB46" s="156">
        <f>IF('男子'!AB46="","",'男子'!AB46)</f>
      </c>
      <c r="AC46" s="156">
        <v>0</v>
      </c>
      <c r="AD46" s="156">
        <v>2</v>
      </c>
      <c r="AE46" s="156">
        <f>IF('男子'!AE46="","",21)</f>
      </c>
      <c r="AF46" s="156">
        <f>IF('男子'!AF46="","",'男子'!AF46)</f>
      </c>
      <c r="AG46" s="156">
        <v>0</v>
      </c>
      <c r="AH46" s="156">
        <v>2</v>
      </c>
    </row>
    <row r="47" spans="1:34" ht="13.5">
      <c r="A47" s="112"/>
      <c r="B47" s="156">
        <f>IF('男子'!B47="","",'男子'!B47)</f>
      </c>
      <c r="C47" s="112"/>
      <c r="D47" s="156">
        <f>IF('男子'!D47="","",'男子'!D47)</f>
      </c>
      <c r="E47" s="156">
        <f>IF('男子'!E47="","",'男子'!E47)</f>
      </c>
      <c r="F47" s="156">
        <f>IF('男子'!F47="","",'男子'!F47)</f>
      </c>
      <c r="G47" s="156">
        <f>IF('男子'!G47="","",'男子'!G47)</f>
      </c>
      <c r="H47" s="156">
        <f>IF('男子'!H47="","",'男子'!H47)</f>
      </c>
      <c r="I47" s="156">
        <f>IF('男子'!I47="","",'男子'!I47)</f>
        <v>1</v>
      </c>
      <c r="J47" s="156">
        <f>IF('男子'!J47="","",'男子'!J47)</f>
      </c>
      <c r="K47" s="156"/>
      <c r="L47" s="156"/>
      <c r="M47" s="156" t="s">
        <v>181</v>
      </c>
      <c r="N47" s="156"/>
      <c r="O47" s="156">
        <f>IF('男子'!O47="","",VLOOKUP('男子'!O47,'管理者シート'!$B$9:$C$38,2,FALSE))</f>
      </c>
      <c r="P47" s="156">
        <f>IF('男子'!P47="","",'男子'!P47)</f>
      </c>
      <c r="Q47" s="156">
        <v>0</v>
      </c>
      <c r="R47" s="156">
        <v>2</v>
      </c>
      <c r="S47" s="156">
        <f>IF('男子'!S47="","",VLOOKUP('男子'!S47,'管理者シート'!$B$9:$C$38,2,FALSE))</f>
      </c>
      <c r="T47" s="156">
        <f>IF('男子'!T47="","",'男子'!T47)</f>
      </c>
      <c r="U47" s="156">
        <v>0</v>
      </c>
      <c r="V47" s="156">
        <v>2</v>
      </c>
      <c r="W47" s="156">
        <f>IF('男子'!W47="","",VLOOKUP('男子'!W47,'管理者シート'!$B$9:$C$27,2,FALSE))</f>
      </c>
      <c r="X47" s="156">
        <f>IF('男子'!X47="","",'男子'!X47)</f>
      </c>
      <c r="Y47" s="156">
        <v>0</v>
      </c>
      <c r="Z47" s="156">
        <v>2</v>
      </c>
      <c r="AA47" s="156">
        <f>IF('男子'!AA47="","",20)</f>
      </c>
      <c r="AB47" s="156">
        <f>IF('男子'!AB47="","",'男子'!AB47)</f>
      </c>
      <c r="AC47" s="156">
        <v>0</v>
      </c>
      <c r="AD47" s="156">
        <v>2</v>
      </c>
      <c r="AE47" s="156">
        <f>IF('男子'!AE47="","",21)</f>
      </c>
      <c r="AF47" s="156">
        <f>IF('男子'!AF47="","",'男子'!AF47)</f>
      </c>
      <c r="AG47" s="156">
        <v>0</v>
      </c>
      <c r="AH47" s="156">
        <v>2</v>
      </c>
    </row>
    <row r="48" spans="1:34" ht="13.5">
      <c r="A48" s="112"/>
      <c r="B48" s="156">
        <f>IF('男子'!B48="","",'男子'!B48)</f>
      </c>
      <c r="C48" s="112"/>
      <c r="D48" s="156">
        <f>IF('男子'!D48="","",'男子'!D48)</f>
      </c>
      <c r="E48" s="156">
        <f>IF('男子'!E48="","",'男子'!E48)</f>
      </c>
      <c r="F48" s="156">
        <f>IF('男子'!F48="","",'男子'!F48)</f>
      </c>
      <c r="G48" s="156">
        <f>IF('男子'!G48="","",'男子'!G48)</f>
      </c>
      <c r="H48" s="156">
        <f>IF('男子'!H48="","",'男子'!H48)</f>
      </c>
      <c r="I48" s="156">
        <f>IF('男子'!I48="","",'男子'!I48)</f>
        <v>1</v>
      </c>
      <c r="J48" s="156">
        <f>IF('男子'!J48="","",'男子'!J48)</f>
      </c>
      <c r="K48" s="156"/>
      <c r="L48" s="156"/>
      <c r="M48" s="156" t="s">
        <v>181</v>
      </c>
      <c r="N48" s="156"/>
      <c r="O48" s="156">
        <f>IF('男子'!O48="","",VLOOKUP('男子'!O48,'管理者シート'!$B$9:$C$38,2,FALSE))</f>
      </c>
      <c r="P48" s="156">
        <f>IF('男子'!P48="","",'男子'!P48)</f>
      </c>
      <c r="Q48" s="156">
        <v>0</v>
      </c>
      <c r="R48" s="156">
        <v>2</v>
      </c>
      <c r="S48" s="156">
        <f>IF('男子'!S48="","",VLOOKUP('男子'!S48,'管理者シート'!$B$9:$C$38,2,FALSE))</f>
      </c>
      <c r="T48" s="156">
        <f>IF('男子'!T48="","",'男子'!T48)</f>
      </c>
      <c r="U48" s="156">
        <v>0</v>
      </c>
      <c r="V48" s="156">
        <v>2</v>
      </c>
      <c r="W48" s="156">
        <f>IF('男子'!W48="","",VLOOKUP('男子'!W48,'管理者シート'!$B$9:$C$27,2,FALSE))</f>
      </c>
      <c r="X48" s="156">
        <f>IF('男子'!X48="","",'男子'!X48)</f>
      </c>
      <c r="Y48" s="156">
        <v>0</v>
      </c>
      <c r="Z48" s="156">
        <v>2</v>
      </c>
      <c r="AA48" s="156">
        <f>IF('男子'!AA48="","",20)</f>
      </c>
      <c r="AB48" s="156">
        <f>IF('男子'!AB48="","",'男子'!AB48)</f>
      </c>
      <c r="AC48" s="156">
        <v>0</v>
      </c>
      <c r="AD48" s="156">
        <v>2</v>
      </c>
      <c r="AE48" s="156">
        <f>IF('男子'!AE48="","",21)</f>
      </c>
      <c r="AF48" s="156">
        <f>IF('男子'!AF48="","",'男子'!AF48)</f>
      </c>
      <c r="AG48" s="156">
        <v>0</v>
      </c>
      <c r="AH48" s="156">
        <v>2</v>
      </c>
    </row>
    <row r="49" spans="1:34" ht="13.5">
      <c r="A49" s="112"/>
      <c r="B49" s="156">
        <f>IF('男子'!B49="","",'男子'!B49)</f>
      </c>
      <c r="C49" s="112"/>
      <c r="D49" s="156">
        <f>IF('男子'!D49="","",'男子'!D49)</f>
      </c>
      <c r="E49" s="156">
        <f>IF('男子'!E49="","",'男子'!E49)</f>
      </c>
      <c r="F49" s="156">
        <f>IF('男子'!F49="","",'男子'!F49)</f>
      </c>
      <c r="G49" s="156">
        <f>IF('男子'!G49="","",'男子'!G49)</f>
      </c>
      <c r="H49" s="156">
        <f>IF('男子'!H49="","",'男子'!H49)</f>
      </c>
      <c r="I49" s="156">
        <f>IF('男子'!I49="","",'男子'!I49)</f>
        <v>1</v>
      </c>
      <c r="J49" s="156">
        <f>IF('男子'!J49="","",'男子'!J49)</f>
      </c>
      <c r="K49" s="156"/>
      <c r="L49" s="156"/>
      <c r="M49" s="156" t="s">
        <v>181</v>
      </c>
      <c r="N49" s="156"/>
      <c r="O49" s="156">
        <f>IF('男子'!O49="","",VLOOKUP('男子'!O49,'管理者シート'!$B$9:$C$38,2,FALSE))</f>
      </c>
      <c r="P49" s="156">
        <f>IF('男子'!P49="","",'男子'!P49)</f>
      </c>
      <c r="Q49" s="156">
        <v>0</v>
      </c>
      <c r="R49" s="156">
        <v>2</v>
      </c>
      <c r="S49" s="156">
        <f>IF('男子'!S49="","",VLOOKUP('男子'!S49,'管理者シート'!$B$9:$C$38,2,FALSE))</f>
      </c>
      <c r="T49" s="156">
        <f>IF('男子'!T49="","",'男子'!T49)</f>
      </c>
      <c r="U49" s="156">
        <v>0</v>
      </c>
      <c r="V49" s="156">
        <v>2</v>
      </c>
      <c r="W49" s="156">
        <f>IF('男子'!W49="","",VLOOKUP('男子'!W49,'管理者シート'!$B$9:$C$27,2,FALSE))</f>
      </c>
      <c r="X49" s="156">
        <f>IF('男子'!X49="","",'男子'!X49)</f>
      </c>
      <c r="Y49" s="156">
        <v>0</v>
      </c>
      <c r="Z49" s="156">
        <v>2</v>
      </c>
      <c r="AA49" s="156">
        <f>IF('男子'!AA49="","",20)</f>
      </c>
      <c r="AB49" s="156">
        <f>IF('男子'!AB49="","",'男子'!AB49)</f>
      </c>
      <c r="AC49" s="156">
        <v>0</v>
      </c>
      <c r="AD49" s="156">
        <v>2</v>
      </c>
      <c r="AE49" s="156">
        <f>IF('男子'!AE49="","",21)</f>
      </c>
      <c r="AF49" s="156">
        <f>IF('男子'!AF49="","",'男子'!AF49)</f>
      </c>
      <c r="AG49" s="156">
        <v>0</v>
      </c>
      <c r="AH49" s="156">
        <v>2</v>
      </c>
    </row>
    <row r="50" spans="1:34" ht="13.5">
      <c r="A50" s="112"/>
      <c r="B50" s="156">
        <f>IF('男子'!B50="","",'男子'!B50)</f>
      </c>
      <c r="C50" s="112"/>
      <c r="D50" s="156">
        <f>IF('男子'!D50="","",'男子'!D50)</f>
      </c>
      <c r="E50" s="156">
        <f>IF('男子'!E50="","",'男子'!E50)</f>
      </c>
      <c r="F50" s="156">
        <f>IF('男子'!F50="","",'男子'!F50)</f>
      </c>
      <c r="G50" s="156">
        <f>IF('男子'!G50="","",'男子'!G50)</f>
      </c>
      <c r="H50" s="156">
        <f>IF('男子'!H50="","",'男子'!H50)</f>
      </c>
      <c r="I50" s="156">
        <f>IF('男子'!I50="","",'男子'!I50)</f>
        <v>1</v>
      </c>
      <c r="J50" s="156">
        <f>IF('男子'!J50="","",'男子'!J50)</f>
      </c>
      <c r="K50" s="156"/>
      <c r="L50" s="156"/>
      <c r="M50" s="156" t="s">
        <v>181</v>
      </c>
      <c r="N50" s="156"/>
      <c r="O50" s="156">
        <f>IF('男子'!O50="","",VLOOKUP('男子'!O50,'管理者シート'!$B$9:$C$38,2,FALSE))</f>
      </c>
      <c r="P50" s="156">
        <f>IF('男子'!P50="","",'男子'!P50)</f>
      </c>
      <c r="Q50" s="156">
        <v>0</v>
      </c>
      <c r="R50" s="156">
        <v>2</v>
      </c>
      <c r="S50" s="156">
        <f>IF('男子'!S50="","",VLOOKUP('男子'!S50,'管理者シート'!$B$9:$C$38,2,FALSE))</f>
      </c>
      <c r="T50" s="156">
        <f>IF('男子'!T50="","",'男子'!T50)</f>
      </c>
      <c r="U50" s="156">
        <v>0</v>
      </c>
      <c r="V50" s="156">
        <v>2</v>
      </c>
      <c r="W50" s="156">
        <f>IF('男子'!W50="","",VLOOKUP('男子'!W50,'管理者シート'!$B$9:$C$27,2,FALSE))</f>
      </c>
      <c r="X50" s="156">
        <f>IF('男子'!X50="","",'男子'!X50)</f>
      </c>
      <c r="Y50" s="156">
        <v>0</v>
      </c>
      <c r="Z50" s="156">
        <v>2</v>
      </c>
      <c r="AA50" s="156">
        <f>IF('男子'!AA50="","",20)</f>
      </c>
      <c r="AB50" s="156">
        <f>IF('男子'!AB50="","",'男子'!AB50)</f>
      </c>
      <c r="AC50" s="156">
        <v>0</v>
      </c>
      <c r="AD50" s="156">
        <v>2</v>
      </c>
      <c r="AE50" s="156">
        <f>IF('男子'!AE50="","",21)</f>
      </c>
      <c r="AF50" s="156">
        <f>IF('男子'!AF50="","",'男子'!AF50)</f>
      </c>
      <c r="AG50" s="156">
        <v>0</v>
      </c>
      <c r="AH50" s="156">
        <v>2</v>
      </c>
    </row>
    <row r="51" spans="1:34" ht="13.5">
      <c r="A51" s="112"/>
      <c r="B51" s="156">
        <f>IF('男子'!B51="","",'男子'!B51)</f>
      </c>
      <c r="C51" s="112"/>
      <c r="D51" s="156">
        <f>IF('男子'!D51="","",'男子'!D51)</f>
      </c>
      <c r="E51" s="156">
        <f>IF('男子'!E51="","",'男子'!E51)</f>
      </c>
      <c r="F51" s="156">
        <f>IF('男子'!F51="","",'男子'!F51)</f>
      </c>
      <c r="G51" s="156">
        <f>IF('男子'!G51="","",'男子'!G51)</f>
      </c>
      <c r="H51" s="156">
        <f>IF('男子'!H51="","",'男子'!H51)</f>
      </c>
      <c r="I51" s="156">
        <f>IF('男子'!I51="","",'男子'!I51)</f>
        <v>1</v>
      </c>
      <c r="J51" s="156">
        <f>IF('男子'!J51="","",'男子'!J51)</f>
      </c>
      <c r="K51" s="156"/>
      <c r="L51" s="156"/>
      <c r="M51" s="156" t="s">
        <v>181</v>
      </c>
      <c r="N51" s="156"/>
      <c r="O51" s="156">
        <f>IF('男子'!O51="","",VLOOKUP('男子'!O51,'管理者シート'!$B$9:$C$38,2,FALSE))</f>
      </c>
      <c r="P51" s="156">
        <f>IF('男子'!P51="","",'男子'!P51)</f>
      </c>
      <c r="Q51" s="156">
        <v>0</v>
      </c>
      <c r="R51" s="156">
        <v>2</v>
      </c>
      <c r="S51" s="156">
        <f>IF('男子'!S51="","",VLOOKUP('男子'!S51,'管理者シート'!$B$9:$C$38,2,FALSE))</f>
      </c>
      <c r="T51" s="156">
        <f>IF('男子'!T51="","",'男子'!T51)</f>
      </c>
      <c r="U51" s="156">
        <v>0</v>
      </c>
      <c r="V51" s="156">
        <v>2</v>
      </c>
      <c r="W51" s="156">
        <f>IF('男子'!W51="","",VLOOKUP('男子'!W51,'管理者シート'!$B$9:$C$27,2,FALSE))</f>
      </c>
      <c r="X51" s="156">
        <f>IF('男子'!X51="","",'男子'!X51)</f>
      </c>
      <c r="Y51" s="156">
        <v>0</v>
      </c>
      <c r="Z51" s="156">
        <v>2</v>
      </c>
      <c r="AA51" s="156">
        <f>IF('男子'!AA51="","",20)</f>
      </c>
      <c r="AB51" s="156">
        <f>IF('男子'!AB51="","",'男子'!AB51)</f>
      </c>
      <c r="AC51" s="156">
        <v>0</v>
      </c>
      <c r="AD51" s="156">
        <v>2</v>
      </c>
      <c r="AE51" s="156">
        <f>IF('男子'!AE51="","",21)</f>
      </c>
      <c r="AF51" s="156">
        <f>IF('男子'!AF51="","",'男子'!AF51)</f>
      </c>
      <c r="AG51" s="156">
        <v>0</v>
      </c>
      <c r="AH51" s="156">
        <v>2</v>
      </c>
    </row>
    <row r="52" spans="1:34" ht="13.5">
      <c r="A52" s="112"/>
      <c r="B52" s="156">
        <f>IF('男子'!B52="","",'男子'!B52)</f>
      </c>
      <c r="C52" s="112"/>
      <c r="D52" s="156">
        <f>IF('男子'!D52="","",'男子'!D52)</f>
      </c>
      <c r="E52" s="156">
        <f>IF('男子'!E52="","",'男子'!E52)</f>
      </c>
      <c r="F52" s="156">
        <f>IF('男子'!F52="","",'男子'!F52)</f>
      </c>
      <c r="G52" s="156">
        <f>IF('男子'!G52="","",'男子'!G52)</f>
      </c>
      <c r="H52" s="156">
        <f>IF('男子'!H52="","",'男子'!H52)</f>
      </c>
      <c r="I52" s="156">
        <f>IF('男子'!I52="","",'男子'!I52)</f>
        <v>1</v>
      </c>
      <c r="J52" s="156">
        <f>IF('男子'!J52="","",'男子'!J52)</f>
      </c>
      <c r="K52" s="156"/>
      <c r="L52" s="156"/>
      <c r="M52" s="156" t="s">
        <v>181</v>
      </c>
      <c r="N52" s="156"/>
      <c r="O52" s="156">
        <f>IF('男子'!O52="","",VLOOKUP('男子'!O52,'管理者シート'!$B$9:$C$38,2,FALSE))</f>
      </c>
      <c r="P52" s="156">
        <f>IF('男子'!P52="","",'男子'!P52)</f>
      </c>
      <c r="Q52" s="156">
        <v>0</v>
      </c>
      <c r="R52" s="156">
        <v>2</v>
      </c>
      <c r="S52" s="156">
        <f>IF('男子'!S52="","",VLOOKUP('男子'!S52,'管理者シート'!$B$9:$C$38,2,FALSE))</f>
      </c>
      <c r="T52" s="156">
        <f>IF('男子'!T52="","",'男子'!T52)</f>
      </c>
      <c r="U52" s="156">
        <v>0</v>
      </c>
      <c r="V52" s="156">
        <v>2</v>
      </c>
      <c r="W52" s="156">
        <f>IF('男子'!W52="","",VLOOKUP('男子'!W52,'管理者シート'!$B$9:$C$27,2,FALSE))</f>
      </c>
      <c r="X52" s="156">
        <f>IF('男子'!X52="","",'男子'!X52)</f>
      </c>
      <c r="Y52" s="156">
        <v>0</v>
      </c>
      <c r="Z52" s="156">
        <v>2</v>
      </c>
      <c r="AA52" s="156">
        <f>IF('男子'!AA52="","",20)</f>
      </c>
      <c r="AB52" s="156">
        <f>IF('男子'!AB52="","",'男子'!AB52)</f>
      </c>
      <c r="AC52" s="156">
        <v>0</v>
      </c>
      <c r="AD52" s="156">
        <v>2</v>
      </c>
      <c r="AE52" s="156">
        <f>IF('男子'!AE52="","",21)</f>
      </c>
      <c r="AF52" s="156">
        <f>IF('男子'!AF52="","",'男子'!AF52)</f>
      </c>
      <c r="AG52" s="156">
        <v>0</v>
      </c>
      <c r="AH52" s="156">
        <v>2</v>
      </c>
    </row>
    <row r="53" spans="1:34" ht="13.5">
      <c r="A53" s="112"/>
      <c r="B53" s="156">
        <f>IF('男子'!B53="","",'男子'!B53)</f>
      </c>
      <c r="C53" s="112"/>
      <c r="D53" s="156">
        <f>IF('男子'!D53="","",'男子'!D53)</f>
      </c>
      <c r="E53" s="156">
        <f>IF('男子'!E53="","",'男子'!E53)</f>
      </c>
      <c r="F53" s="156">
        <f>IF('男子'!F53="","",'男子'!F53)</f>
      </c>
      <c r="G53" s="156">
        <f>IF('男子'!G53="","",'男子'!G53)</f>
      </c>
      <c r="H53" s="156">
        <f>IF('男子'!H53="","",'男子'!H53)</f>
      </c>
      <c r="I53" s="156">
        <f>IF('男子'!I53="","",'男子'!I53)</f>
        <v>1</v>
      </c>
      <c r="J53" s="156">
        <f>IF('男子'!J53="","",'男子'!J53)</f>
      </c>
      <c r="K53" s="156"/>
      <c r="L53" s="156"/>
      <c r="M53" s="156" t="s">
        <v>181</v>
      </c>
      <c r="N53" s="156"/>
      <c r="O53" s="156">
        <f>IF('男子'!O53="","",VLOOKUP('男子'!O53,'管理者シート'!$B$9:$C$38,2,FALSE))</f>
      </c>
      <c r="P53" s="156">
        <f>IF('男子'!P53="","",'男子'!P53)</f>
      </c>
      <c r="Q53" s="156">
        <v>0</v>
      </c>
      <c r="R53" s="156">
        <v>2</v>
      </c>
      <c r="S53" s="156">
        <f>IF('男子'!S53="","",VLOOKUP('男子'!S53,'管理者シート'!$B$9:$C$38,2,FALSE))</f>
      </c>
      <c r="T53" s="156">
        <f>IF('男子'!T53="","",'男子'!T53)</f>
      </c>
      <c r="U53" s="156">
        <v>0</v>
      </c>
      <c r="V53" s="156">
        <v>2</v>
      </c>
      <c r="W53" s="156">
        <f>IF('男子'!W53="","",VLOOKUP('男子'!W53,'管理者シート'!$B$9:$C$27,2,FALSE))</f>
      </c>
      <c r="X53" s="156">
        <f>IF('男子'!X53="","",'男子'!X53)</f>
      </c>
      <c r="Y53" s="156">
        <v>0</v>
      </c>
      <c r="Z53" s="156">
        <v>2</v>
      </c>
      <c r="AA53" s="156">
        <f>IF('男子'!AA53="","",20)</f>
      </c>
      <c r="AB53" s="156">
        <f>IF('男子'!AB53="","",'男子'!AB53)</f>
      </c>
      <c r="AC53" s="156">
        <v>0</v>
      </c>
      <c r="AD53" s="156">
        <v>2</v>
      </c>
      <c r="AE53" s="156">
        <f>IF('男子'!AE53="","",21)</f>
      </c>
      <c r="AF53" s="156">
        <f>IF('男子'!AF53="","",'男子'!AF53)</f>
      </c>
      <c r="AG53" s="156">
        <v>0</v>
      </c>
      <c r="AH53" s="156">
        <v>2</v>
      </c>
    </row>
    <row r="54" spans="1:34" ht="13.5">
      <c r="A54" s="112"/>
      <c r="B54" s="156">
        <f>IF('男子'!B54="","",'男子'!B54)</f>
      </c>
      <c r="C54" s="112"/>
      <c r="D54" s="156">
        <f>IF('男子'!D54="","",'男子'!D54)</f>
      </c>
      <c r="E54" s="156">
        <f>IF('男子'!E54="","",'男子'!E54)</f>
      </c>
      <c r="F54" s="156">
        <f>IF('男子'!F54="","",'男子'!F54)</f>
      </c>
      <c r="G54" s="156">
        <f>IF('男子'!G54="","",'男子'!G54)</f>
      </c>
      <c r="H54" s="156">
        <f>IF('男子'!H54="","",'男子'!H54)</f>
      </c>
      <c r="I54" s="156">
        <f>IF('男子'!I54="","",'男子'!I54)</f>
        <v>1</v>
      </c>
      <c r="J54" s="156">
        <f>IF('男子'!J54="","",'男子'!J54)</f>
      </c>
      <c r="K54" s="156"/>
      <c r="L54" s="156"/>
      <c r="M54" s="156" t="s">
        <v>181</v>
      </c>
      <c r="N54" s="156"/>
      <c r="O54" s="156">
        <f>IF('男子'!O54="","",VLOOKUP('男子'!O54,'管理者シート'!$B$9:$C$38,2,FALSE))</f>
      </c>
      <c r="P54" s="156">
        <f>IF('男子'!P54="","",'男子'!P54)</f>
      </c>
      <c r="Q54" s="156">
        <v>0</v>
      </c>
      <c r="R54" s="156">
        <v>2</v>
      </c>
      <c r="S54" s="156">
        <f>IF('男子'!S54="","",VLOOKUP('男子'!S54,'管理者シート'!$B$9:$C$38,2,FALSE))</f>
      </c>
      <c r="T54" s="156">
        <f>IF('男子'!T54="","",'男子'!T54)</f>
      </c>
      <c r="U54" s="156">
        <v>0</v>
      </c>
      <c r="V54" s="156">
        <v>2</v>
      </c>
      <c r="W54" s="156">
        <f>IF('男子'!W54="","",VLOOKUP('男子'!W54,'管理者シート'!$B$9:$C$27,2,FALSE))</f>
      </c>
      <c r="X54" s="156">
        <f>IF('男子'!X54="","",'男子'!X54)</f>
      </c>
      <c r="Y54" s="156">
        <v>0</v>
      </c>
      <c r="Z54" s="156">
        <v>2</v>
      </c>
      <c r="AA54" s="156">
        <f>IF('男子'!AA54="","",20)</f>
      </c>
      <c r="AB54" s="156">
        <f>IF('男子'!AB54="","",'男子'!AB54)</f>
      </c>
      <c r="AC54" s="156">
        <v>0</v>
      </c>
      <c r="AD54" s="156">
        <v>2</v>
      </c>
      <c r="AE54" s="156">
        <f>IF('男子'!AE54="","",21)</f>
      </c>
      <c r="AF54" s="156">
        <f>IF('男子'!AF54="","",'男子'!AF54)</f>
      </c>
      <c r="AG54" s="156">
        <v>0</v>
      </c>
      <c r="AH54" s="156">
        <v>2</v>
      </c>
    </row>
    <row r="55" spans="1:34" ht="13.5">
      <c r="A55" s="112"/>
      <c r="B55" s="156">
        <f>IF('男子'!B55="","",'男子'!B55)</f>
      </c>
      <c r="C55" s="112"/>
      <c r="D55" s="156">
        <f>IF('男子'!D55="","",'男子'!D55)</f>
      </c>
      <c r="E55" s="156">
        <f>IF('男子'!E55="","",'男子'!E55)</f>
      </c>
      <c r="F55" s="156">
        <f>IF('男子'!F55="","",'男子'!F55)</f>
      </c>
      <c r="G55" s="156">
        <f>IF('男子'!G55="","",'男子'!G55)</f>
      </c>
      <c r="H55" s="156">
        <f>IF('男子'!H55="","",'男子'!H55)</f>
      </c>
      <c r="I55" s="156">
        <f>IF('男子'!I55="","",'男子'!I55)</f>
        <v>1</v>
      </c>
      <c r="J55" s="156">
        <f>IF('男子'!J55="","",'男子'!J55)</f>
      </c>
      <c r="K55" s="156"/>
      <c r="L55" s="156"/>
      <c r="M55" s="156" t="s">
        <v>181</v>
      </c>
      <c r="N55" s="156"/>
      <c r="O55" s="156">
        <f>IF('男子'!O55="","",VLOOKUP('男子'!O55,'管理者シート'!$B$9:$C$38,2,FALSE))</f>
      </c>
      <c r="P55" s="156">
        <f>IF('男子'!P55="","",'男子'!P55)</f>
      </c>
      <c r="Q55" s="156">
        <v>0</v>
      </c>
      <c r="R55" s="156">
        <v>2</v>
      </c>
      <c r="S55" s="156">
        <f>IF('男子'!S55="","",VLOOKUP('男子'!S55,'管理者シート'!$B$9:$C$38,2,FALSE))</f>
      </c>
      <c r="T55" s="156">
        <f>IF('男子'!T55="","",'男子'!T55)</f>
      </c>
      <c r="U55" s="156">
        <v>0</v>
      </c>
      <c r="V55" s="156">
        <v>2</v>
      </c>
      <c r="W55" s="156">
        <f>IF('男子'!W55="","",VLOOKUP('男子'!W55,'管理者シート'!$B$9:$C$27,2,FALSE))</f>
      </c>
      <c r="X55" s="156">
        <f>IF('男子'!X55="","",'男子'!X55)</f>
      </c>
      <c r="Y55" s="156">
        <v>0</v>
      </c>
      <c r="Z55" s="156">
        <v>2</v>
      </c>
      <c r="AA55" s="156">
        <f>IF('男子'!AA55="","",20)</f>
      </c>
      <c r="AB55" s="156">
        <f>IF('男子'!AB55="","",'男子'!AB55)</f>
      </c>
      <c r="AC55" s="156">
        <v>0</v>
      </c>
      <c r="AD55" s="156">
        <v>2</v>
      </c>
      <c r="AE55" s="156">
        <f>IF('男子'!AE55="","",21)</f>
      </c>
      <c r="AF55" s="156">
        <f>IF('男子'!AF55="","",'男子'!AF55)</f>
      </c>
      <c r="AG55" s="156">
        <v>0</v>
      </c>
      <c r="AH55" s="156">
        <v>2</v>
      </c>
    </row>
    <row r="56" spans="1:34" ht="13.5">
      <c r="A56" s="112"/>
      <c r="B56" s="156">
        <f>IF('男子'!B56="","",'男子'!B56)</f>
      </c>
      <c r="C56" s="112"/>
      <c r="D56" s="156">
        <f>IF('男子'!D56="","",'男子'!D56)</f>
      </c>
      <c r="E56" s="156">
        <f>IF('男子'!E56="","",'男子'!E56)</f>
      </c>
      <c r="F56" s="156">
        <f>IF('男子'!F56="","",'男子'!F56)</f>
      </c>
      <c r="G56" s="156">
        <f>IF('男子'!G56="","",'男子'!G56)</f>
      </c>
      <c r="H56" s="156">
        <f>IF('男子'!H56="","",'男子'!H56)</f>
      </c>
      <c r="I56" s="156">
        <f>IF('男子'!I56="","",'男子'!I56)</f>
        <v>1</v>
      </c>
      <c r="J56" s="156">
        <f>IF('男子'!J56="","",'男子'!J56)</f>
      </c>
      <c r="K56" s="156"/>
      <c r="L56" s="156"/>
      <c r="M56" s="156" t="s">
        <v>181</v>
      </c>
      <c r="N56" s="156"/>
      <c r="O56" s="156">
        <f>IF('男子'!O56="","",VLOOKUP('男子'!O56,'管理者シート'!$B$9:$C$38,2,FALSE))</f>
      </c>
      <c r="P56" s="156">
        <f>IF('男子'!P56="","",'男子'!P56)</f>
      </c>
      <c r="Q56" s="156">
        <v>0</v>
      </c>
      <c r="R56" s="156">
        <v>2</v>
      </c>
      <c r="S56" s="156">
        <f>IF('男子'!S56="","",VLOOKUP('男子'!S56,'管理者シート'!$B$9:$C$38,2,FALSE))</f>
      </c>
      <c r="T56" s="156">
        <f>IF('男子'!T56="","",'男子'!T56)</f>
      </c>
      <c r="U56" s="156">
        <v>0</v>
      </c>
      <c r="V56" s="156">
        <v>2</v>
      </c>
      <c r="W56" s="156">
        <f>IF('男子'!W56="","",VLOOKUP('男子'!W56,'管理者シート'!$B$9:$C$27,2,FALSE))</f>
      </c>
      <c r="X56" s="156">
        <f>IF('男子'!X56="","",'男子'!X56)</f>
      </c>
      <c r="Y56" s="156">
        <v>0</v>
      </c>
      <c r="Z56" s="156">
        <v>2</v>
      </c>
      <c r="AA56" s="156">
        <f>IF('男子'!AA56="","",20)</f>
      </c>
      <c r="AB56" s="156">
        <f>IF('男子'!AB56="","",'男子'!AB56)</f>
      </c>
      <c r="AC56" s="156">
        <v>0</v>
      </c>
      <c r="AD56" s="156">
        <v>2</v>
      </c>
      <c r="AE56" s="156">
        <f>IF('男子'!AE56="","",21)</f>
      </c>
      <c r="AF56" s="156">
        <f>IF('男子'!AF56="","",'男子'!AF56)</f>
      </c>
      <c r="AG56" s="156">
        <v>0</v>
      </c>
      <c r="AH56" s="156">
        <v>2</v>
      </c>
    </row>
    <row r="57" spans="1:34" ht="13.5">
      <c r="A57" s="112"/>
      <c r="B57" s="156">
        <f>IF('男子'!B57="","",'男子'!B57)</f>
      </c>
      <c r="C57" s="112"/>
      <c r="D57" s="156">
        <f>IF('男子'!D57="","",'男子'!D57)</f>
      </c>
      <c r="E57" s="156">
        <f>IF('男子'!E57="","",'男子'!E57)</f>
      </c>
      <c r="F57" s="156">
        <f>IF('男子'!F57="","",'男子'!F57)</f>
      </c>
      <c r="G57" s="156">
        <f>IF('男子'!G57="","",'男子'!G57)</f>
      </c>
      <c r="H57" s="156">
        <f>IF('男子'!H57="","",'男子'!H57)</f>
      </c>
      <c r="I57" s="156">
        <f>IF('男子'!I57="","",'男子'!I57)</f>
        <v>1</v>
      </c>
      <c r="J57" s="156">
        <f>IF('男子'!J57="","",'男子'!J57)</f>
      </c>
      <c r="K57" s="156"/>
      <c r="L57" s="156"/>
      <c r="M57" s="156" t="s">
        <v>181</v>
      </c>
      <c r="N57" s="156"/>
      <c r="O57" s="156">
        <f>IF('男子'!O57="","",VLOOKUP('男子'!O57,'管理者シート'!$B$9:$C$38,2,FALSE))</f>
      </c>
      <c r="P57" s="156">
        <f>IF('男子'!P57="","",'男子'!P57)</f>
      </c>
      <c r="Q57" s="156">
        <v>0</v>
      </c>
      <c r="R57" s="156">
        <v>2</v>
      </c>
      <c r="S57" s="156">
        <f>IF('男子'!S57="","",VLOOKUP('男子'!S57,'管理者シート'!$B$9:$C$38,2,FALSE))</f>
      </c>
      <c r="T57" s="156">
        <f>IF('男子'!T57="","",'男子'!T57)</f>
      </c>
      <c r="U57" s="156">
        <v>0</v>
      </c>
      <c r="V57" s="156">
        <v>2</v>
      </c>
      <c r="W57" s="156">
        <f>IF('男子'!W57="","",VLOOKUP('男子'!W57,'管理者シート'!$B$9:$C$27,2,FALSE))</f>
      </c>
      <c r="X57" s="156">
        <f>IF('男子'!X57="","",'男子'!X57)</f>
      </c>
      <c r="Y57" s="156">
        <v>0</v>
      </c>
      <c r="Z57" s="156">
        <v>2</v>
      </c>
      <c r="AA57" s="156">
        <f>IF('男子'!AA57="","",20)</f>
      </c>
      <c r="AB57" s="156">
        <f>IF('男子'!AB57="","",'男子'!AB57)</f>
      </c>
      <c r="AC57" s="156">
        <v>0</v>
      </c>
      <c r="AD57" s="156">
        <v>2</v>
      </c>
      <c r="AE57" s="156">
        <f>IF('男子'!AE57="","",21)</f>
      </c>
      <c r="AF57" s="156">
        <f>IF('男子'!AF57="","",'男子'!AF57)</f>
      </c>
      <c r="AG57" s="156">
        <v>0</v>
      </c>
      <c r="AH57" s="156">
        <v>2</v>
      </c>
    </row>
    <row r="58" spans="1:34" ht="13.5">
      <c r="A58" s="112"/>
      <c r="B58" s="156">
        <f>IF('男子'!B58="","",'男子'!B58)</f>
      </c>
      <c r="C58" s="112"/>
      <c r="D58" s="156">
        <f>IF('男子'!D58="","",'男子'!D58)</f>
      </c>
      <c r="E58" s="156">
        <f>IF('男子'!E58="","",'男子'!E58)</f>
      </c>
      <c r="F58" s="156">
        <f>IF('男子'!F58="","",'男子'!F58)</f>
      </c>
      <c r="G58" s="156">
        <f>IF('男子'!G58="","",'男子'!G58)</f>
      </c>
      <c r="H58" s="156">
        <f>IF('男子'!H58="","",'男子'!H58)</f>
      </c>
      <c r="I58" s="156">
        <f>IF('男子'!I58="","",'男子'!I58)</f>
        <v>1</v>
      </c>
      <c r="J58" s="156">
        <f>IF('男子'!J58="","",'男子'!J58)</f>
      </c>
      <c r="K58" s="156"/>
      <c r="L58" s="156"/>
      <c r="M58" s="156" t="s">
        <v>181</v>
      </c>
      <c r="N58" s="156"/>
      <c r="O58" s="156">
        <f>IF('男子'!O58="","",VLOOKUP('男子'!O58,'管理者シート'!$B$9:$C$38,2,FALSE))</f>
      </c>
      <c r="P58" s="156">
        <f>IF('男子'!P58="","",'男子'!P58)</f>
      </c>
      <c r="Q58" s="156">
        <v>0</v>
      </c>
      <c r="R58" s="156">
        <v>2</v>
      </c>
      <c r="S58" s="156">
        <f>IF('男子'!S58="","",VLOOKUP('男子'!S58,'管理者シート'!$B$9:$C$38,2,FALSE))</f>
      </c>
      <c r="T58" s="156">
        <f>IF('男子'!T58="","",'男子'!T58)</f>
      </c>
      <c r="U58" s="156">
        <v>0</v>
      </c>
      <c r="V58" s="156">
        <v>2</v>
      </c>
      <c r="W58" s="156">
        <f>IF('男子'!W58="","",VLOOKUP('男子'!W58,'管理者シート'!$B$9:$C$27,2,FALSE))</f>
      </c>
      <c r="X58" s="156">
        <f>IF('男子'!X58="","",'男子'!X58)</f>
      </c>
      <c r="Y58" s="156">
        <v>0</v>
      </c>
      <c r="Z58" s="156">
        <v>2</v>
      </c>
      <c r="AA58" s="156">
        <f>IF('男子'!AA58="","",20)</f>
      </c>
      <c r="AB58" s="156">
        <f>IF('男子'!AB58="","",'男子'!AB58)</f>
      </c>
      <c r="AC58" s="156">
        <v>0</v>
      </c>
      <c r="AD58" s="156">
        <v>2</v>
      </c>
      <c r="AE58" s="156">
        <f>IF('男子'!AE58="","",21)</f>
      </c>
      <c r="AF58" s="156">
        <f>IF('男子'!AF58="","",'男子'!AF58)</f>
      </c>
      <c r="AG58" s="156">
        <v>0</v>
      </c>
      <c r="AH58" s="156">
        <v>2</v>
      </c>
    </row>
    <row r="59" spans="1:34" ht="13.5">
      <c r="A59" s="112"/>
      <c r="B59" s="156">
        <f>IF('男子'!B59="","",'男子'!B59)</f>
      </c>
      <c r="C59" s="112"/>
      <c r="D59" s="156">
        <f>IF('男子'!D59="","",'男子'!D59)</f>
      </c>
      <c r="E59" s="156">
        <f>IF('男子'!E59="","",'男子'!E59)</f>
      </c>
      <c r="F59" s="156">
        <f>IF('男子'!F59="","",'男子'!F59)</f>
      </c>
      <c r="G59" s="156">
        <f>IF('男子'!G59="","",'男子'!G59)</f>
      </c>
      <c r="H59" s="156">
        <f>IF('男子'!H59="","",'男子'!H59)</f>
      </c>
      <c r="I59" s="156">
        <f>IF('男子'!I59="","",'男子'!I59)</f>
        <v>1</v>
      </c>
      <c r="J59" s="156">
        <f>IF('男子'!J59="","",'男子'!J59)</f>
      </c>
      <c r="K59" s="156"/>
      <c r="L59" s="156"/>
      <c r="M59" s="156" t="s">
        <v>181</v>
      </c>
      <c r="N59" s="156"/>
      <c r="O59" s="156">
        <f>IF('男子'!O59="","",VLOOKUP('男子'!O59,'管理者シート'!$B$9:$C$38,2,FALSE))</f>
      </c>
      <c r="P59" s="156">
        <f>IF('男子'!P59="","",'男子'!P59)</f>
      </c>
      <c r="Q59" s="156">
        <v>0</v>
      </c>
      <c r="R59" s="156">
        <v>2</v>
      </c>
      <c r="S59" s="156">
        <f>IF('男子'!S59="","",VLOOKUP('男子'!S59,'管理者シート'!$B$9:$C$38,2,FALSE))</f>
      </c>
      <c r="T59" s="156">
        <f>IF('男子'!T59="","",'男子'!T59)</f>
      </c>
      <c r="U59" s="156">
        <v>0</v>
      </c>
      <c r="V59" s="156">
        <v>2</v>
      </c>
      <c r="W59" s="156">
        <f>IF('男子'!W59="","",VLOOKUP('男子'!W59,'管理者シート'!$B$9:$C$27,2,FALSE))</f>
      </c>
      <c r="X59" s="156">
        <f>IF('男子'!X59="","",'男子'!X59)</f>
      </c>
      <c r="Y59" s="156">
        <v>0</v>
      </c>
      <c r="Z59" s="156">
        <v>2</v>
      </c>
      <c r="AA59" s="156">
        <f>IF('男子'!AA59="","",20)</f>
      </c>
      <c r="AB59" s="156">
        <f>IF('男子'!AB59="","",'男子'!AB59)</f>
      </c>
      <c r="AC59" s="156">
        <v>0</v>
      </c>
      <c r="AD59" s="156">
        <v>2</v>
      </c>
      <c r="AE59" s="156">
        <f>IF('男子'!AE59="","",21)</f>
      </c>
      <c r="AF59" s="156">
        <f>IF('男子'!AF59="","",'男子'!AF59)</f>
      </c>
      <c r="AG59" s="156">
        <v>0</v>
      </c>
      <c r="AH59" s="156">
        <v>2</v>
      </c>
    </row>
    <row r="60" spans="1:34" ht="13.5">
      <c r="A60" s="112"/>
      <c r="B60" s="156">
        <f>IF('男子'!B60="","",'男子'!B60)</f>
      </c>
      <c r="C60" s="112"/>
      <c r="D60" s="156">
        <f>IF('男子'!D60="","",'男子'!D60)</f>
      </c>
      <c r="E60" s="156">
        <f>IF('男子'!E60="","",'男子'!E60)</f>
      </c>
      <c r="F60" s="156">
        <f>IF('男子'!F60="","",'男子'!F60)</f>
      </c>
      <c r="G60" s="156">
        <f>IF('男子'!G60="","",'男子'!G60)</f>
      </c>
      <c r="H60" s="156">
        <f>IF('男子'!H60="","",'男子'!H60)</f>
      </c>
      <c r="I60" s="156">
        <f>IF('男子'!I60="","",'男子'!I60)</f>
        <v>1</v>
      </c>
      <c r="J60" s="156">
        <f>IF('男子'!J60="","",'男子'!J60)</f>
      </c>
      <c r="K60" s="156"/>
      <c r="L60" s="156"/>
      <c r="M60" s="156" t="s">
        <v>181</v>
      </c>
      <c r="N60" s="156"/>
      <c r="O60" s="156">
        <f>IF('男子'!O60="","",VLOOKUP('男子'!O60,'管理者シート'!$B$9:$C$38,2,FALSE))</f>
      </c>
      <c r="P60" s="156">
        <f>IF('男子'!P60="","",'男子'!P60)</f>
      </c>
      <c r="Q60" s="156">
        <v>0</v>
      </c>
      <c r="R60" s="156">
        <v>2</v>
      </c>
      <c r="S60" s="156">
        <f>IF('男子'!S60="","",VLOOKUP('男子'!S60,'管理者シート'!$B$9:$C$38,2,FALSE))</f>
      </c>
      <c r="T60" s="156">
        <f>IF('男子'!T60="","",'男子'!T60)</f>
      </c>
      <c r="U60" s="156">
        <v>0</v>
      </c>
      <c r="V60" s="156">
        <v>2</v>
      </c>
      <c r="W60" s="156">
        <f>IF('男子'!W60="","",VLOOKUP('男子'!W60,'管理者シート'!$B$9:$C$27,2,FALSE))</f>
      </c>
      <c r="X60" s="156">
        <f>IF('男子'!X60="","",'男子'!X60)</f>
      </c>
      <c r="Y60" s="156">
        <v>0</v>
      </c>
      <c r="Z60" s="156">
        <v>2</v>
      </c>
      <c r="AA60" s="156">
        <f>IF('男子'!AA60="","",20)</f>
      </c>
      <c r="AB60" s="156">
        <f>IF('男子'!AB60="","",'男子'!AB60)</f>
      </c>
      <c r="AC60" s="156">
        <v>0</v>
      </c>
      <c r="AD60" s="156">
        <v>2</v>
      </c>
      <c r="AE60" s="156">
        <f>IF('男子'!AE60="","",21)</f>
      </c>
      <c r="AF60" s="156">
        <f>IF('男子'!AF60="","",'男子'!AF60)</f>
      </c>
      <c r="AG60" s="156">
        <v>0</v>
      </c>
      <c r="AH60" s="156">
        <v>2</v>
      </c>
    </row>
    <row r="61" spans="1:34" ht="13.5">
      <c r="A61" s="112"/>
      <c r="B61" s="156">
        <f>IF('男子'!B61="","",'男子'!B61)</f>
      </c>
      <c r="C61" s="112"/>
      <c r="D61" s="156">
        <f>IF('男子'!D61="","",'男子'!D61)</f>
      </c>
      <c r="E61" s="156">
        <f>IF('男子'!E61="","",'男子'!E61)</f>
      </c>
      <c r="F61" s="156">
        <f>IF('男子'!F61="","",'男子'!F61)</f>
      </c>
      <c r="G61" s="156">
        <f>IF('男子'!G61="","",'男子'!G61)</f>
      </c>
      <c r="H61" s="156">
        <f>IF('男子'!H61="","",'男子'!H61)</f>
      </c>
      <c r="I61" s="156">
        <f>IF('男子'!I61="","",'男子'!I61)</f>
        <v>1</v>
      </c>
      <c r="J61" s="156">
        <f>IF('男子'!J61="","",'男子'!J61)</f>
      </c>
      <c r="K61" s="156"/>
      <c r="L61" s="156"/>
      <c r="M61" s="156" t="s">
        <v>181</v>
      </c>
      <c r="N61" s="156"/>
      <c r="O61" s="156">
        <f>IF('男子'!O61="","",VLOOKUP('男子'!O61,'管理者シート'!$B$9:$C$38,2,FALSE))</f>
      </c>
      <c r="P61" s="156">
        <f>IF('男子'!P61="","",'男子'!P61)</f>
      </c>
      <c r="Q61" s="156">
        <v>0</v>
      </c>
      <c r="R61" s="156">
        <v>2</v>
      </c>
      <c r="S61" s="156">
        <f>IF('男子'!S61="","",VLOOKUP('男子'!S61,'管理者シート'!$B$9:$C$38,2,FALSE))</f>
      </c>
      <c r="T61" s="156">
        <f>IF('男子'!T61="","",'男子'!T61)</f>
      </c>
      <c r="U61" s="156">
        <v>0</v>
      </c>
      <c r="V61" s="156">
        <v>2</v>
      </c>
      <c r="W61" s="156">
        <f>IF('男子'!W61="","",VLOOKUP('男子'!W61,'管理者シート'!$B$9:$C$27,2,FALSE))</f>
      </c>
      <c r="X61" s="156">
        <f>IF('男子'!X61="","",'男子'!X61)</f>
      </c>
      <c r="Y61" s="156">
        <v>0</v>
      </c>
      <c r="Z61" s="156">
        <v>2</v>
      </c>
      <c r="AA61" s="156">
        <f>IF('男子'!AA61="","",20)</f>
      </c>
      <c r="AB61" s="156">
        <f>IF('男子'!AB61="","",'男子'!AB61)</f>
      </c>
      <c r="AC61" s="156">
        <v>0</v>
      </c>
      <c r="AD61" s="156">
        <v>2</v>
      </c>
      <c r="AE61" s="156">
        <f>IF('男子'!AE61="","",21)</f>
      </c>
      <c r="AF61" s="156">
        <f>IF('男子'!AF61="","",'男子'!AF61)</f>
      </c>
      <c r="AG61" s="156">
        <v>0</v>
      </c>
      <c r="AH61" s="156">
        <v>2</v>
      </c>
    </row>
    <row r="62" spans="1:34" ht="13.5">
      <c r="A62" s="112"/>
      <c r="B62" s="156">
        <f>IF('男子'!B62="","",'男子'!B62)</f>
      </c>
      <c r="C62" s="112"/>
      <c r="D62" s="156">
        <f>IF('男子'!D62="","",'男子'!D62)</f>
      </c>
      <c r="E62" s="156">
        <f>IF('男子'!E62="","",'男子'!E62)</f>
      </c>
      <c r="F62" s="156">
        <f>IF('男子'!F62="","",'男子'!F62)</f>
      </c>
      <c r="G62" s="156">
        <f>IF('男子'!G62="","",'男子'!G62)</f>
      </c>
      <c r="H62" s="156">
        <f>IF('男子'!H62="","",'男子'!H62)</f>
      </c>
      <c r="I62" s="156">
        <f>IF('男子'!I62="","",'男子'!I62)</f>
        <v>1</v>
      </c>
      <c r="J62" s="156">
        <f>IF('男子'!J62="","",'男子'!J62)</f>
      </c>
      <c r="K62" s="156"/>
      <c r="L62" s="156"/>
      <c r="M62" s="156" t="s">
        <v>181</v>
      </c>
      <c r="N62" s="156"/>
      <c r="O62" s="156">
        <f>IF('男子'!O62="","",VLOOKUP('男子'!O62,'管理者シート'!$B$9:$C$38,2,FALSE))</f>
      </c>
      <c r="P62" s="156">
        <f>IF('男子'!P62="","",'男子'!P62)</f>
      </c>
      <c r="Q62" s="156">
        <v>0</v>
      </c>
      <c r="R62" s="156">
        <v>2</v>
      </c>
      <c r="S62" s="156">
        <f>IF('男子'!S62="","",VLOOKUP('男子'!S62,'管理者シート'!$B$9:$C$38,2,FALSE))</f>
      </c>
      <c r="T62" s="156">
        <f>IF('男子'!T62="","",'男子'!T62)</f>
      </c>
      <c r="U62" s="156">
        <v>0</v>
      </c>
      <c r="V62" s="156">
        <v>2</v>
      </c>
      <c r="W62" s="156">
        <f>IF('男子'!W62="","",VLOOKUP('男子'!W62,'管理者シート'!$B$9:$C$27,2,FALSE))</f>
      </c>
      <c r="X62" s="156">
        <f>IF('男子'!X62="","",'男子'!X62)</f>
      </c>
      <c r="Y62" s="156">
        <v>0</v>
      </c>
      <c r="Z62" s="156">
        <v>2</v>
      </c>
      <c r="AA62" s="156">
        <f>IF('男子'!AA62="","",20)</f>
      </c>
      <c r="AB62" s="156">
        <f>IF('男子'!AB62="","",'男子'!AB62)</f>
      </c>
      <c r="AC62" s="156">
        <v>0</v>
      </c>
      <c r="AD62" s="156">
        <v>2</v>
      </c>
      <c r="AE62" s="156">
        <f>IF('男子'!AE62="","",21)</f>
      </c>
      <c r="AF62" s="156">
        <f>IF('男子'!AF62="","",'男子'!AF62)</f>
      </c>
      <c r="AG62" s="156">
        <v>0</v>
      </c>
      <c r="AH62" s="156">
        <v>2</v>
      </c>
    </row>
    <row r="63" spans="1:34" ht="13.5">
      <c r="A63" s="112"/>
      <c r="B63" s="156">
        <f>IF('男子'!B63="","",'男子'!B63)</f>
      </c>
      <c r="C63" s="112"/>
      <c r="D63" s="156">
        <f>IF('男子'!D63="","",'男子'!D63)</f>
      </c>
      <c r="E63" s="156">
        <f>IF('男子'!E63="","",'男子'!E63)</f>
      </c>
      <c r="F63" s="156">
        <f>IF('男子'!F63="","",'男子'!F63)</f>
      </c>
      <c r="G63" s="156">
        <f>IF('男子'!G63="","",'男子'!G63)</f>
      </c>
      <c r="H63" s="156">
        <f>IF('男子'!H63="","",'男子'!H63)</f>
      </c>
      <c r="I63" s="156">
        <f>IF('男子'!I63="","",'男子'!I63)</f>
        <v>1</v>
      </c>
      <c r="J63" s="156">
        <f>IF('男子'!J63="","",'男子'!J63)</f>
      </c>
      <c r="K63" s="156"/>
      <c r="L63" s="156"/>
      <c r="M63" s="156" t="s">
        <v>181</v>
      </c>
      <c r="N63" s="156"/>
      <c r="O63" s="156">
        <f>IF('男子'!O63="","",VLOOKUP('男子'!O63,'管理者シート'!$B$9:$C$38,2,FALSE))</f>
      </c>
      <c r="P63" s="156">
        <f>IF('男子'!P63="","",'男子'!P63)</f>
      </c>
      <c r="Q63" s="156">
        <v>0</v>
      </c>
      <c r="R63" s="156">
        <v>2</v>
      </c>
      <c r="S63" s="156">
        <f>IF('男子'!S63="","",VLOOKUP('男子'!S63,'管理者シート'!$B$9:$C$38,2,FALSE))</f>
      </c>
      <c r="T63" s="156">
        <f>IF('男子'!T63="","",'男子'!T63)</f>
      </c>
      <c r="U63" s="156">
        <v>0</v>
      </c>
      <c r="V63" s="156">
        <v>2</v>
      </c>
      <c r="W63" s="156">
        <f>IF('男子'!W63="","",VLOOKUP('男子'!W63,'管理者シート'!$B$9:$C$27,2,FALSE))</f>
      </c>
      <c r="X63" s="156">
        <f>IF('男子'!X63="","",'男子'!X63)</f>
      </c>
      <c r="Y63" s="156">
        <v>0</v>
      </c>
      <c r="Z63" s="156">
        <v>2</v>
      </c>
      <c r="AA63" s="156">
        <f>IF('男子'!AA63="","",20)</f>
      </c>
      <c r="AB63" s="156">
        <f>IF('男子'!AB63="","",'男子'!AB63)</f>
      </c>
      <c r="AC63" s="156">
        <v>0</v>
      </c>
      <c r="AD63" s="156">
        <v>2</v>
      </c>
      <c r="AE63" s="156">
        <f>IF('男子'!AE63="","",21)</f>
      </c>
      <c r="AF63" s="156">
        <f>IF('男子'!AF63="","",'男子'!AF63)</f>
      </c>
      <c r="AG63" s="156">
        <v>0</v>
      </c>
      <c r="AH63" s="156">
        <v>2</v>
      </c>
    </row>
    <row r="64" spans="1:34" ht="13.5">
      <c r="A64" s="112"/>
      <c r="B64" s="156">
        <f>IF('男子'!B64="","",'男子'!B64)</f>
      </c>
      <c r="C64" s="112"/>
      <c r="D64" s="156">
        <f>IF('男子'!D64="","",'男子'!D64)</f>
      </c>
      <c r="E64" s="156">
        <f>IF('男子'!E64="","",'男子'!E64)</f>
      </c>
      <c r="F64" s="156">
        <f>IF('男子'!F64="","",'男子'!F64)</f>
      </c>
      <c r="G64" s="156">
        <f>IF('男子'!G64="","",'男子'!G64)</f>
      </c>
      <c r="H64" s="156">
        <f>IF('男子'!H64="","",'男子'!H64)</f>
      </c>
      <c r="I64" s="156">
        <f>IF('男子'!I64="","",'男子'!I64)</f>
        <v>1</v>
      </c>
      <c r="J64" s="156">
        <f>IF('男子'!J64="","",'男子'!J64)</f>
      </c>
      <c r="K64" s="156"/>
      <c r="L64" s="156"/>
      <c r="M64" s="156" t="s">
        <v>181</v>
      </c>
      <c r="N64" s="156"/>
      <c r="O64" s="156">
        <f>IF('男子'!O64="","",VLOOKUP('男子'!O64,'管理者シート'!$B$9:$C$38,2,FALSE))</f>
      </c>
      <c r="P64" s="156">
        <f>IF('男子'!P64="","",'男子'!P64)</f>
      </c>
      <c r="Q64" s="156">
        <v>0</v>
      </c>
      <c r="R64" s="156">
        <v>2</v>
      </c>
      <c r="S64" s="156">
        <f>IF('男子'!S64="","",VLOOKUP('男子'!S64,'管理者シート'!$B$9:$C$38,2,FALSE))</f>
      </c>
      <c r="T64" s="156">
        <f>IF('男子'!T64="","",'男子'!T64)</f>
      </c>
      <c r="U64" s="156">
        <v>0</v>
      </c>
      <c r="V64" s="156">
        <v>2</v>
      </c>
      <c r="W64" s="156">
        <f>IF('男子'!W64="","",VLOOKUP('男子'!W64,'管理者シート'!$B$9:$C$27,2,FALSE))</f>
      </c>
      <c r="X64" s="156">
        <f>IF('男子'!X64="","",'男子'!X64)</f>
      </c>
      <c r="Y64" s="156">
        <v>0</v>
      </c>
      <c r="Z64" s="156">
        <v>2</v>
      </c>
      <c r="AA64" s="156">
        <f>IF('男子'!AA64="","",20)</f>
      </c>
      <c r="AB64" s="156">
        <f>IF('男子'!AB64="","",'男子'!AB64)</f>
      </c>
      <c r="AC64" s="156">
        <v>0</v>
      </c>
      <c r="AD64" s="156">
        <v>2</v>
      </c>
      <c r="AE64" s="156">
        <f>IF('男子'!AE64="","",21)</f>
      </c>
      <c r="AF64" s="156">
        <f>IF('男子'!AF64="","",'男子'!AF64)</f>
      </c>
      <c r="AG64" s="156">
        <v>0</v>
      </c>
      <c r="AH64" s="156">
        <v>2</v>
      </c>
    </row>
    <row r="65" spans="1:34" ht="13.5">
      <c r="A65" s="112"/>
      <c r="B65" s="156">
        <f>IF('男子'!B65="","",'男子'!B65)</f>
      </c>
      <c r="C65" s="112"/>
      <c r="D65" s="156">
        <f>IF('男子'!D65="","",'男子'!D65)</f>
      </c>
      <c r="E65" s="156">
        <f>IF('男子'!E65="","",'男子'!E65)</f>
      </c>
      <c r="F65" s="156">
        <f>IF('男子'!F65="","",'男子'!F65)</f>
      </c>
      <c r="G65" s="156">
        <f>IF('男子'!G65="","",'男子'!G65)</f>
      </c>
      <c r="H65" s="156">
        <f>IF('男子'!H65="","",'男子'!H65)</f>
      </c>
      <c r="I65" s="156">
        <f>IF('男子'!I65="","",'男子'!I65)</f>
        <v>1</v>
      </c>
      <c r="J65" s="156">
        <f>IF('男子'!J65="","",'男子'!J65)</f>
      </c>
      <c r="K65" s="156"/>
      <c r="L65" s="156"/>
      <c r="M65" s="156" t="s">
        <v>181</v>
      </c>
      <c r="N65" s="156"/>
      <c r="O65" s="156">
        <f>IF('男子'!O65="","",VLOOKUP('男子'!O65,'管理者シート'!$B$9:$C$38,2,FALSE))</f>
      </c>
      <c r="P65" s="156">
        <f>IF('男子'!P65="","",'男子'!P65)</f>
      </c>
      <c r="Q65" s="156">
        <v>0</v>
      </c>
      <c r="R65" s="156">
        <v>2</v>
      </c>
      <c r="S65" s="156">
        <f>IF('男子'!S65="","",VLOOKUP('男子'!S65,'管理者シート'!$B$9:$C$38,2,FALSE))</f>
      </c>
      <c r="T65" s="156">
        <f>IF('男子'!T65="","",'男子'!T65)</f>
      </c>
      <c r="U65" s="156">
        <v>0</v>
      </c>
      <c r="V65" s="156">
        <v>2</v>
      </c>
      <c r="W65" s="156">
        <f>IF('男子'!W65="","",VLOOKUP('男子'!W65,'管理者シート'!$B$9:$C$27,2,FALSE))</f>
      </c>
      <c r="X65" s="156">
        <f>IF('男子'!X65="","",'男子'!X65)</f>
      </c>
      <c r="Y65" s="156">
        <v>0</v>
      </c>
      <c r="Z65" s="156">
        <v>2</v>
      </c>
      <c r="AA65" s="156">
        <f>IF('男子'!AA65="","",20)</f>
      </c>
      <c r="AB65" s="156">
        <f>IF('男子'!AB65="","",'男子'!AB65)</f>
      </c>
      <c r="AC65" s="156">
        <v>0</v>
      </c>
      <c r="AD65" s="156">
        <v>2</v>
      </c>
      <c r="AE65" s="156">
        <f>IF('男子'!AE65="","",21)</f>
      </c>
      <c r="AF65" s="156">
        <f>IF('男子'!AF65="","",'男子'!AF65)</f>
      </c>
      <c r="AG65" s="156">
        <v>0</v>
      </c>
      <c r="AH65" s="156">
        <v>2</v>
      </c>
    </row>
    <row r="66" spans="1:34" ht="13.5">
      <c r="A66" s="112"/>
      <c r="B66" s="156">
        <f>IF('男子'!B66="","",'男子'!B66)</f>
      </c>
      <c r="C66" s="112"/>
      <c r="D66" s="156">
        <f>IF('男子'!D66="","",'男子'!D66)</f>
      </c>
      <c r="E66" s="156">
        <f>IF('男子'!E66="","",'男子'!E66)</f>
      </c>
      <c r="F66" s="156">
        <f>IF('男子'!F66="","",'男子'!F66)</f>
      </c>
      <c r="G66" s="156">
        <f>IF('男子'!G66="","",'男子'!G66)</f>
      </c>
      <c r="H66" s="156">
        <f>IF('男子'!H66="","",'男子'!H66)</f>
      </c>
      <c r="I66" s="156">
        <f>IF('男子'!I66="","",'男子'!I66)</f>
        <v>1</v>
      </c>
      <c r="J66" s="156">
        <f>IF('男子'!J66="","",'男子'!J66)</f>
      </c>
      <c r="K66" s="156"/>
      <c r="L66" s="156"/>
      <c r="M66" s="156" t="s">
        <v>181</v>
      </c>
      <c r="N66" s="156"/>
      <c r="O66" s="156">
        <f>IF('男子'!O66="","",VLOOKUP('男子'!O66,'管理者シート'!$B$9:$C$38,2,FALSE))</f>
      </c>
      <c r="P66" s="156">
        <f>IF('男子'!P66="","",'男子'!P66)</f>
      </c>
      <c r="Q66" s="156">
        <v>0</v>
      </c>
      <c r="R66" s="156">
        <v>2</v>
      </c>
      <c r="S66" s="156">
        <f>IF('男子'!S66="","",VLOOKUP('男子'!S66,'管理者シート'!$B$9:$C$38,2,FALSE))</f>
      </c>
      <c r="T66" s="156">
        <f>IF('男子'!T66="","",'男子'!T66)</f>
      </c>
      <c r="U66" s="156">
        <v>0</v>
      </c>
      <c r="V66" s="156">
        <v>2</v>
      </c>
      <c r="W66" s="156">
        <f>IF('男子'!W66="","",VLOOKUP('男子'!W66,'管理者シート'!$B$9:$C$27,2,FALSE))</f>
      </c>
      <c r="X66" s="156">
        <f>IF('男子'!X66="","",'男子'!X66)</f>
      </c>
      <c r="Y66" s="156">
        <v>0</v>
      </c>
      <c r="Z66" s="156">
        <v>2</v>
      </c>
      <c r="AA66" s="156">
        <f>IF('男子'!AA66="","",20)</f>
      </c>
      <c r="AB66" s="156">
        <f>IF('男子'!AB66="","",'男子'!AB66)</f>
      </c>
      <c r="AC66" s="156">
        <v>0</v>
      </c>
      <c r="AD66" s="156">
        <v>2</v>
      </c>
      <c r="AE66" s="156">
        <f>IF('男子'!AE66="","",21)</f>
      </c>
      <c r="AF66" s="156">
        <f>IF('男子'!AF66="","",'男子'!AF66)</f>
      </c>
      <c r="AG66" s="156">
        <v>0</v>
      </c>
      <c r="AH66" s="156">
        <v>2</v>
      </c>
    </row>
    <row r="67" spans="1:34" ht="13.5">
      <c r="A67" s="112"/>
      <c r="B67" s="156">
        <f>IF('男子'!B67="","",'男子'!B67)</f>
      </c>
      <c r="C67" s="112"/>
      <c r="D67" s="156">
        <f>IF('男子'!D67="","",'男子'!D67)</f>
      </c>
      <c r="E67" s="156">
        <f>IF('男子'!E67="","",'男子'!E67)</f>
      </c>
      <c r="F67" s="156">
        <f>IF('男子'!F67="","",'男子'!F67)</f>
      </c>
      <c r="G67" s="156">
        <f>IF('男子'!G67="","",'男子'!G67)</f>
      </c>
      <c r="H67" s="156">
        <f>IF('男子'!H67="","",'男子'!H67)</f>
      </c>
      <c r="I67" s="156">
        <f>IF('男子'!I67="","",'男子'!I67)</f>
        <v>1</v>
      </c>
      <c r="J67" s="156">
        <f>IF('男子'!J67="","",'男子'!J67)</f>
      </c>
      <c r="K67" s="156"/>
      <c r="L67" s="156"/>
      <c r="M67" s="156" t="s">
        <v>181</v>
      </c>
      <c r="N67" s="156"/>
      <c r="O67" s="156">
        <f>IF('男子'!O67="","",VLOOKUP('男子'!O67,'管理者シート'!$B$9:$C$38,2,FALSE))</f>
      </c>
      <c r="P67" s="156">
        <f>IF('男子'!P67="","",'男子'!P67)</f>
      </c>
      <c r="Q67" s="156">
        <v>0</v>
      </c>
      <c r="R67" s="156">
        <v>2</v>
      </c>
      <c r="S67" s="156">
        <f>IF('男子'!S67="","",VLOOKUP('男子'!S67,'管理者シート'!$B$9:$C$38,2,FALSE))</f>
      </c>
      <c r="T67" s="156">
        <f>IF('男子'!T67="","",'男子'!T67)</f>
      </c>
      <c r="U67" s="156">
        <v>0</v>
      </c>
      <c r="V67" s="156">
        <v>2</v>
      </c>
      <c r="W67" s="156">
        <f>IF('男子'!W67="","",VLOOKUP('男子'!W67,'管理者シート'!$B$9:$C$27,2,FALSE))</f>
      </c>
      <c r="X67" s="156">
        <f>IF('男子'!X67="","",'男子'!X67)</f>
      </c>
      <c r="Y67" s="156">
        <v>0</v>
      </c>
      <c r="Z67" s="156">
        <v>2</v>
      </c>
      <c r="AA67" s="156">
        <f>IF('男子'!AA67="","",20)</f>
      </c>
      <c r="AB67" s="156">
        <f>IF('男子'!AB67="","",'男子'!AB67)</f>
      </c>
      <c r="AC67" s="156">
        <v>0</v>
      </c>
      <c r="AD67" s="156">
        <v>2</v>
      </c>
      <c r="AE67" s="156">
        <f>IF('男子'!AE67="","",21)</f>
      </c>
      <c r="AF67" s="156">
        <f>IF('男子'!AF67="","",'男子'!AF67)</f>
      </c>
      <c r="AG67" s="156">
        <v>0</v>
      </c>
      <c r="AH67" s="156">
        <v>2</v>
      </c>
    </row>
    <row r="68" spans="1:34" ht="13.5">
      <c r="A68" s="112"/>
      <c r="B68" s="156">
        <f>IF('男子'!B68="","",'男子'!B68)</f>
      </c>
      <c r="C68" s="112"/>
      <c r="D68" s="156">
        <f>IF('男子'!D68="","",'男子'!D68)</f>
      </c>
      <c r="E68" s="156">
        <f>IF('男子'!E68="","",'男子'!E68)</f>
      </c>
      <c r="F68" s="156">
        <f>IF('男子'!F68="","",'男子'!F68)</f>
      </c>
      <c r="G68" s="156">
        <f>IF('男子'!G68="","",'男子'!G68)</f>
      </c>
      <c r="H68" s="156">
        <f>IF('男子'!H68="","",'男子'!H68)</f>
      </c>
      <c r="I68" s="156">
        <f>IF('男子'!I68="","",'男子'!I68)</f>
        <v>1</v>
      </c>
      <c r="J68" s="156">
        <f>IF('男子'!J68="","",'男子'!J68)</f>
      </c>
      <c r="K68" s="156"/>
      <c r="L68" s="156"/>
      <c r="M68" s="156" t="s">
        <v>181</v>
      </c>
      <c r="N68" s="156"/>
      <c r="O68" s="156">
        <f>IF('男子'!O68="","",VLOOKUP('男子'!O68,'管理者シート'!$B$9:$C$38,2,FALSE))</f>
      </c>
      <c r="P68" s="156">
        <f>IF('男子'!P68="","",'男子'!P68)</f>
      </c>
      <c r="Q68" s="156">
        <v>0</v>
      </c>
      <c r="R68" s="156">
        <v>2</v>
      </c>
      <c r="S68" s="156">
        <f>IF('男子'!S68="","",VLOOKUP('男子'!S68,'管理者シート'!$B$9:$C$38,2,FALSE))</f>
      </c>
      <c r="T68" s="156">
        <f>IF('男子'!T68="","",'男子'!T68)</f>
      </c>
      <c r="U68" s="156">
        <v>0</v>
      </c>
      <c r="V68" s="156">
        <v>2</v>
      </c>
      <c r="W68" s="156">
        <f>IF('男子'!W68="","",VLOOKUP('男子'!W68,'管理者シート'!$B$9:$C$27,2,FALSE))</f>
      </c>
      <c r="X68" s="156">
        <f>IF('男子'!X68="","",'男子'!X68)</f>
      </c>
      <c r="Y68" s="156">
        <v>0</v>
      </c>
      <c r="Z68" s="156">
        <v>2</v>
      </c>
      <c r="AA68" s="156">
        <f>IF('男子'!AA68="","",20)</f>
      </c>
      <c r="AB68" s="156">
        <f>IF('男子'!AB68="","",'男子'!AB68)</f>
      </c>
      <c r="AC68" s="156">
        <v>0</v>
      </c>
      <c r="AD68" s="156">
        <v>2</v>
      </c>
      <c r="AE68" s="156">
        <f>IF('男子'!AE68="","",21)</f>
      </c>
      <c r="AF68" s="156">
        <f>IF('男子'!AF68="","",'男子'!AF68)</f>
      </c>
      <c r="AG68" s="156">
        <v>0</v>
      </c>
      <c r="AH68" s="156">
        <v>2</v>
      </c>
    </row>
    <row r="69" spans="1:34" ht="13.5">
      <c r="A69" s="112"/>
      <c r="B69" s="156">
        <f>IF('男子'!B69="","",'男子'!B69)</f>
      </c>
      <c r="C69" s="112"/>
      <c r="D69" s="156">
        <f>IF('男子'!D69="","",'男子'!D69)</f>
      </c>
      <c r="E69" s="156">
        <f>IF('男子'!E69="","",'男子'!E69)</f>
      </c>
      <c r="F69" s="156">
        <f>IF('男子'!F69="","",'男子'!F69)</f>
      </c>
      <c r="G69" s="156">
        <f>IF('男子'!G69="","",'男子'!G69)</f>
      </c>
      <c r="H69" s="156">
        <f>IF('男子'!H69="","",'男子'!H69)</f>
      </c>
      <c r="I69" s="156">
        <f>IF('男子'!I69="","",'男子'!I69)</f>
        <v>1</v>
      </c>
      <c r="J69" s="156">
        <f>IF('男子'!J69="","",'男子'!J69)</f>
      </c>
      <c r="K69" s="156"/>
      <c r="L69" s="156"/>
      <c r="M69" s="156" t="s">
        <v>181</v>
      </c>
      <c r="N69" s="156"/>
      <c r="O69" s="156">
        <f>IF('男子'!O69="","",VLOOKUP('男子'!O69,'管理者シート'!$B$9:$C$38,2,FALSE))</f>
      </c>
      <c r="P69" s="156">
        <f>IF('男子'!P69="","",'男子'!P69)</f>
      </c>
      <c r="Q69" s="156">
        <v>0</v>
      </c>
      <c r="R69" s="156">
        <v>2</v>
      </c>
      <c r="S69" s="156">
        <f>IF('男子'!S69="","",VLOOKUP('男子'!S69,'管理者シート'!$B$9:$C$38,2,FALSE))</f>
      </c>
      <c r="T69" s="156">
        <f>IF('男子'!T69="","",'男子'!T69)</f>
      </c>
      <c r="U69" s="156">
        <v>0</v>
      </c>
      <c r="V69" s="156">
        <v>2</v>
      </c>
      <c r="W69" s="156">
        <f>IF('男子'!W69="","",VLOOKUP('男子'!W69,'管理者シート'!$B$9:$C$27,2,FALSE))</f>
      </c>
      <c r="X69" s="156">
        <f>IF('男子'!X69="","",'男子'!X69)</f>
      </c>
      <c r="Y69" s="156">
        <v>0</v>
      </c>
      <c r="Z69" s="156">
        <v>2</v>
      </c>
      <c r="AA69" s="156">
        <f>IF('男子'!AA69="","",20)</f>
      </c>
      <c r="AB69" s="156">
        <f>IF('男子'!AB69="","",'男子'!AB69)</f>
      </c>
      <c r="AC69" s="156">
        <v>0</v>
      </c>
      <c r="AD69" s="156">
        <v>2</v>
      </c>
      <c r="AE69" s="156">
        <f>IF('男子'!AE69="","",21)</f>
      </c>
      <c r="AF69" s="156">
        <f>IF('男子'!AF69="","",'男子'!AF69)</f>
      </c>
      <c r="AG69" s="156">
        <v>0</v>
      </c>
      <c r="AH69" s="156">
        <v>2</v>
      </c>
    </row>
    <row r="70" spans="1:34" ht="13.5">
      <c r="A70" s="112"/>
      <c r="B70" s="156">
        <f>IF('男子'!B70="","",'男子'!B70)</f>
      </c>
      <c r="C70" s="112"/>
      <c r="D70" s="156">
        <f>IF('男子'!D70="","",'男子'!D70)</f>
      </c>
      <c r="E70" s="156">
        <f>IF('男子'!E70="","",'男子'!E70)</f>
      </c>
      <c r="F70" s="156">
        <f>IF('男子'!F70="","",'男子'!F70)</f>
      </c>
      <c r="G70" s="156">
        <f>IF('男子'!G70="","",'男子'!G70)</f>
      </c>
      <c r="H70" s="156">
        <f>IF('男子'!H70="","",'男子'!H70)</f>
      </c>
      <c r="I70" s="156">
        <f>IF('男子'!I70="","",'男子'!I70)</f>
        <v>1</v>
      </c>
      <c r="J70" s="156">
        <f>IF('男子'!J70="","",'男子'!J70)</f>
      </c>
      <c r="K70" s="156"/>
      <c r="L70" s="156"/>
      <c r="M70" s="156" t="s">
        <v>181</v>
      </c>
      <c r="N70" s="156"/>
      <c r="O70" s="156">
        <f>IF('男子'!O70="","",VLOOKUP('男子'!O70,'管理者シート'!$B$9:$C$38,2,FALSE))</f>
      </c>
      <c r="P70" s="156">
        <f>IF('男子'!P70="","",'男子'!P70)</f>
      </c>
      <c r="Q70" s="156">
        <v>0</v>
      </c>
      <c r="R70" s="156">
        <v>2</v>
      </c>
      <c r="S70" s="156">
        <f>IF('男子'!S70="","",VLOOKUP('男子'!S70,'管理者シート'!$B$9:$C$38,2,FALSE))</f>
      </c>
      <c r="T70" s="156">
        <f>IF('男子'!T70="","",'男子'!T70)</f>
      </c>
      <c r="U70" s="156">
        <v>0</v>
      </c>
      <c r="V70" s="156">
        <v>2</v>
      </c>
      <c r="W70" s="156">
        <f>IF('男子'!W70="","",VLOOKUP('男子'!W70,'管理者シート'!$B$9:$C$27,2,FALSE))</f>
      </c>
      <c r="X70" s="156">
        <f>IF('男子'!X70="","",'男子'!X70)</f>
      </c>
      <c r="Y70" s="156">
        <v>0</v>
      </c>
      <c r="Z70" s="156">
        <v>2</v>
      </c>
      <c r="AA70" s="156">
        <f>IF('男子'!AA70="","",20)</f>
      </c>
      <c r="AB70" s="156">
        <f>IF('男子'!AB70="","",'男子'!AB70)</f>
      </c>
      <c r="AC70" s="156">
        <v>0</v>
      </c>
      <c r="AD70" s="156">
        <v>2</v>
      </c>
      <c r="AE70" s="156">
        <f>IF('男子'!AE70="","",21)</f>
      </c>
      <c r="AF70" s="156">
        <f>IF('男子'!AF70="","",'男子'!AF70)</f>
      </c>
      <c r="AG70" s="156">
        <v>0</v>
      </c>
      <c r="AH70" s="156">
        <v>2</v>
      </c>
    </row>
    <row r="71" spans="1:34" ht="13.5">
      <c r="A71" s="112"/>
      <c r="B71" s="156">
        <f>IF('男子'!B71="","",'男子'!B71)</f>
      </c>
      <c r="C71" s="112"/>
      <c r="D71" s="156">
        <f>IF('男子'!D71="","",'男子'!D71)</f>
      </c>
      <c r="E71" s="156">
        <f>IF('男子'!E71="","",'男子'!E71)</f>
      </c>
      <c r="F71" s="156">
        <f>IF('男子'!F71="","",'男子'!F71)</f>
      </c>
      <c r="G71" s="156">
        <f>IF('男子'!G71="","",'男子'!G71)</f>
      </c>
      <c r="H71" s="156">
        <f>IF('男子'!H71="","",'男子'!H71)</f>
      </c>
      <c r="I71" s="156">
        <f>IF('男子'!I71="","",'男子'!I71)</f>
        <v>1</v>
      </c>
      <c r="J71" s="156">
        <f>IF('男子'!J71="","",'男子'!J71)</f>
      </c>
      <c r="K71" s="156"/>
      <c r="L71" s="156"/>
      <c r="M71" s="156" t="s">
        <v>181</v>
      </c>
      <c r="N71" s="156"/>
      <c r="O71" s="156">
        <f>IF('男子'!O71="","",VLOOKUP('男子'!O71,'管理者シート'!$B$9:$C$38,2,FALSE))</f>
      </c>
      <c r="P71" s="156">
        <f>IF('男子'!P71="","",'男子'!P71)</f>
      </c>
      <c r="Q71" s="156">
        <v>0</v>
      </c>
      <c r="R71" s="156">
        <v>2</v>
      </c>
      <c r="S71" s="156">
        <f>IF('男子'!S71="","",VLOOKUP('男子'!S71,'管理者シート'!$B$9:$C$38,2,FALSE))</f>
      </c>
      <c r="T71" s="156">
        <f>IF('男子'!T71="","",'男子'!T71)</f>
      </c>
      <c r="U71" s="156">
        <v>0</v>
      </c>
      <c r="V71" s="156">
        <v>2</v>
      </c>
      <c r="W71" s="156">
        <f>IF('男子'!W71="","",VLOOKUP('男子'!W71,'管理者シート'!$B$9:$C$27,2,FALSE))</f>
      </c>
      <c r="X71" s="156">
        <f>IF('男子'!X71="","",'男子'!X71)</f>
      </c>
      <c r="Y71" s="156">
        <v>0</v>
      </c>
      <c r="Z71" s="156">
        <v>2</v>
      </c>
      <c r="AA71" s="156">
        <f>IF('男子'!AA71="","",20)</f>
      </c>
      <c r="AB71" s="156">
        <f>IF('男子'!AB71="","",'男子'!AB71)</f>
      </c>
      <c r="AC71" s="156">
        <v>0</v>
      </c>
      <c r="AD71" s="156">
        <v>2</v>
      </c>
      <c r="AE71" s="156">
        <f>IF('男子'!AE71="","",21)</f>
      </c>
      <c r="AF71" s="156">
        <f>IF('男子'!AF71="","",'男子'!AF71)</f>
      </c>
      <c r="AG71" s="156">
        <v>0</v>
      </c>
      <c r="AH71" s="156">
        <v>2</v>
      </c>
    </row>
    <row r="72" spans="1:34" ht="13.5">
      <c r="A72" s="112"/>
      <c r="B72" s="156">
        <f>IF('男子'!B72="","",'男子'!B72)</f>
      </c>
      <c r="C72" s="112"/>
      <c r="D72" s="156">
        <f>IF('男子'!D72="","",'男子'!D72)</f>
      </c>
      <c r="E72" s="156">
        <f>IF('男子'!E72="","",'男子'!E72)</f>
      </c>
      <c r="F72" s="156">
        <f>IF('男子'!F72="","",'男子'!F72)</f>
      </c>
      <c r="G72" s="156">
        <f>IF('男子'!G72="","",'男子'!G72)</f>
      </c>
      <c r="H72" s="156">
        <f>IF('男子'!H72="","",'男子'!H72)</f>
      </c>
      <c r="I72" s="156">
        <f>IF('男子'!I72="","",'男子'!I72)</f>
        <v>1</v>
      </c>
      <c r="J72" s="156">
        <f>IF('男子'!J72="","",'男子'!J72)</f>
      </c>
      <c r="K72" s="156"/>
      <c r="L72" s="156"/>
      <c r="M72" s="156" t="s">
        <v>181</v>
      </c>
      <c r="N72" s="156"/>
      <c r="O72" s="156">
        <f>IF('男子'!O72="","",VLOOKUP('男子'!O72,'管理者シート'!$B$9:$C$38,2,FALSE))</f>
      </c>
      <c r="P72" s="156">
        <f>IF('男子'!P72="","",'男子'!P72)</f>
      </c>
      <c r="Q72" s="156">
        <v>0</v>
      </c>
      <c r="R72" s="156">
        <v>2</v>
      </c>
      <c r="S72" s="156">
        <f>IF('男子'!S72="","",VLOOKUP('男子'!S72,'管理者シート'!$B$9:$C$38,2,FALSE))</f>
      </c>
      <c r="T72" s="156">
        <f>IF('男子'!T72="","",'男子'!T72)</f>
      </c>
      <c r="U72" s="156">
        <v>0</v>
      </c>
      <c r="V72" s="156">
        <v>2</v>
      </c>
      <c r="W72" s="156">
        <f>IF('男子'!W72="","",VLOOKUP('男子'!W72,'管理者シート'!$B$9:$C$27,2,FALSE))</f>
      </c>
      <c r="X72" s="156">
        <f>IF('男子'!X72="","",'男子'!X72)</f>
      </c>
      <c r="Y72" s="156">
        <v>0</v>
      </c>
      <c r="Z72" s="156">
        <v>2</v>
      </c>
      <c r="AA72" s="156">
        <f>IF('男子'!AA72="","",20)</f>
      </c>
      <c r="AB72" s="156">
        <f>IF('男子'!AB72="","",'男子'!AB72)</f>
      </c>
      <c r="AC72" s="156">
        <v>0</v>
      </c>
      <c r="AD72" s="156">
        <v>2</v>
      </c>
      <c r="AE72" s="156">
        <f>IF('男子'!AE72="","",21)</f>
      </c>
      <c r="AF72" s="156">
        <f>IF('男子'!AF72="","",'男子'!AF72)</f>
      </c>
      <c r="AG72" s="156">
        <v>0</v>
      </c>
      <c r="AH72" s="156">
        <v>2</v>
      </c>
    </row>
    <row r="73" spans="1:34" ht="13.5">
      <c r="A73" s="112"/>
      <c r="B73" s="156">
        <f>IF('男子'!B73="","",'男子'!B73)</f>
      </c>
      <c r="C73" s="112"/>
      <c r="D73" s="156">
        <f>IF('男子'!D73="","",'男子'!D73)</f>
      </c>
      <c r="E73" s="156">
        <f>IF('男子'!E73="","",'男子'!E73)</f>
      </c>
      <c r="F73" s="156">
        <f>IF('男子'!F73="","",'男子'!F73)</f>
      </c>
      <c r="G73" s="156">
        <f>IF('男子'!G73="","",'男子'!G73)</f>
      </c>
      <c r="H73" s="156">
        <f>IF('男子'!H73="","",'男子'!H73)</f>
      </c>
      <c r="I73" s="156">
        <f>IF('男子'!I73="","",'男子'!I73)</f>
        <v>1</v>
      </c>
      <c r="J73" s="156">
        <f>IF('男子'!J73="","",'男子'!J73)</f>
      </c>
      <c r="K73" s="156"/>
      <c r="L73" s="156"/>
      <c r="M73" s="156" t="s">
        <v>181</v>
      </c>
      <c r="N73" s="156"/>
      <c r="O73" s="156">
        <f>IF('男子'!O73="","",VLOOKUP('男子'!O73,'管理者シート'!$B$9:$C$38,2,FALSE))</f>
      </c>
      <c r="P73" s="156">
        <f>IF('男子'!P73="","",'男子'!P73)</f>
      </c>
      <c r="Q73" s="156">
        <v>0</v>
      </c>
      <c r="R73" s="156">
        <v>2</v>
      </c>
      <c r="S73" s="156">
        <f>IF('男子'!S73="","",VLOOKUP('男子'!S73,'管理者シート'!$B$9:$C$38,2,FALSE))</f>
      </c>
      <c r="T73" s="156">
        <f>IF('男子'!T73="","",'男子'!T73)</f>
      </c>
      <c r="U73" s="156">
        <v>0</v>
      </c>
      <c r="V73" s="156">
        <v>2</v>
      </c>
      <c r="W73" s="156">
        <f>IF('男子'!W73="","",VLOOKUP('男子'!W73,'管理者シート'!$B$9:$C$27,2,FALSE))</f>
      </c>
      <c r="X73" s="156">
        <f>IF('男子'!X73="","",'男子'!X73)</f>
      </c>
      <c r="Y73" s="156">
        <v>0</v>
      </c>
      <c r="Z73" s="156">
        <v>2</v>
      </c>
      <c r="AA73" s="156">
        <f>IF('男子'!AA73="","",20)</f>
      </c>
      <c r="AB73" s="156">
        <f>IF('男子'!AB73="","",'男子'!AB73)</f>
      </c>
      <c r="AC73" s="156">
        <v>0</v>
      </c>
      <c r="AD73" s="156">
        <v>2</v>
      </c>
      <c r="AE73" s="156">
        <f>IF('男子'!AE73="","",21)</f>
      </c>
      <c r="AF73" s="156">
        <f>IF('男子'!AF73="","",'男子'!AF73)</f>
      </c>
      <c r="AG73" s="156">
        <v>0</v>
      </c>
      <c r="AH73" s="156">
        <v>2</v>
      </c>
    </row>
    <row r="74" spans="1:34" ht="13.5">
      <c r="A74" s="112"/>
      <c r="B74" s="156">
        <f>IF('男子'!B74="","",'男子'!B74)</f>
      </c>
      <c r="C74" s="112"/>
      <c r="D74" s="156">
        <f>IF('男子'!D74="","",'男子'!D74)</f>
      </c>
      <c r="E74" s="156">
        <f>IF('男子'!E74="","",'男子'!E74)</f>
      </c>
      <c r="F74" s="156">
        <f>IF('男子'!F74="","",'男子'!F74)</f>
      </c>
      <c r="G74" s="156">
        <f>IF('男子'!G74="","",'男子'!G74)</f>
      </c>
      <c r="H74" s="156">
        <f>IF('男子'!H74="","",'男子'!H74)</f>
      </c>
      <c r="I74" s="156">
        <f>IF('男子'!I74="","",'男子'!I74)</f>
        <v>1</v>
      </c>
      <c r="J74" s="156">
        <f>IF('男子'!J74="","",'男子'!J74)</f>
      </c>
      <c r="K74" s="156"/>
      <c r="L74" s="156"/>
      <c r="M74" s="156" t="s">
        <v>181</v>
      </c>
      <c r="N74" s="156"/>
      <c r="O74" s="156">
        <f>IF('男子'!O74="","",VLOOKUP('男子'!O74,'管理者シート'!$B$9:$C$38,2,FALSE))</f>
      </c>
      <c r="P74" s="156">
        <f>IF('男子'!P74="","",'男子'!P74)</f>
      </c>
      <c r="Q74" s="156">
        <v>0</v>
      </c>
      <c r="R74" s="156">
        <v>2</v>
      </c>
      <c r="S74" s="156">
        <f>IF('男子'!S74="","",VLOOKUP('男子'!S74,'管理者シート'!$B$9:$C$38,2,FALSE))</f>
      </c>
      <c r="T74" s="156">
        <f>IF('男子'!T74="","",'男子'!T74)</f>
      </c>
      <c r="U74" s="156">
        <v>0</v>
      </c>
      <c r="V74" s="156">
        <v>2</v>
      </c>
      <c r="W74" s="156">
        <f>IF('男子'!W74="","",VLOOKUP('男子'!W74,'管理者シート'!$B$9:$C$27,2,FALSE))</f>
      </c>
      <c r="X74" s="156">
        <f>IF('男子'!X74="","",'男子'!X74)</f>
      </c>
      <c r="Y74" s="156">
        <v>0</v>
      </c>
      <c r="Z74" s="156">
        <v>2</v>
      </c>
      <c r="AA74" s="156">
        <f>IF('男子'!AA74="","",20)</f>
      </c>
      <c r="AB74" s="156">
        <f>IF('男子'!AB74="","",'男子'!AB74)</f>
      </c>
      <c r="AC74" s="156">
        <v>0</v>
      </c>
      <c r="AD74" s="156">
        <v>2</v>
      </c>
      <c r="AE74" s="156">
        <f>IF('男子'!AE74="","",21)</f>
      </c>
      <c r="AF74" s="156">
        <f>IF('男子'!AF74="","",'男子'!AF74)</f>
      </c>
      <c r="AG74" s="156">
        <v>0</v>
      </c>
      <c r="AH74" s="156">
        <v>2</v>
      </c>
    </row>
    <row r="75" spans="1:34" ht="13.5">
      <c r="A75" s="112"/>
      <c r="B75" s="156">
        <f>IF('男子'!B75="","",'男子'!B75)</f>
      </c>
      <c r="C75" s="112"/>
      <c r="D75" s="156">
        <f>IF('男子'!D75="","",'男子'!D75)</f>
      </c>
      <c r="E75" s="156">
        <f>IF('男子'!E75="","",'男子'!E75)</f>
      </c>
      <c r="F75" s="156">
        <f>IF('男子'!F75="","",'男子'!F75)</f>
      </c>
      <c r="G75" s="156">
        <f>IF('男子'!G75="","",'男子'!G75)</f>
      </c>
      <c r="H75" s="156">
        <f>IF('男子'!H75="","",'男子'!H75)</f>
      </c>
      <c r="I75" s="156">
        <f>IF('男子'!I75="","",'男子'!I75)</f>
        <v>1</v>
      </c>
      <c r="J75" s="156">
        <f>IF('男子'!J75="","",'男子'!J75)</f>
      </c>
      <c r="K75" s="156"/>
      <c r="L75" s="156"/>
      <c r="M75" s="156" t="s">
        <v>181</v>
      </c>
      <c r="N75" s="156"/>
      <c r="O75" s="156">
        <f>IF('男子'!O75="","",VLOOKUP('男子'!O75,'管理者シート'!$B$9:$C$38,2,FALSE))</f>
      </c>
      <c r="P75" s="156">
        <f>IF('男子'!P75="","",'男子'!P75)</f>
      </c>
      <c r="Q75" s="156">
        <v>0</v>
      </c>
      <c r="R75" s="156">
        <v>2</v>
      </c>
      <c r="S75" s="156">
        <f>IF('男子'!S75="","",VLOOKUP('男子'!S75,'管理者シート'!$B$9:$C$38,2,FALSE))</f>
      </c>
      <c r="T75" s="156">
        <f>IF('男子'!T75="","",'男子'!T75)</f>
      </c>
      <c r="U75" s="156">
        <v>0</v>
      </c>
      <c r="V75" s="156">
        <v>2</v>
      </c>
      <c r="W75" s="156">
        <f>IF('男子'!W75="","",VLOOKUP('男子'!W75,'管理者シート'!$B$9:$C$27,2,FALSE))</f>
      </c>
      <c r="X75" s="156">
        <f>IF('男子'!X75="","",'男子'!X75)</f>
      </c>
      <c r="Y75" s="156">
        <v>0</v>
      </c>
      <c r="Z75" s="156">
        <v>2</v>
      </c>
      <c r="AA75" s="156">
        <f>IF('男子'!AA75="","",20)</f>
      </c>
      <c r="AB75" s="156">
        <f>IF('男子'!AB75="","",'男子'!AB75)</f>
      </c>
      <c r="AC75" s="156">
        <v>0</v>
      </c>
      <c r="AD75" s="156">
        <v>2</v>
      </c>
      <c r="AE75" s="156">
        <f>IF('男子'!AE75="","",21)</f>
      </c>
      <c r="AF75" s="156">
        <f>IF('男子'!AF75="","",'男子'!AF75)</f>
      </c>
      <c r="AG75" s="156">
        <v>0</v>
      </c>
      <c r="AH75" s="156">
        <v>2</v>
      </c>
    </row>
    <row r="76" spans="1:34" ht="13.5">
      <c r="A76" s="112"/>
      <c r="B76" s="156">
        <f>IF('男子'!B76="","",'男子'!B76)</f>
      </c>
      <c r="C76" s="112"/>
      <c r="D76" s="156">
        <f>IF('男子'!D76="","",'男子'!D76)</f>
      </c>
      <c r="E76" s="156">
        <f>IF('男子'!E76="","",'男子'!E76)</f>
      </c>
      <c r="F76" s="156">
        <f>IF('男子'!F76="","",'男子'!F76)</f>
      </c>
      <c r="G76" s="156">
        <f>IF('男子'!G76="","",'男子'!G76)</f>
      </c>
      <c r="H76" s="156">
        <f>IF('男子'!H76="","",'男子'!H76)</f>
      </c>
      <c r="I76" s="156">
        <f>IF('男子'!I76="","",'男子'!I76)</f>
        <v>1</v>
      </c>
      <c r="J76" s="156">
        <f>IF('男子'!J76="","",'男子'!J76)</f>
      </c>
      <c r="K76" s="156"/>
      <c r="L76" s="156"/>
      <c r="M76" s="156" t="s">
        <v>181</v>
      </c>
      <c r="N76" s="156"/>
      <c r="O76" s="156">
        <f>IF('男子'!O76="","",VLOOKUP('男子'!O76,'管理者シート'!$B$9:$C$38,2,FALSE))</f>
      </c>
      <c r="P76" s="156">
        <f>IF('男子'!P76="","",'男子'!P76)</f>
      </c>
      <c r="Q76" s="156">
        <v>0</v>
      </c>
      <c r="R76" s="156">
        <v>2</v>
      </c>
      <c r="S76" s="156">
        <f>IF('男子'!S76="","",VLOOKUP('男子'!S76,'管理者シート'!$B$9:$C$38,2,FALSE))</f>
      </c>
      <c r="T76" s="156">
        <f>IF('男子'!T76="","",'男子'!T76)</f>
      </c>
      <c r="U76" s="156">
        <v>0</v>
      </c>
      <c r="V76" s="156">
        <v>2</v>
      </c>
      <c r="W76" s="156">
        <f>IF('男子'!W76="","",VLOOKUP('男子'!W76,'管理者シート'!$B$9:$C$27,2,FALSE))</f>
      </c>
      <c r="X76" s="156">
        <f>IF('男子'!X76="","",'男子'!X76)</f>
      </c>
      <c r="Y76" s="156">
        <v>0</v>
      </c>
      <c r="Z76" s="156">
        <v>2</v>
      </c>
      <c r="AA76" s="156">
        <f>IF('男子'!AA76="","",20)</f>
      </c>
      <c r="AB76" s="156">
        <f>IF('男子'!AB76="","",'男子'!AB76)</f>
      </c>
      <c r="AC76" s="156">
        <v>0</v>
      </c>
      <c r="AD76" s="156">
        <v>2</v>
      </c>
      <c r="AE76" s="156">
        <f>IF('男子'!AE76="","",21)</f>
      </c>
      <c r="AF76" s="156">
        <f>IF('男子'!AF76="","",'男子'!AF76)</f>
      </c>
      <c r="AG76" s="156">
        <v>0</v>
      </c>
      <c r="AH76" s="156">
        <v>2</v>
      </c>
    </row>
    <row r="77" spans="1:34" ht="13.5">
      <c r="A77" s="112"/>
      <c r="B77" s="156"/>
      <c r="C77" s="112"/>
      <c r="D77" s="112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</row>
    <row r="78" spans="1:34" ht="13.5">
      <c r="A78" s="112"/>
      <c r="B78" s="156"/>
      <c r="C78" s="112"/>
      <c r="D78" s="112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</row>
    <row r="79" spans="1:34" ht="13.5">
      <c r="A79" s="112"/>
      <c r="B79" s="156"/>
      <c r="C79" s="112"/>
      <c r="D79" s="112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</row>
    <row r="80" spans="1:34" ht="13.5">
      <c r="A80" s="112" t="s">
        <v>78</v>
      </c>
      <c r="B80" s="156"/>
      <c r="C80" s="112"/>
      <c r="D80" s="112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</row>
    <row r="81" spans="1:34" ht="13.5">
      <c r="A81" s="112" t="s">
        <v>0</v>
      </c>
      <c r="B81" s="156" t="s">
        <v>1</v>
      </c>
      <c r="C81" s="112" t="s">
        <v>2</v>
      </c>
      <c r="D81" s="112" t="s">
        <v>3</v>
      </c>
      <c r="E81" s="156" t="s">
        <v>4</v>
      </c>
      <c r="F81" s="156" t="s">
        <v>5</v>
      </c>
      <c r="G81" s="156" t="s">
        <v>6</v>
      </c>
      <c r="H81" s="156" t="s">
        <v>7</v>
      </c>
      <c r="I81" s="156" t="s">
        <v>8</v>
      </c>
      <c r="J81" s="156" t="s">
        <v>9</v>
      </c>
      <c r="K81" s="156" t="s">
        <v>10</v>
      </c>
      <c r="L81" s="156" t="s">
        <v>11</v>
      </c>
      <c r="M81" s="156" t="s">
        <v>12</v>
      </c>
      <c r="N81" s="156" t="s">
        <v>13</v>
      </c>
      <c r="O81" s="156" t="s">
        <v>14</v>
      </c>
      <c r="P81" s="156" t="s">
        <v>15</v>
      </c>
      <c r="Q81" s="156" t="s">
        <v>16</v>
      </c>
      <c r="R81" s="156" t="s">
        <v>17</v>
      </c>
      <c r="S81" s="156" t="s">
        <v>18</v>
      </c>
      <c r="T81" s="156" t="s">
        <v>19</v>
      </c>
      <c r="U81" s="156" t="s">
        <v>20</v>
      </c>
      <c r="V81" s="156" t="s">
        <v>21</v>
      </c>
      <c r="W81" s="156" t="s">
        <v>22</v>
      </c>
      <c r="X81" s="156" t="s">
        <v>23</v>
      </c>
      <c r="Y81" s="156" t="s">
        <v>24</v>
      </c>
      <c r="Z81" s="156" t="s">
        <v>25</v>
      </c>
      <c r="AA81" s="156" t="s">
        <v>26</v>
      </c>
      <c r="AB81" s="156" t="s">
        <v>27</v>
      </c>
      <c r="AC81" s="156" t="s">
        <v>28</v>
      </c>
      <c r="AD81" s="156" t="s">
        <v>29</v>
      </c>
      <c r="AE81" s="156" t="s">
        <v>30</v>
      </c>
      <c r="AF81" s="156" t="s">
        <v>31</v>
      </c>
      <c r="AG81" s="156" t="s">
        <v>32</v>
      </c>
      <c r="AH81" s="156" t="s">
        <v>33</v>
      </c>
    </row>
    <row r="82" spans="1:34" ht="13.5">
      <c r="A82" s="112"/>
      <c r="B82" s="156">
        <f>IF('女子'!B7="","",'女子'!B7)</f>
      </c>
      <c r="C82" s="112"/>
      <c r="D82" s="156">
        <f>IF('女子'!D7="","",'女子'!D7)</f>
      </c>
      <c r="E82" s="156">
        <f>IF('女子'!E7="","",'女子'!E7)</f>
      </c>
      <c r="F82" s="156">
        <f>IF('女子'!F7="","",'女子'!F7)</f>
      </c>
      <c r="G82" s="156">
        <f>IF('女子'!G7="","",'女子'!G7)</f>
      </c>
      <c r="H82" s="156">
        <f>IF('女子'!H7="","",'女子'!H7)</f>
      </c>
      <c r="I82" s="156">
        <f>IF('女子'!I7="","",'女子'!I7)</f>
        <v>2</v>
      </c>
      <c r="J82" s="156">
        <f>IF('女子'!J7="","",'女子'!J7)</f>
      </c>
      <c r="K82" s="156"/>
      <c r="L82" s="156"/>
      <c r="M82" s="156" t="s">
        <v>181</v>
      </c>
      <c r="N82" s="156"/>
      <c r="O82" s="156">
        <f>IF('女子'!O7="","",VLOOKUP('女子'!O7,'管理者シート'!$G$9:$H$38,2,FALSE))</f>
      </c>
      <c r="P82" s="156">
        <f>IF('女子'!P7="","",'女子'!P7)</f>
      </c>
      <c r="Q82" s="156">
        <v>0</v>
      </c>
      <c r="R82" s="156">
        <v>2</v>
      </c>
      <c r="S82" s="156">
        <f>IF('女子'!S7="","",VLOOKUP('女子'!S7,'管理者シート'!$G$9:$H$38,2,FALSE))</f>
      </c>
      <c r="T82" s="156">
        <f>IF('女子'!T7="","",'女子'!T7)</f>
      </c>
      <c r="U82" s="156">
        <v>0</v>
      </c>
      <c r="V82" s="156">
        <v>2</v>
      </c>
      <c r="W82" s="156">
        <f>IF('女子'!W7="","",VLOOKUP('女子'!W7,'管理者シート'!$G$9:$H$23,2,FALSE))</f>
      </c>
      <c r="X82" s="156">
        <f>IF('女子'!X7="","",'女子'!X7)</f>
      </c>
      <c r="Y82" s="156">
        <v>0</v>
      </c>
      <c r="Z82" s="156">
        <v>2</v>
      </c>
      <c r="AA82" s="156">
        <f>IF('女子'!AA7="","",37)</f>
      </c>
      <c r="AB82" s="156">
        <f>IF('女子'!AB7="","",'女子'!AB7)</f>
      </c>
      <c r="AC82" s="156">
        <v>0</v>
      </c>
      <c r="AD82" s="156">
        <v>2</v>
      </c>
      <c r="AE82" s="156">
        <f>IF('女子'!AE7="","",38)</f>
      </c>
      <c r="AF82" s="156">
        <f>IF('女子'!AF7="","",'女子'!AF7)</f>
      </c>
      <c r="AG82" s="156">
        <v>0</v>
      </c>
      <c r="AH82" s="156">
        <v>2</v>
      </c>
    </row>
    <row r="83" spans="1:34" ht="13.5">
      <c r="A83" s="112"/>
      <c r="B83" s="156">
        <f>IF('女子'!B8="","",'女子'!B8)</f>
      </c>
      <c r="C83" s="112"/>
      <c r="D83" s="156">
        <f>IF('女子'!D8="","",'女子'!D8)</f>
      </c>
      <c r="E83" s="156">
        <f>IF('女子'!E8="","",'女子'!E8)</f>
      </c>
      <c r="F83" s="156">
        <f>IF('女子'!F8="","",'女子'!F8)</f>
      </c>
      <c r="G83" s="156">
        <f>IF('女子'!G8="","",'女子'!G8)</f>
      </c>
      <c r="H83" s="156">
        <f>IF('女子'!H8="","",'女子'!H8)</f>
      </c>
      <c r="I83" s="156">
        <f>IF('女子'!I8="","",'女子'!I8)</f>
        <v>2</v>
      </c>
      <c r="J83" s="156">
        <f>IF('女子'!J8="","",'女子'!J8)</f>
      </c>
      <c r="K83" s="156"/>
      <c r="L83" s="156"/>
      <c r="M83" s="156" t="s">
        <v>181</v>
      </c>
      <c r="N83" s="156"/>
      <c r="O83" s="156">
        <f>IF('女子'!O8="","",VLOOKUP('女子'!O8,'管理者シート'!$G$9:$H$38,2,FALSE))</f>
      </c>
      <c r="P83" s="156">
        <f>IF('女子'!P8="","",'女子'!P8)</f>
      </c>
      <c r="Q83" s="156">
        <v>0</v>
      </c>
      <c r="R83" s="156">
        <v>2</v>
      </c>
      <c r="S83" s="156">
        <f>IF('女子'!S8="","",VLOOKUP('女子'!S8,'管理者シート'!$G$9:$H$38,2,FALSE))</f>
      </c>
      <c r="T83" s="156">
        <f>IF('女子'!T8="","",'女子'!T8)</f>
      </c>
      <c r="U83" s="156">
        <v>0</v>
      </c>
      <c r="V83" s="156">
        <v>2</v>
      </c>
      <c r="W83" s="156">
        <f>IF('女子'!W8="","",VLOOKUP('女子'!W8,'管理者シート'!$G$9:$H$23,2,FALSE))</f>
      </c>
      <c r="X83" s="156">
        <f>IF('女子'!X8="","",'女子'!X8)</f>
      </c>
      <c r="Y83" s="156">
        <v>0</v>
      </c>
      <c r="Z83" s="156">
        <v>2</v>
      </c>
      <c r="AA83" s="156">
        <f>IF('女子'!AA8="","",37)</f>
      </c>
      <c r="AB83" s="156">
        <f>IF('女子'!AB8="","",'女子'!AB8)</f>
      </c>
      <c r="AC83" s="156">
        <v>0</v>
      </c>
      <c r="AD83" s="156">
        <v>2</v>
      </c>
      <c r="AE83" s="156">
        <f>IF('女子'!AE8="","",38)</f>
      </c>
      <c r="AF83" s="156">
        <f>IF('女子'!AF8="","",'女子'!AF8)</f>
      </c>
      <c r="AG83" s="156">
        <v>0</v>
      </c>
      <c r="AH83" s="156">
        <v>2</v>
      </c>
    </row>
    <row r="84" spans="1:34" ht="13.5">
      <c r="A84" s="112"/>
      <c r="B84" s="156">
        <f>IF('女子'!B9="","",'女子'!B9)</f>
      </c>
      <c r="C84" s="112"/>
      <c r="D84" s="156">
        <f>IF('女子'!D9="","",'女子'!D9)</f>
      </c>
      <c r="E84" s="156">
        <f>IF('女子'!E9="","",'女子'!E9)</f>
      </c>
      <c r="F84" s="156">
        <f>IF('女子'!F9="","",'女子'!F9)</f>
      </c>
      <c r="G84" s="156">
        <f>IF('女子'!G9="","",'女子'!G9)</f>
      </c>
      <c r="H84" s="156">
        <f>IF('女子'!H9="","",'女子'!H9)</f>
      </c>
      <c r="I84" s="156">
        <f>IF('女子'!I9="","",'女子'!I9)</f>
        <v>2</v>
      </c>
      <c r="J84" s="156">
        <f>IF('女子'!J9="","",'女子'!J9)</f>
      </c>
      <c r="K84" s="156"/>
      <c r="L84" s="156"/>
      <c r="M84" s="156" t="s">
        <v>181</v>
      </c>
      <c r="N84" s="156"/>
      <c r="O84" s="156">
        <f>IF('女子'!O9="","",VLOOKUP('女子'!O9,'管理者シート'!$G$9:$H$38,2,FALSE))</f>
      </c>
      <c r="P84" s="156">
        <f>IF('女子'!P9="","",'女子'!P9)</f>
      </c>
      <c r="Q84" s="156">
        <v>0</v>
      </c>
      <c r="R84" s="156">
        <v>2</v>
      </c>
      <c r="S84" s="156">
        <f>IF('女子'!S9="","",VLOOKUP('女子'!S9,'管理者シート'!$G$9:$H$38,2,FALSE))</f>
      </c>
      <c r="T84" s="156">
        <f>IF('女子'!T9="","",'女子'!T9)</f>
      </c>
      <c r="U84" s="156">
        <v>0</v>
      </c>
      <c r="V84" s="156">
        <v>2</v>
      </c>
      <c r="W84" s="156">
        <f>IF('女子'!W9="","",VLOOKUP('女子'!W9,'管理者シート'!$G$9:$H$23,2,FALSE))</f>
      </c>
      <c r="X84" s="156">
        <f>IF('女子'!X9="","",'女子'!X9)</f>
      </c>
      <c r="Y84" s="156">
        <v>0</v>
      </c>
      <c r="Z84" s="156">
        <v>2</v>
      </c>
      <c r="AA84" s="156">
        <f>IF('女子'!AA9="","",37)</f>
      </c>
      <c r="AB84" s="156">
        <f>IF('女子'!AB9="","",'女子'!AB9)</f>
      </c>
      <c r="AC84" s="156">
        <v>0</v>
      </c>
      <c r="AD84" s="156">
        <v>2</v>
      </c>
      <c r="AE84" s="156">
        <f>IF('女子'!AE9="","",38)</f>
      </c>
      <c r="AF84" s="156">
        <f>IF('女子'!AF9="","",'女子'!AF9)</f>
      </c>
      <c r="AG84" s="156">
        <v>0</v>
      </c>
      <c r="AH84" s="156">
        <v>2</v>
      </c>
    </row>
    <row r="85" spans="1:34" ht="13.5">
      <c r="A85" s="112"/>
      <c r="B85" s="156">
        <f>IF('女子'!B10="","",'女子'!B10)</f>
      </c>
      <c r="C85" s="112"/>
      <c r="D85" s="156">
        <f>IF('女子'!D10="","",'女子'!D10)</f>
      </c>
      <c r="E85" s="156">
        <f>IF('女子'!E10="","",'女子'!E10)</f>
      </c>
      <c r="F85" s="156">
        <f>IF('女子'!F10="","",'女子'!F10)</f>
      </c>
      <c r="G85" s="156">
        <f>IF('女子'!G10="","",'女子'!G10)</f>
      </c>
      <c r="H85" s="156">
        <f>IF('女子'!H10="","",'女子'!H10)</f>
      </c>
      <c r="I85" s="156">
        <f>IF('女子'!I10="","",'女子'!I10)</f>
        <v>2</v>
      </c>
      <c r="J85" s="156">
        <f>IF('女子'!J10="","",'女子'!J10)</f>
      </c>
      <c r="K85" s="156"/>
      <c r="L85" s="156"/>
      <c r="M85" s="156" t="s">
        <v>181</v>
      </c>
      <c r="N85" s="156"/>
      <c r="O85" s="156">
        <f>IF('女子'!O10="","",VLOOKUP('女子'!O10,'管理者シート'!$G$9:$H$38,2,FALSE))</f>
      </c>
      <c r="P85" s="156">
        <f>IF('女子'!P10="","",'女子'!P10)</f>
      </c>
      <c r="Q85" s="156">
        <v>0</v>
      </c>
      <c r="R85" s="156">
        <v>2</v>
      </c>
      <c r="S85" s="156">
        <f>IF('女子'!S10="","",VLOOKUP('女子'!S10,'管理者シート'!$G$9:$H$38,2,FALSE))</f>
      </c>
      <c r="T85" s="156">
        <f>IF('女子'!T10="","",'女子'!T10)</f>
      </c>
      <c r="U85" s="156">
        <v>0</v>
      </c>
      <c r="V85" s="156">
        <v>2</v>
      </c>
      <c r="W85" s="156">
        <f>IF('女子'!W10="","",VLOOKUP('女子'!W10,'管理者シート'!$G$9:$H$23,2,FALSE))</f>
      </c>
      <c r="X85" s="156">
        <f>IF('女子'!X10="","",'女子'!X10)</f>
      </c>
      <c r="Y85" s="156">
        <v>0</v>
      </c>
      <c r="Z85" s="156">
        <v>2</v>
      </c>
      <c r="AA85" s="156">
        <f>IF('女子'!AA10="","",37)</f>
      </c>
      <c r="AB85" s="156">
        <f>IF('女子'!AB10="","",'女子'!AB10)</f>
      </c>
      <c r="AC85" s="156">
        <v>0</v>
      </c>
      <c r="AD85" s="156">
        <v>2</v>
      </c>
      <c r="AE85" s="156">
        <f>IF('女子'!AE10="","",38)</f>
      </c>
      <c r="AF85" s="156">
        <f>IF('女子'!AF10="","",'女子'!AF10)</f>
      </c>
      <c r="AG85" s="156">
        <v>0</v>
      </c>
      <c r="AH85" s="156">
        <v>2</v>
      </c>
    </row>
    <row r="86" spans="1:34" ht="13.5">
      <c r="A86" s="112"/>
      <c r="B86" s="156">
        <f>IF('女子'!B11="","",'女子'!B11)</f>
      </c>
      <c r="C86" s="112"/>
      <c r="D86" s="156">
        <f>IF('女子'!D11="","",'女子'!D11)</f>
      </c>
      <c r="E86" s="156">
        <f>IF('女子'!E11="","",'女子'!E11)</f>
      </c>
      <c r="F86" s="156">
        <f>IF('女子'!F11="","",'女子'!F11)</f>
      </c>
      <c r="G86" s="156">
        <f>IF('女子'!G11="","",'女子'!G11)</f>
      </c>
      <c r="H86" s="156">
        <f>IF('女子'!H11="","",'女子'!H11)</f>
      </c>
      <c r="I86" s="156">
        <f>IF('女子'!I11="","",'女子'!I11)</f>
        <v>2</v>
      </c>
      <c r="J86" s="156">
        <f>IF('女子'!J11="","",'女子'!J11)</f>
      </c>
      <c r="K86" s="156"/>
      <c r="L86" s="156"/>
      <c r="M86" s="156" t="s">
        <v>181</v>
      </c>
      <c r="N86" s="156"/>
      <c r="O86" s="156">
        <f>IF('女子'!O11="","",VLOOKUP('女子'!O11,'管理者シート'!$G$9:$H$38,2,FALSE))</f>
      </c>
      <c r="P86" s="156">
        <f>IF('女子'!P11="","",'女子'!P11)</f>
      </c>
      <c r="Q86" s="156">
        <v>0</v>
      </c>
      <c r="R86" s="156">
        <v>2</v>
      </c>
      <c r="S86" s="156">
        <f>IF('女子'!S11="","",VLOOKUP('女子'!S11,'管理者シート'!$G$9:$H$38,2,FALSE))</f>
      </c>
      <c r="T86" s="156">
        <f>IF('女子'!T11="","",'女子'!T11)</f>
      </c>
      <c r="U86" s="156">
        <v>0</v>
      </c>
      <c r="V86" s="156">
        <v>2</v>
      </c>
      <c r="W86" s="156">
        <f>IF('女子'!W11="","",VLOOKUP('女子'!W11,'管理者シート'!$G$9:$H$23,2,FALSE))</f>
      </c>
      <c r="X86" s="156">
        <f>IF('女子'!X11="","",'女子'!X11)</f>
      </c>
      <c r="Y86" s="156">
        <v>0</v>
      </c>
      <c r="Z86" s="156">
        <v>2</v>
      </c>
      <c r="AA86" s="156">
        <f>IF('女子'!AA11="","",37)</f>
      </c>
      <c r="AB86" s="156">
        <f>IF('女子'!AB11="","",'女子'!AB11)</f>
      </c>
      <c r="AC86" s="156">
        <v>0</v>
      </c>
      <c r="AD86" s="156">
        <v>2</v>
      </c>
      <c r="AE86" s="156">
        <f>IF('女子'!AE11="","",38)</f>
      </c>
      <c r="AF86" s="156">
        <f>IF('女子'!AF11="","",'女子'!AF11)</f>
      </c>
      <c r="AG86" s="156">
        <v>0</v>
      </c>
      <c r="AH86" s="156">
        <v>2</v>
      </c>
    </row>
    <row r="87" spans="1:34" ht="13.5">
      <c r="A87" s="112"/>
      <c r="B87" s="156">
        <f>IF('女子'!B12="","",'女子'!B12)</f>
      </c>
      <c r="C87" s="112"/>
      <c r="D87" s="156">
        <f>IF('女子'!D12="","",'女子'!D12)</f>
      </c>
      <c r="E87" s="156">
        <f>IF('女子'!E12="","",'女子'!E12)</f>
      </c>
      <c r="F87" s="156">
        <f>IF('女子'!F12="","",'女子'!F12)</f>
      </c>
      <c r="G87" s="156">
        <f>IF('女子'!G12="","",'女子'!G12)</f>
      </c>
      <c r="H87" s="156">
        <f>IF('女子'!H12="","",'女子'!H12)</f>
      </c>
      <c r="I87" s="156">
        <f>IF('女子'!I12="","",'女子'!I12)</f>
        <v>2</v>
      </c>
      <c r="J87" s="156">
        <f>IF('女子'!J12="","",'女子'!J12)</f>
      </c>
      <c r="K87" s="156"/>
      <c r="L87" s="156"/>
      <c r="M87" s="156" t="s">
        <v>181</v>
      </c>
      <c r="N87" s="156"/>
      <c r="O87" s="156">
        <f>IF('女子'!O12="","",VLOOKUP('女子'!O12,'管理者シート'!$G$9:$H$38,2,FALSE))</f>
      </c>
      <c r="P87" s="156">
        <f>IF('女子'!P12="","",'女子'!P12)</f>
      </c>
      <c r="Q87" s="156">
        <v>0</v>
      </c>
      <c r="R87" s="156">
        <v>2</v>
      </c>
      <c r="S87" s="156">
        <f>IF('女子'!S12="","",VLOOKUP('女子'!S12,'管理者シート'!$G$9:$H$38,2,FALSE))</f>
      </c>
      <c r="T87" s="156">
        <f>IF('女子'!T12="","",'女子'!T12)</f>
      </c>
      <c r="U87" s="156">
        <v>0</v>
      </c>
      <c r="V87" s="156">
        <v>2</v>
      </c>
      <c r="W87" s="156">
        <f>IF('女子'!W12="","",VLOOKUP('女子'!W12,'管理者シート'!$G$9:$H$23,2,FALSE))</f>
      </c>
      <c r="X87" s="156">
        <f>IF('女子'!X12="","",'女子'!X12)</f>
      </c>
      <c r="Y87" s="156">
        <v>0</v>
      </c>
      <c r="Z87" s="156">
        <v>2</v>
      </c>
      <c r="AA87" s="156">
        <f>IF('女子'!AA12="","",37)</f>
      </c>
      <c r="AB87" s="156">
        <f>IF('女子'!AB12="","",'女子'!AB12)</f>
      </c>
      <c r="AC87" s="156">
        <v>0</v>
      </c>
      <c r="AD87" s="156">
        <v>2</v>
      </c>
      <c r="AE87" s="156">
        <f>IF('女子'!AE12="","",38)</f>
      </c>
      <c r="AF87" s="156">
        <f>IF('女子'!AF12="","",'女子'!AF12)</f>
      </c>
      <c r="AG87" s="156">
        <v>0</v>
      </c>
      <c r="AH87" s="156">
        <v>2</v>
      </c>
    </row>
    <row r="88" spans="1:34" ht="13.5">
      <c r="A88" s="112"/>
      <c r="B88" s="156">
        <f>IF('女子'!B13="","",'女子'!B13)</f>
      </c>
      <c r="C88" s="112"/>
      <c r="D88" s="156">
        <f>IF('女子'!D13="","",'女子'!D13)</f>
      </c>
      <c r="E88" s="156">
        <f>IF('女子'!E13="","",'女子'!E13)</f>
      </c>
      <c r="F88" s="156">
        <f>IF('女子'!F13="","",'女子'!F13)</f>
      </c>
      <c r="G88" s="156">
        <f>IF('女子'!G13="","",'女子'!G13)</f>
      </c>
      <c r="H88" s="156">
        <f>IF('女子'!H13="","",'女子'!H13)</f>
      </c>
      <c r="I88" s="156">
        <f>IF('女子'!I13="","",'女子'!I13)</f>
        <v>2</v>
      </c>
      <c r="J88" s="156">
        <f>IF('女子'!J13="","",'女子'!J13)</f>
      </c>
      <c r="K88" s="156"/>
      <c r="L88" s="156"/>
      <c r="M88" s="156" t="s">
        <v>181</v>
      </c>
      <c r="N88" s="156"/>
      <c r="O88" s="156">
        <f>IF('女子'!O13="","",VLOOKUP('女子'!O13,'管理者シート'!$G$9:$H$38,2,FALSE))</f>
      </c>
      <c r="P88" s="156">
        <f>IF('女子'!P13="","",'女子'!P13)</f>
      </c>
      <c r="Q88" s="156">
        <v>0</v>
      </c>
      <c r="R88" s="156">
        <v>2</v>
      </c>
      <c r="S88" s="156">
        <f>IF('女子'!S13="","",VLOOKUP('女子'!S13,'管理者シート'!$G$9:$H$38,2,FALSE))</f>
      </c>
      <c r="T88" s="156">
        <f>IF('女子'!T13="","",'女子'!T13)</f>
      </c>
      <c r="U88" s="156">
        <v>0</v>
      </c>
      <c r="V88" s="156">
        <v>2</v>
      </c>
      <c r="W88" s="156">
        <f>IF('女子'!W13="","",VLOOKUP('女子'!W13,'管理者シート'!$G$9:$H$23,2,FALSE))</f>
      </c>
      <c r="X88" s="156">
        <f>IF('女子'!X13="","",'女子'!X13)</f>
      </c>
      <c r="Y88" s="156">
        <v>0</v>
      </c>
      <c r="Z88" s="156">
        <v>2</v>
      </c>
      <c r="AA88" s="156">
        <f>IF('女子'!AA13="","",37)</f>
      </c>
      <c r="AB88" s="156">
        <f>IF('女子'!AB13="","",'女子'!AB13)</f>
      </c>
      <c r="AC88" s="156">
        <v>0</v>
      </c>
      <c r="AD88" s="156">
        <v>2</v>
      </c>
      <c r="AE88" s="156">
        <f>IF('女子'!AE13="","",38)</f>
      </c>
      <c r="AF88" s="156">
        <f>IF('女子'!AF13="","",'女子'!AF13)</f>
      </c>
      <c r="AG88" s="156">
        <v>0</v>
      </c>
      <c r="AH88" s="156">
        <v>2</v>
      </c>
    </row>
    <row r="89" spans="1:34" ht="13.5">
      <c r="A89" s="112"/>
      <c r="B89" s="156">
        <f>IF('女子'!B14="","",'女子'!B14)</f>
      </c>
      <c r="C89" s="112"/>
      <c r="D89" s="156">
        <f>IF('女子'!D14="","",'女子'!D14)</f>
      </c>
      <c r="E89" s="156">
        <f>IF('女子'!E14="","",'女子'!E14)</f>
      </c>
      <c r="F89" s="156">
        <f>IF('女子'!F14="","",'女子'!F14)</f>
      </c>
      <c r="G89" s="156">
        <f>IF('女子'!G14="","",'女子'!G14)</f>
      </c>
      <c r="H89" s="156">
        <f>IF('女子'!H14="","",'女子'!H14)</f>
      </c>
      <c r="I89" s="156">
        <f>IF('女子'!I14="","",'女子'!I14)</f>
        <v>2</v>
      </c>
      <c r="J89" s="156">
        <f>IF('女子'!J14="","",'女子'!J14)</f>
      </c>
      <c r="K89" s="156"/>
      <c r="L89" s="156"/>
      <c r="M89" s="156" t="s">
        <v>181</v>
      </c>
      <c r="N89" s="156"/>
      <c r="O89" s="156">
        <f>IF('女子'!O14="","",VLOOKUP('女子'!O14,'管理者シート'!$G$9:$H$38,2,FALSE))</f>
      </c>
      <c r="P89" s="156">
        <f>IF('女子'!P14="","",'女子'!P14)</f>
      </c>
      <c r="Q89" s="156">
        <v>0</v>
      </c>
      <c r="R89" s="156">
        <v>2</v>
      </c>
      <c r="S89" s="156">
        <f>IF('女子'!S14="","",VLOOKUP('女子'!S14,'管理者シート'!$G$9:$H$38,2,FALSE))</f>
      </c>
      <c r="T89" s="156">
        <f>IF('女子'!T14="","",'女子'!T14)</f>
      </c>
      <c r="U89" s="156">
        <v>0</v>
      </c>
      <c r="V89" s="156">
        <v>2</v>
      </c>
      <c r="W89" s="156">
        <f>IF('女子'!W14="","",VLOOKUP('女子'!W14,'管理者シート'!$G$9:$H$23,2,FALSE))</f>
      </c>
      <c r="X89" s="156">
        <f>IF('女子'!X14="","",'女子'!X14)</f>
      </c>
      <c r="Y89" s="156">
        <v>0</v>
      </c>
      <c r="Z89" s="156">
        <v>2</v>
      </c>
      <c r="AA89" s="156">
        <f>IF('女子'!AA14="","",37)</f>
      </c>
      <c r="AB89" s="156">
        <f>IF('女子'!AB14="","",'女子'!AB14)</f>
      </c>
      <c r="AC89" s="156">
        <v>0</v>
      </c>
      <c r="AD89" s="156">
        <v>2</v>
      </c>
      <c r="AE89" s="156">
        <f>IF('女子'!AE14="","",38)</f>
      </c>
      <c r="AF89" s="156">
        <f>IF('女子'!AF14="","",'女子'!AF14)</f>
      </c>
      <c r="AG89" s="156">
        <v>0</v>
      </c>
      <c r="AH89" s="156">
        <v>2</v>
      </c>
    </row>
    <row r="90" spans="1:34" ht="13.5">
      <c r="A90" s="112"/>
      <c r="B90" s="156">
        <f>IF('女子'!B15="","",'女子'!B15)</f>
      </c>
      <c r="C90" s="112"/>
      <c r="D90" s="156">
        <f>IF('女子'!D15="","",'女子'!D15)</f>
      </c>
      <c r="E90" s="156">
        <f>IF('女子'!E15="","",'女子'!E15)</f>
      </c>
      <c r="F90" s="156">
        <f>IF('女子'!F15="","",'女子'!F15)</f>
      </c>
      <c r="G90" s="156">
        <f>IF('女子'!G15="","",'女子'!G15)</f>
      </c>
      <c r="H90" s="156">
        <f>IF('女子'!H15="","",'女子'!H15)</f>
      </c>
      <c r="I90" s="156">
        <f>IF('女子'!I15="","",'女子'!I15)</f>
        <v>2</v>
      </c>
      <c r="J90" s="156">
        <f>IF('女子'!J15="","",'女子'!J15)</f>
      </c>
      <c r="K90" s="156"/>
      <c r="L90" s="156"/>
      <c r="M90" s="156" t="s">
        <v>181</v>
      </c>
      <c r="N90" s="156"/>
      <c r="O90" s="156">
        <f>IF('女子'!O15="","",VLOOKUP('女子'!O15,'管理者シート'!$G$9:$H$38,2,FALSE))</f>
      </c>
      <c r="P90" s="156">
        <f>IF('女子'!P15="","",'女子'!P15)</f>
      </c>
      <c r="Q90" s="156">
        <v>0</v>
      </c>
      <c r="R90" s="156">
        <v>2</v>
      </c>
      <c r="S90" s="156">
        <f>IF('女子'!S15="","",VLOOKUP('女子'!S15,'管理者シート'!$G$9:$H$38,2,FALSE))</f>
      </c>
      <c r="T90" s="156">
        <f>IF('女子'!T15="","",'女子'!T15)</f>
      </c>
      <c r="U90" s="156">
        <v>0</v>
      </c>
      <c r="V90" s="156">
        <v>2</v>
      </c>
      <c r="W90" s="156">
        <f>IF('女子'!W15="","",VLOOKUP('女子'!W15,'管理者シート'!$G$9:$H$23,2,FALSE))</f>
      </c>
      <c r="X90" s="156">
        <f>IF('女子'!X15="","",'女子'!X15)</f>
      </c>
      <c r="Y90" s="156">
        <v>0</v>
      </c>
      <c r="Z90" s="156">
        <v>2</v>
      </c>
      <c r="AA90" s="156">
        <f>IF('女子'!AA15="","",37)</f>
      </c>
      <c r="AB90" s="156">
        <f>IF('女子'!AB15="","",'女子'!AB15)</f>
      </c>
      <c r="AC90" s="156">
        <v>0</v>
      </c>
      <c r="AD90" s="156">
        <v>2</v>
      </c>
      <c r="AE90" s="156">
        <f>IF('女子'!AE15="","",38)</f>
      </c>
      <c r="AF90" s="156">
        <f>IF('女子'!AF15="","",'女子'!AF15)</f>
      </c>
      <c r="AG90" s="156">
        <v>0</v>
      </c>
      <c r="AH90" s="156">
        <v>2</v>
      </c>
    </row>
    <row r="91" spans="1:34" ht="13.5">
      <c r="A91" s="112"/>
      <c r="B91" s="156">
        <f>IF('女子'!B16="","",'女子'!B16)</f>
      </c>
      <c r="C91" s="112"/>
      <c r="D91" s="156">
        <f>IF('女子'!D16="","",'女子'!D16)</f>
      </c>
      <c r="E91" s="156">
        <f>IF('女子'!E16="","",'女子'!E16)</f>
      </c>
      <c r="F91" s="156">
        <f>IF('女子'!F16="","",'女子'!F16)</f>
      </c>
      <c r="G91" s="156">
        <f>IF('女子'!G16="","",'女子'!G16)</f>
      </c>
      <c r="H91" s="156">
        <f>IF('女子'!H16="","",'女子'!H16)</f>
      </c>
      <c r="I91" s="156">
        <f>IF('女子'!I16="","",'女子'!I16)</f>
        <v>2</v>
      </c>
      <c r="J91" s="156">
        <f>IF('女子'!J16="","",'女子'!J16)</f>
      </c>
      <c r="K91" s="156"/>
      <c r="L91" s="156"/>
      <c r="M91" s="156" t="s">
        <v>181</v>
      </c>
      <c r="N91" s="156"/>
      <c r="O91" s="156">
        <f>IF('女子'!O16="","",VLOOKUP('女子'!O16,'管理者シート'!$G$9:$H$38,2,FALSE))</f>
      </c>
      <c r="P91" s="156">
        <f>IF('女子'!P16="","",'女子'!P16)</f>
      </c>
      <c r="Q91" s="156">
        <v>0</v>
      </c>
      <c r="R91" s="156">
        <v>2</v>
      </c>
      <c r="S91" s="156">
        <f>IF('女子'!S16="","",VLOOKUP('女子'!S16,'管理者シート'!$G$9:$H$38,2,FALSE))</f>
      </c>
      <c r="T91" s="156">
        <f>IF('女子'!T16="","",'女子'!T16)</f>
      </c>
      <c r="U91" s="156">
        <v>0</v>
      </c>
      <c r="V91" s="156">
        <v>2</v>
      </c>
      <c r="W91" s="156">
        <f>IF('女子'!W16="","",VLOOKUP('女子'!W16,'管理者シート'!$G$9:$H$23,2,FALSE))</f>
      </c>
      <c r="X91" s="156">
        <f>IF('女子'!X16="","",'女子'!X16)</f>
      </c>
      <c r="Y91" s="156">
        <v>0</v>
      </c>
      <c r="Z91" s="156">
        <v>2</v>
      </c>
      <c r="AA91" s="156">
        <f>IF('女子'!AA16="","",37)</f>
      </c>
      <c r="AB91" s="156">
        <f>IF('女子'!AB16="","",'女子'!AB16)</f>
      </c>
      <c r="AC91" s="156">
        <v>0</v>
      </c>
      <c r="AD91" s="156">
        <v>2</v>
      </c>
      <c r="AE91" s="156">
        <f>IF('女子'!AE16="","",38)</f>
      </c>
      <c r="AF91" s="156">
        <f>IF('女子'!AF16="","",'女子'!AF16)</f>
      </c>
      <c r="AG91" s="156">
        <v>0</v>
      </c>
      <c r="AH91" s="156">
        <v>2</v>
      </c>
    </row>
    <row r="92" spans="1:34" ht="13.5">
      <c r="A92" s="112"/>
      <c r="B92" s="156">
        <f>IF('女子'!B17="","",'女子'!B17)</f>
      </c>
      <c r="C92" s="112"/>
      <c r="D92" s="156">
        <f>IF('女子'!D17="","",'女子'!D17)</f>
      </c>
      <c r="E92" s="156">
        <f>IF('女子'!E17="","",'女子'!E17)</f>
      </c>
      <c r="F92" s="156">
        <f>IF('女子'!F17="","",'女子'!F17)</f>
      </c>
      <c r="G92" s="156">
        <f>IF('女子'!G17="","",'女子'!G17)</f>
      </c>
      <c r="H92" s="156">
        <f>IF('女子'!H17="","",'女子'!H17)</f>
      </c>
      <c r="I92" s="156">
        <f>IF('女子'!I17="","",'女子'!I17)</f>
        <v>2</v>
      </c>
      <c r="J92" s="156">
        <f>IF('女子'!J17="","",'女子'!J17)</f>
      </c>
      <c r="K92" s="156"/>
      <c r="L92" s="156"/>
      <c r="M92" s="156" t="s">
        <v>181</v>
      </c>
      <c r="N92" s="156"/>
      <c r="O92" s="156">
        <f>IF('女子'!O17="","",VLOOKUP('女子'!O17,'管理者シート'!$G$9:$H$38,2,FALSE))</f>
      </c>
      <c r="P92" s="156">
        <f>IF('女子'!P17="","",'女子'!P17)</f>
      </c>
      <c r="Q92" s="156">
        <v>0</v>
      </c>
      <c r="R92" s="156">
        <v>2</v>
      </c>
      <c r="S92" s="156">
        <f>IF('女子'!S17="","",VLOOKUP('女子'!S17,'管理者シート'!$G$9:$H$38,2,FALSE))</f>
      </c>
      <c r="T92" s="156">
        <f>IF('女子'!T17="","",'女子'!T17)</f>
      </c>
      <c r="U92" s="156">
        <v>0</v>
      </c>
      <c r="V92" s="156">
        <v>2</v>
      </c>
      <c r="W92" s="156">
        <f>IF('女子'!W17="","",VLOOKUP('女子'!W17,'管理者シート'!$G$9:$H$23,2,FALSE))</f>
      </c>
      <c r="X92" s="156">
        <f>IF('女子'!X17="","",'女子'!X17)</f>
      </c>
      <c r="Y92" s="156">
        <v>0</v>
      </c>
      <c r="Z92" s="156">
        <v>2</v>
      </c>
      <c r="AA92" s="156">
        <f>IF('女子'!AA17="","",37)</f>
      </c>
      <c r="AB92" s="156">
        <f>IF('女子'!AB17="","",'女子'!AB17)</f>
      </c>
      <c r="AC92" s="156">
        <v>0</v>
      </c>
      <c r="AD92" s="156">
        <v>2</v>
      </c>
      <c r="AE92" s="156">
        <f>IF('女子'!AE17="","",38)</f>
      </c>
      <c r="AF92" s="156">
        <f>IF('女子'!AF17="","",'女子'!AF17)</f>
      </c>
      <c r="AG92" s="156">
        <v>0</v>
      </c>
      <c r="AH92" s="156">
        <v>2</v>
      </c>
    </row>
    <row r="93" spans="1:34" ht="13.5">
      <c r="A93" s="112"/>
      <c r="B93" s="156">
        <f>IF('女子'!B18="","",'女子'!B18)</f>
      </c>
      <c r="C93" s="112"/>
      <c r="D93" s="156">
        <f>IF('女子'!D18="","",'女子'!D18)</f>
      </c>
      <c r="E93" s="156">
        <f>IF('女子'!E18="","",'女子'!E18)</f>
      </c>
      <c r="F93" s="156">
        <f>IF('女子'!F18="","",'女子'!F18)</f>
      </c>
      <c r="G93" s="156">
        <f>IF('女子'!G18="","",'女子'!G18)</f>
      </c>
      <c r="H93" s="156">
        <f>IF('女子'!H18="","",'女子'!H18)</f>
      </c>
      <c r="I93" s="156">
        <f>IF('女子'!I18="","",'女子'!I18)</f>
        <v>2</v>
      </c>
      <c r="J93" s="156">
        <f>IF('女子'!J18="","",'女子'!J18)</f>
      </c>
      <c r="K93" s="156"/>
      <c r="L93" s="156"/>
      <c r="M93" s="156" t="s">
        <v>181</v>
      </c>
      <c r="N93" s="156"/>
      <c r="O93" s="156">
        <f>IF('女子'!O18="","",VLOOKUP('女子'!O18,'管理者シート'!$G$9:$H$38,2,FALSE))</f>
      </c>
      <c r="P93" s="156">
        <f>IF('女子'!P18="","",'女子'!P18)</f>
      </c>
      <c r="Q93" s="156">
        <v>0</v>
      </c>
      <c r="R93" s="156">
        <v>2</v>
      </c>
      <c r="S93" s="156">
        <f>IF('女子'!S18="","",VLOOKUP('女子'!S18,'管理者シート'!$G$9:$H$38,2,FALSE))</f>
      </c>
      <c r="T93" s="156">
        <f>IF('女子'!T18="","",'女子'!T18)</f>
      </c>
      <c r="U93" s="156">
        <v>0</v>
      </c>
      <c r="V93" s="156">
        <v>2</v>
      </c>
      <c r="W93" s="156">
        <f>IF('女子'!W18="","",VLOOKUP('女子'!W18,'管理者シート'!$G$9:$H$23,2,FALSE))</f>
      </c>
      <c r="X93" s="156">
        <f>IF('女子'!X18="","",'女子'!X18)</f>
      </c>
      <c r="Y93" s="156">
        <v>0</v>
      </c>
      <c r="Z93" s="156">
        <v>2</v>
      </c>
      <c r="AA93" s="156">
        <f>IF('女子'!AA18="","",37)</f>
      </c>
      <c r="AB93" s="156">
        <f>IF('女子'!AB18="","",'女子'!AB18)</f>
      </c>
      <c r="AC93" s="156">
        <v>0</v>
      </c>
      <c r="AD93" s="156">
        <v>2</v>
      </c>
      <c r="AE93" s="156">
        <f>IF('女子'!AE18="","",38)</f>
      </c>
      <c r="AF93" s="156">
        <f>IF('女子'!AF18="","",'女子'!AF18)</f>
      </c>
      <c r="AG93" s="156">
        <v>0</v>
      </c>
      <c r="AH93" s="156">
        <v>2</v>
      </c>
    </row>
    <row r="94" spans="1:34" ht="13.5">
      <c r="A94" s="112"/>
      <c r="B94" s="156">
        <f>IF('女子'!B19="","",'女子'!B19)</f>
      </c>
      <c r="C94" s="112"/>
      <c r="D94" s="156">
        <f>IF('女子'!D19="","",'女子'!D19)</f>
      </c>
      <c r="E94" s="156">
        <f>IF('女子'!E19="","",'女子'!E19)</f>
      </c>
      <c r="F94" s="156">
        <f>IF('女子'!F19="","",'女子'!F19)</f>
      </c>
      <c r="G94" s="156">
        <f>IF('女子'!G19="","",'女子'!G19)</f>
      </c>
      <c r="H94" s="156">
        <f>IF('女子'!H19="","",'女子'!H19)</f>
      </c>
      <c r="I94" s="156">
        <f>IF('女子'!I19="","",'女子'!I19)</f>
        <v>2</v>
      </c>
      <c r="J94" s="156">
        <f>IF('女子'!J19="","",'女子'!J19)</f>
      </c>
      <c r="K94" s="156"/>
      <c r="L94" s="156"/>
      <c r="M94" s="156" t="s">
        <v>181</v>
      </c>
      <c r="N94" s="156"/>
      <c r="O94" s="156">
        <f>IF('女子'!O19="","",VLOOKUP('女子'!O19,'管理者シート'!$G$9:$H$38,2,FALSE))</f>
      </c>
      <c r="P94" s="156">
        <f>IF('女子'!P19="","",'女子'!P19)</f>
      </c>
      <c r="Q94" s="156">
        <v>0</v>
      </c>
      <c r="R94" s="156">
        <v>2</v>
      </c>
      <c r="S94" s="156">
        <f>IF('女子'!S19="","",VLOOKUP('女子'!S19,'管理者シート'!$G$9:$H$38,2,FALSE))</f>
      </c>
      <c r="T94" s="156">
        <f>IF('女子'!T19="","",'女子'!T19)</f>
      </c>
      <c r="U94" s="156">
        <v>0</v>
      </c>
      <c r="V94" s="156">
        <v>2</v>
      </c>
      <c r="W94" s="156">
        <f>IF('女子'!W19="","",VLOOKUP('女子'!W19,'管理者シート'!$G$9:$H$23,2,FALSE))</f>
      </c>
      <c r="X94" s="156">
        <f>IF('女子'!X19="","",'女子'!X19)</f>
      </c>
      <c r="Y94" s="156">
        <v>0</v>
      </c>
      <c r="Z94" s="156">
        <v>2</v>
      </c>
      <c r="AA94" s="156">
        <f>IF('女子'!AA19="","",37)</f>
      </c>
      <c r="AB94" s="156">
        <f>IF('女子'!AB19="","",'女子'!AB19)</f>
      </c>
      <c r="AC94" s="156">
        <v>0</v>
      </c>
      <c r="AD94" s="156">
        <v>2</v>
      </c>
      <c r="AE94" s="156">
        <f>IF('女子'!AE19="","",38)</f>
      </c>
      <c r="AF94" s="156">
        <f>IF('女子'!AF19="","",'女子'!AF19)</f>
      </c>
      <c r="AG94" s="156">
        <v>0</v>
      </c>
      <c r="AH94" s="156">
        <v>2</v>
      </c>
    </row>
    <row r="95" spans="1:34" ht="13.5">
      <c r="A95" s="112"/>
      <c r="B95" s="156">
        <f>IF('女子'!B20="","",'女子'!B20)</f>
      </c>
      <c r="C95" s="112"/>
      <c r="D95" s="156">
        <f>IF('女子'!D20="","",'女子'!D20)</f>
      </c>
      <c r="E95" s="156">
        <f>IF('女子'!E20="","",'女子'!E20)</f>
      </c>
      <c r="F95" s="156">
        <f>IF('女子'!F20="","",'女子'!F20)</f>
      </c>
      <c r="G95" s="156">
        <f>IF('女子'!G20="","",'女子'!G20)</f>
      </c>
      <c r="H95" s="156">
        <f>IF('女子'!H20="","",'女子'!H20)</f>
      </c>
      <c r="I95" s="156">
        <f>IF('女子'!I20="","",'女子'!I20)</f>
        <v>2</v>
      </c>
      <c r="J95" s="156">
        <f>IF('女子'!J20="","",'女子'!J20)</f>
      </c>
      <c r="K95" s="156"/>
      <c r="L95" s="156"/>
      <c r="M95" s="156" t="s">
        <v>181</v>
      </c>
      <c r="N95" s="156"/>
      <c r="O95" s="156">
        <f>IF('女子'!O20="","",VLOOKUP('女子'!O20,'管理者シート'!$G$9:$H$38,2,FALSE))</f>
      </c>
      <c r="P95" s="156">
        <f>IF('女子'!P20="","",'女子'!P20)</f>
      </c>
      <c r="Q95" s="156">
        <v>0</v>
      </c>
      <c r="R95" s="156">
        <v>2</v>
      </c>
      <c r="S95" s="156">
        <f>IF('女子'!S20="","",VLOOKUP('女子'!S20,'管理者シート'!$G$9:$H$38,2,FALSE))</f>
      </c>
      <c r="T95" s="156">
        <f>IF('女子'!T20="","",'女子'!T20)</f>
      </c>
      <c r="U95" s="156">
        <v>0</v>
      </c>
      <c r="V95" s="156">
        <v>2</v>
      </c>
      <c r="W95" s="156">
        <f>IF('女子'!W20="","",VLOOKUP('女子'!W20,'管理者シート'!$G$9:$H$23,2,FALSE))</f>
      </c>
      <c r="X95" s="156">
        <f>IF('女子'!X20="","",'女子'!X20)</f>
      </c>
      <c r="Y95" s="156">
        <v>0</v>
      </c>
      <c r="Z95" s="156">
        <v>2</v>
      </c>
      <c r="AA95" s="156">
        <f>IF('女子'!AA20="","",37)</f>
      </c>
      <c r="AB95" s="156">
        <f>IF('女子'!AB20="","",'女子'!AB20)</f>
      </c>
      <c r="AC95" s="156">
        <v>0</v>
      </c>
      <c r="AD95" s="156">
        <v>2</v>
      </c>
      <c r="AE95" s="156">
        <f>IF('女子'!AE20="","",38)</f>
      </c>
      <c r="AF95" s="156">
        <f>IF('女子'!AF20="","",'女子'!AF20)</f>
      </c>
      <c r="AG95" s="156">
        <v>0</v>
      </c>
      <c r="AH95" s="156">
        <v>2</v>
      </c>
    </row>
    <row r="96" spans="1:34" ht="13.5">
      <c r="A96" s="112"/>
      <c r="B96" s="156">
        <f>IF('女子'!B21="","",'女子'!B21)</f>
      </c>
      <c r="C96" s="112"/>
      <c r="D96" s="156">
        <f>IF('女子'!D21="","",'女子'!D21)</f>
      </c>
      <c r="E96" s="156">
        <f>IF('女子'!E21="","",'女子'!E21)</f>
      </c>
      <c r="F96" s="156">
        <f>IF('女子'!F21="","",'女子'!F21)</f>
      </c>
      <c r="G96" s="156">
        <f>IF('女子'!G21="","",'女子'!G21)</f>
      </c>
      <c r="H96" s="156">
        <f>IF('女子'!H21="","",'女子'!H21)</f>
      </c>
      <c r="I96" s="156">
        <f>IF('女子'!I21="","",'女子'!I21)</f>
        <v>2</v>
      </c>
      <c r="J96" s="156">
        <f>IF('女子'!J21="","",'女子'!J21)</f>
      </c>
      <c r="K96" s="156"/>
      <c r="L96" s="156"/>
      <c r="M96" s="156" t="s">
        <v>181</v>
      </c>
      <c r="N96" s="156"/>
      <c r="O96" s="156">
        <f>IF('女子'!O21="","",VLOOKUP('女子'!O21,'管理者シート'!$G$9:$H$38,2,FALSE))</f>
      </c>
      <c r="P96" s="156">
        <f>IF('女子'!P21="","",'女子'!P21)</f>
      </c>
      <c r="Q96" s="156">
        <v>0</v>
      </c>
      <c r="R96" s="156">
        <v>2</v>
      </c>
      <c r="S96" s="156">
        <f>IF('女子'!S21="","",VLOOKUP('女子'!S21,'管理者シート'!$G$9:$H$38,2,FALSE))</f>
      </c>
      <c r="T96" s="156">
        <f>IF('女子'!T21="","",'女子'!T21)</f>
      </c>
      <c r="U96" s="156">
        <v>0</v>
      </c>
      <c r="V96" s="156">
        <v>2</v>
      </c>
      <c r="W96" s="156">
        <f>IF('女子'!W21="","",VLOOKUP('女子'!W21,'管理者シート'!$G$9:$H$23,2,FALSE))</f>
      </c>
      <c r="X96" s="156">
        <f>IF('女子'!X21="","",'女子'!X21)</f>
      </c>
      <c r="Y96" s="156">
        <v>0</v>
      </c>
      <c r="Z96" s="156">
        <v>2</v>
      </c>
      <c r="AA96" s="156">
        <f>IF('女子'!AA21="","",37)</f>
      </c>
      <c r="AB96" s="156">
        <f>IF('女子'!AB21="","",'女子'!AB21)</f>
      </c>
      <c r="AC96" s="156">
        <v>0</v>
      </c>
      <c r="AD96" s="156">
        <v>2</v>
      </c>
      <c r="AE96" s="156">
        <f>IF('女子'!AE21="","",38)</f>
      </c>
      <c r="AF96" s="156">
        <f>IF('女子'!AF21="","",'女子'!AF21)</f>
      </c>
      <c r="AG96" s="156">
        <v>0</v>
      </c>
      <c r="AH96" s="156">
        <v>2</v>
      </c>
    </row>
    <row r="97" spans="1:34" ht="13.5">
      <c r="A97" s="112"/>
      <c r="B97" s="156">
        <f>IF('女子'!B22="","",'女子'!B22)</f>
      </c>
      <c r="C97" s="112"/>
      <c r="D97" s="156">
        <f>IF('女子'!D22="","",'女子'!D22)</f>
      </c>
      <c r="E97" s="156">
        <f>IF('女子'!E22="","",'女子'!E22)</f>
      </c>
      <c r="F97" s="156">
        <f>IF('女子'!F22="","",'女子'!F22)</f>
      </c>
      <c r="G97" s="156">
        <f>IF('女子'!G22="","",'女子'!G22)</f>
      </c>
      <c r="H97" s="156">
        <f>IF('女子'!H22="","",'女子'!H22)</f>
      </c>
      <c r="I97" s="156">
        <f>IF('女子'!I22="","",'女子'!I22)</f>
        <v>2</v>
      </c>
      <c r="J97" s="156">
        <f>IF('女子'!J22="","",'女子'!J22)</f>
      </c>
      <c r="K97" s="156"/>
      <c r="L97" s="156"/>
      <c r="M97" s="156" t="s">
        <v>181</v>
      </c>
      <c r="N97" s="156"/>
      <c r="O97" s="156">
        <f>IF('女子'!O22="","",VLOOKUP('女子'!O22,'管理者シート'!$G$9:$H$38,2,FALSE))</f>
      </c>
      <c r="P97" s="156">
        <f>IF('女子'!P22="","",'女子'!P22)</f>
      </c>
      <c r="Q97" s="156">
        <v>0</v>
      </c>
      <c r="R97" s="156">
        <v>2</v>
      </c>
      <c r="S97" s="156">
        <f>IF('女子'!S22="","",VLOOKUP('女子'!S22,'管理者シート'!$G$9:$H$38,2,FALSE))</f>
      </c>
      <c r="T97" s="156">
        <f>IF('女子'!T22="","",'女子'!T22)</f>
      </c>
      <c r="U97" s="156">
        <v>0</v>
      </c>
      <c r="V97" s="156">
        <v>2</v>
      </c>
      <c r="W97" s="156">
        <f>IF('女子'!W22="","",VLOOKUP('女子'!W22,'管理者シート'!$G$9:$H$23,2,FALSE))</f>
      </c>
      <c r="X97" s="156">
        <f>IF('女子'!X22="","",'女子'!X22)</f>
      </c>
      <c r="Y97" s="156">
        <v>0</v>
      </c>
      <c r="Z97" s="156">
        <v>2</v>
      </c>
      <c r="AA97" s="156">
        <f>IF('女子'!AA22="","",37)</f>
      </c>
      <c r="AB97" s="156">
        <f>IF('女子'!AB22="","",'女子'!AB22)</f>
      </c>
      <c r="AC97" s="156">
        <v>0</v>
      </c>
      <c r="AD97" s="156">
        <v>2</v>
      </c>
      <c r="AE97" s="156">
        <f>IF('女子'!AE22="","",38)</f>
      </c>
      <c r="AF97" s="156">
        <f>IF('女子'!AF22="","",'女子'!AF22)</f>
      </c>
      <c r="AG97" s="156">
        <v>0</v>
      </c>
      <c r="AH97" s="156">
        <v>2</v>
      </c>
    </row>
    <row r="98" spans="1:34" ht="13.5">
      <c r="A98" s="112"/>
      <c r="B98" s="156">
        <f>IF('女子'!B23="","",'女子'!B23)</f>
      </c>
      <c r="C98" s="112"/>
      <c r="D98" s="156">
        <f>IF('女子'!D23="","",'女子'!D23)</f>
      </c>
      <c r="E98" s="156">
        <f>IF('女子'!E23="","",'女子'!E23)</f>
      </c>
      <c r="F98" s="156">
        <f>IF('女子'!F23="","",'女子'!F23)</f>
      </c>
      <c r="G98" s="156">
        <f>IF('女子'!G23="","",'女子'!G23)</f>
      </c>
      <c r="H98" s="156">
        <f>IF('女子'!H23="","",'女子'!H23)</f>
      </c>
      <c r="I98" s="156">
        <f>IF('女子'!I23="","",'女子'!I23)</f>
        <v>2</v>
      </c>
      <c r="J98" s="156">
        <f>IF('女子'!J23="","",'女子'!J23)</f>
      </c>
      <c r="K98" s="156"/>
      <c r="L98" s="156"/>
      <c r="M98" s="156" t="s">
        <v>181</v>
      </c>
      <c r="N98" s="156"/>
      <c r="O98" s="156">
        <f>IF('女子'!O23="","",VLOOKUP('女子'!O23,'管理者シート'!$G$9:$H$38,2,FALSE))</f>
      </c>
      <c r="P98" s="156">
        <f>IF('女子'!P23="","",'女子'!P23)</f>
      </c>
      <c r="Q98" s="156">
        <v>0</v>
      </c>
      <c r="R98" s="156">
        <v>2</v>
      </c>
      <c r="S98" s="156">
        <f>IF('女子'!S23="","",VLOOKUP('女子'!S23,'管理者シート'!$G$9:$H$38,2,FALSE))</f>
      </c>
      <c r="T98" s="156">
        <f>IF('女子'!T23="","",'女子'!T23)</f>
      </c>
      <c r="U98" s="156">
        <v>0</v>
      </c>
      <c r="V98" s="156">
        <v>2</v>
      </c>
      <c r="W98" s="156">
        <f>IF('女子'!W23="","",VLOOKUP('女子'!W23,'管理者シート'!$G$9:$H$23,2,FALSE))</f>
      </c>
      <c r="X98" s="156">
        <f>IF('女子'!X23="","",'女子'!X23)</f>
      </c>
      <c r="Y98" s="156">
        <v>0</v>
      </c>
      <c r="Z98" s="156">
        <v>2</v>
      </c>
      <c r="AA98" s="156">
        <f>IF('女子'!AA23="","",37)</f>
      </c>
      <c r="AB98" s="156">
        <f>IF('女子'!AB23="","",'女子'!AB23)</f>
      </c>
      <c r="AC98" s="156">
        <v>0</v>
      </c>
      <c r="AD98" s="156">
        <v>2</v>
      </c>
      <c r="AE98" s="156">
        <f>IF('女子'!AE23="","",38)</f>
      </c>
      <c r="AF98" s="156">
        <f>IF('女子'!AF23="","",'女子'!AF23)</f>
      </c>
      <c r="AG98" s="156">
        <v>0</v>
      </c>
      <c r="AH98" s="156">
        <v>2</v>
      </c>
    </row>
    <row r="99" spans="1:34" ht="13.5">
      <c r="A99" s="112"/>
      <c r="B99" s="156">
        <f>IF('女子'!B24="","",'女子'!B24)</f>
      </c>
      <c r="C99" s="112"/>
      <c r="D99" s="156">
        <f>IF('女子'!D24="","",'女子'!D24)</f>
      </c>
      <c r="E99" s="156">
        <f>IF('女子'!E24="","",'女子'!E24)</f>
      </c>
      <c r="F99" s="156">
        <f>IF('女子'!F24="","",'女子'!F24)</f>
      </c>
      <c r="G99" s="156">
        <f>IF('女子'!G24="","",'女子'!G24)</f>
      </c>
      <c r="H99" s="156">
        <f>IF('女子'!H24="","",'女子'!H24)</f>
      </c>
      <c r="I99" s="156">
        <f>IF('女子'!I24="","",'女子'!I24)</f>
        <v>2</v>
      </c>
      <c r="J99" s="156">
        <f>IF('女子'!J24="","",'女子'!J24)</f>
      </c>
      <c r="K99" s="156"/>
      <c r="L99" s="156"/>
      <c r="M99" s="156" t="s">
        <v>181</v>
      </c>
      <c r="N99" s="156"/>
      <c r="O99" s="156">
        <f>IF('女子'!O24="","",VLOOKUP('女子'!O24,'管理者シート'!$G$9:$H$38,2,FALSE))</f>
      </c>
      <c r="P99" s="156">
        <f>IF('女子'!P24="","",'女子'!P24)</f>
      </c>
      <c r="Q99" s="156">
        <v>0</v>
      </c>
      <c r="R99" s="156">
        <v>2</v>
      </c>
      <c r="S99" s="156">
        <f>IF('女子'!S24="","",VLOOKUP('女子'!S24,'管理者シート'!$G$9:$H$38,2,FALSE))</f>
      </c>
      <c r="T99" s="156">
        <f>IF('女子'!T24="","",'女子'!T24)</f>
      </c>
      <c r="U99" s="156">
        <v>0</v>
      </c>
      <c r="V99" s="156">
        <v>2</v>
      </c>
      <c r="W99" s="156">
        <f>IF('女子'!W24="","",VLOOKUP('女子'!W24,'管理者シート'!$G$9:$H$23,2,FALSE))</f>
      </c>
      <c r="X99" s="156">
        <f>IF('女子'!X24="","",'女子'!X24)</f>
      </c>
      <c r="Y99" s="156">
        <v>0</v>
      </c>
      <c r="Z99" s="156">
        <v>2</v>
      </c>
      <c r="AA99" s="156">
        <f>IF('女子'!AA24="","",37)</f>
      </c>
      <c r="AB99" s="156">
        <f>IF('女子'!AB24="","",'女子'!AB24)</f>
      </c>
      <c r="AC99" s="156">
        <v>0</v>
      </c>
      <c r="AD99" s="156">
        <v>2</v>
      </c>
      <c r="AE99" s="156">
        <f>IF('女子'!AE24="","",38)</f>
      </c>
      <c r="AF99" s="156">
        <f>IF('女子'!AF24="","",'女子'!AF24)</f>
      </c>
      <c r="AG99" s="156">
        <v>0</v>
      </c>
      <c r="AH99" s="156">
        <v>2</v>
      </c>
    </row>
    <row r="100" spans="1:34" ht="13.5">
      <c r="A100" s="112"/>
      <c r="B100" s="156">
        <f>IF('女子'!B25="","",'女子'!B25)</f>
      </c>
      <c r="C100" s="112"/>
      <c r="D100" s="156">
        <f>IF('女子'!D25="","",'女子'!D25)</f>
      </c>
      <c r="E100" s="156">
        <f>IF('女子'!E25="","",'女子'!E25)</f>
      </c>
      <c r="F100" s="156">
        <f>IF('女子'!F25="","",'女子'!F25)</f>
      </c>
      <c r="G100" s="156">
        <f>IF('女子'!G25="","",'女子'!G25)</f>
      </c>
      <c r="H100" s="156">
        <f>IF('女子'!H25="","",'女子'!H25)</f>
      </c>
      <c r="I100" s="156">
        <f>IF('女子'!I25="","",'女子'!I25)</f>
        <v>2</v>
      </c>
      <c r="J100" s="156">
        <f>IF('女子'!J25="","",'女子'!J25)</f>
      </c>
      <c r="K100" s="156"/>
      <c r="L100" s="156"/>
      <c r="M100" s="156" t="s">
        <v>181</v>
      </c>
      <c r="N100" s="156"/>
      <c r="O100" s="156">
        <f>IF('女子'!O25="","",VLOOKUP('女子'!O25,'管理者シート'!$G$9:$H$38,2,FALSE))</f>
      </c>
      <c r="P100" s="156">
        <f>IF('女子'!P25="","",'女子'!P25)</f>
      </c>
      <c r="Q100" s="156">
        <v>0</v>
      </c>
      <c r="R100" s="156">
        <v>2</v>
      </c>
      <c r="S100" s="156">
        <f>IF('女子'!S25="","",VLOOKUP('女子'!S25,'管理者シート'!$G$9:$H$38,2,FALSE))</f>
      </c>
      <c r="T100" s="156">
        <f>IF('女子'!T25="","",'女子'!T25)</f>
      </c>
      <c r="U100" s="156">
        <v>0</v>
      </c>
      <c r="V100" s="156">
        <v>2</v>
      </c>
      <c r="W100" s="156">
        <f>IF('女子'!W25="","",VLOOKUP('女子'!W25,'管理者シート'!$G$9:$H$23,2,FALSE))</f>
      </c>
      <c r="X100" s="156">
        <f>IF('女子'!X25="","",'女子'!X25)</f>
      </c>
      <c r="Y100" s="156">
        <v>0</v>
      </c>
      <c r="Z100" s="156">
        <v>2</v>
      </c>
      <c r="AA100" s="156">
        <f>IF('女子'!AA25="","",37)</f>
      </c>
      <c r="AB100" s="156">
        <f>IF('女子'!AB25="","",'女子'!AB25)</f>
      </c>
      <c r="AC100" s="156">
        <v>0</v>
      </c>
      <c r="AD100" s="156">
        <v>2</v>
      </c>
      <c r="AE100" s="156">
        <f>IF('女子'!AE25="","",38)</f>
      </c>
      <c r="AF100" s="156">
        <f>IF('女子'!AF25="","",'女子'!AF25)</f>
      </c>
      <c r="AG100" s="156">
        <v>0</v>
      </c>
      <c r="AH100" s="156">
        <v>2</v>
      </c>
    </row>
    <row r="101" spans="1:34" ht="13.5">
      <c r="A101" s="112"/>
      <c r="B101" s="156">
        <f>IF('女子'!B26="","",'女子'!B26)</f>
      </c>
      <c r="C101" s="112"/>
      <c r="D101" s="156">
        <f>IF('女子'!D26="","",'女子'!D26)</f>
      </c>
      <c r="E101" s="156">
        <f>IF('女子'!E26="","",'女子'!E26)</f>
      </c>
      <c r="F101" s="156">
        <f>IF('女子'!F26="","",'女子'!F26)</f>
      </c>
      <c r="G101" s="156">
        <f>IF('女子'!G26="","",'女子'!G26)</f>
      </c>
      <c r="H101" s="156">
        <f>IF('女子'!H26="","",'女子'!H26)</f>
      </c>
      <c r="I101" s="156">
        <f>IF('女子'!I26="","",'女子'!I26)</f>
        <v>2</v>
      </c>
      <c r="J101" s="156">
        <f>IF('女子'!J26="","",'女子'!J26)</f>
      </c>
      <c r="K101" s="156"/>
      <c r="L101" s="156"/>
      <c r="M101" s="156" t="s">
        <v>181</v>
      </c>
      <c r="N101" s="156"/>
      <c r="O101" s="156">
        <f>IF('女子'!O26="","",VLOOKUP('女子'!O26,'管理者シート'!$G$9:$H$38,2,FALSE))</f>
      </c>
      <c r="P101" s="156">
        <f>IF('女子'!P26="","",'女子'!P26)</f>
      </c>
      <c r="Q101" s="156">
        <v>0</v>
      </c>
      <c r="R101" s="156">
        <v>2</v>
      </c>
      <c r="S101" s="156">
        <f>IF('女子'!S26="","",VLOOKUP('女子'!S26,'管理者シート'!$G$9:$H$38,2,FALSE))</f>
      </c>
      <c r="T101" s="156">
        <f>IF('女子'!T26="","",'女子'!T26)</f>
      </c>
      <c r="U101" s="156">
        <v>0</v>
      </c>
      <c r="V101" s="156">
        <v>2</v>
      </c>
      <c r="W101" s="156">
        <f>IF('女子'!W26="","",VLOOKUP('女子'!W26,'管理者シート'!$G$9:$H$23,2,FALSE))</f>
      </c>
      <c r="X101" s="156">
        <f>IF('女子'!X26="","",'女子'!X26)</f>
      </c>
      <c r="Y101" s="156">
        <v>0</v>
      </c>
      <c r="Z101" s="156">
        <v>2</v>
      </c>
      <c r="AA101" s="156">
        <f>IF('女子'!AA26="","",37)</f>
      </c>
      <c r="AB101" s="156">
        <f>IF('女子'!AB26="","",'女子'!AB26)</f>
      </c>
      <c r="AC101" s="156">
        <v>0</v>
      </c>
      <c r="AD101" s="156">
        <v>2</v>
      </c>
      <c r="AE101" s="156">
        <f>IF('女子'!AE26="","",38)</f>
      </c>
      <c r="AF101" s="156">
        <f>IF('女子'!AF26="","",'女子'!AF26)</f>
      </c>
      <c r="AG101" s="156">
        <v>0</v>
      </c>
      <c r="AH101" s="156">
        <v>2</v>
      </c>
    </row>
    <row r="102" spans="1:34" ht="13.5">
      <c r="A102" s="112"/>
      <c r="B102" s="156">
        <f>IF('女子'!B27="","",'女子'!B27)</f>
      </c>
      <c r="C102" s="112"/>
      <c r="D102" s="156">
        <f>IF('女子'!D27="","",'女子'!D27)</f>
      </c>
      <c r="E102" s="156">
        <f>IF('女子'!E27="","",'女子'!E27)</f>
      </c>
      <c r="F102" s="156">
        <f>IF('女子'!F27="","",'女子'!F27)</f>
      </c>
      <c r="G102" s="156">
        <f>IF('女子'!G27="","",'女子'!G27)</f>
      </c>
      <c r="H102" s="156">
        <f>IF('女子'!H27="","",'女子'!H27)</f>
      </c>
      <c r="I102" s="156">
        <f>IF('女子'!I27="","",'女子'!I27)</f>
        <v>2</v>
      </c>
      <c r="J102" s="156">
        <f>IF('女子'!J27="","",'女子'!J27)</f>
      </c>
      <c r="K102" s="156"/>
      <c r="L102" s="156"/>
      <c r="M102" s="156" t="s">
        <v>181</v>
      </c>
      <c r="N102" s="156"/>
      <c r="O102" s="156">
        <f>IF('女子'!O27="","",VLOOKUP('女子'!O27,'管理者シート'!$G$9:$H$38,2,FALSE))</f>
      </c>
      <c r="P102" s="156">
        <f>IF('女子'!P27="","",'女子'!P27)</f>
      </c>
      <c r="Q102" s="156">
        <v>0</v>
      </c>
      <c r="R102" s="156">
        <v>2</v>
      </c>
      <c r="S102" s="156">
        <f>IF('女子'!S27="","",VLOOKUP('女子'!S27,'管理者シート'!$G$9:$H$38,2,FALSE))</f>
      </c>
      <c r="T102" s="156">
        <f>IF('女子'!T27="","",'女子'!T27)</f>
      </c>
      <c r="U102" s="156">
        <v>0</v>
      </c>
      <c r="V102" s="156">
        <v>2</v>
      </c>
      <c r="W102" s="156">
        <f>IF('女子'!W27="","",VLOOKUP('女子'!W27,'管理者シート'!$G$9:$H$23,2,FALSE))</f>
      </c>
      <c r="X102" s="156">
        <f>IF('女子'!X27="","",'女子'!X27)</f>
      </c>
      <c r="Y102" s="156">
        <v>0</v>
      </c>
      <c r="Z102" s="156">
        <v>2</v>
      </c>
      <c r="AA102" s="156">
        <f>IF('女子'!AA27="","",37)</f>
      </c>
      <c r="AB102" s="156">
        <f>IF('女子'!AB27="","",'女子'!AB27)</f>
      </c>
      <c r="AC102" s="156">
        <v>0</v>
      </c>
      <c r="AD102" s="156">
        <v>2</v>
      </c>
      <c r="AE102" s="156">
        <f>IF('女子'!AE27="","",38)</f>
      </c>
      <c r="AF102" s="156">
        <f>IF('女子'!AF27="","",'女子'!AF27)</f>
      </c>
      <c r="AG102" s="156">
        <v>0</v>
      </c>
      <c r="AH102" s="156">
        <v>2</v>
      </c>
    </row>
    <row r="103" spans="1:34" ht="13.5">
      <c r="A103" s="112"/>
      <c r="B103" s="156">
        <f>IF('女子'!B28="","",'女子'!B28)</f>
      </c>
      <c r="C103" s="112"/>
      <c r="D103" s="156">
        <f>IF('女子'!D28="","",'女子'!D28)</f>
      </c>
      <c r="E103" s="156">
        <f>IF('女子'!E28="","",'女子'!E28)</f>
      </c>
      <c r="F103" s="156">
        <f>IF('女子'!F28="","",'女子'!F28)</f>
      </c>
      <c r="G103" s="156">
        <f>IF('女子'!G28="","",'女子'!G28)</f>
      </c>
      <c r="H103" s="156">
        <f>IF('女子'!H28="","",'女子'!H28)</f>
      </c>
      <c r="I103" s="156">
        <f>IF('女子'!I28="","",'女子'!I28)</f>
        <v>2</v>
      </c>
      <c r="J103" s="156">
        <f>IF('女子'!J28="","",'女子'!J28)</f>
      </c>
      <c r="K103" s="156"/>
      <c r="L103" s="156"/>
      <c r="M103" s="156" t="s">
        <v>181</v>
      </c>
      <c r="N103" s="156"/>
      <c r="O103" s="156">
        <f>IF('女子'!O28="","",VLOOKUP('女子'!O28,'管理者シート'!$G$9:$H$38,2,FALSE))</f>
      </c>
      <c r="P103" s="156">
        <f>IF('女子'!P28="","",'女子'!P28)</f>
      </c>
      <c r="Q103" s="156">
        <v>0</v>
      </c>
      <c r="R103" s="156">
        <v>2</v>
      </c>
      <c r="S103" s="156">
        <f>IF('女子'!S28="","",VLOOKUP('女子'!S28,'管理者シート'!$G$9:$H$38,2,FALSE))</f>
      </c>
      <c r="T103" s="156">
        <f>IF('女子'!T28="","",'女子'!T28)</f>
      </c>
      <c r="U103" s="156">
        <v>0</v>
      </c>
      <c r="V103" s="156">
        <v>2</v>
      </c>
      <c r="W103" s="156">
        <f>IF('女子'!W28="","",VLOOKUP('女子'!W28,'管理者シート'!$G$9:$H$23,2,FALSE))</f>
      </c>
      <c r="X103" s="156">
        <f>IF('女子'!X28="","",'女子'!X28)</f>
      </c>
      <c r="Y103" s="156">
        <v>0</v>
      </c>
      <c r="Z103" s="156">
        <v>2</v>
      </c>
      <c r="AA103" s="156">
        <f>IF('女子'!AA28="","",37)</f>
      </c>
      <c r="AB103" s="156">
        <f>IF('女子'!AB28="","",'女子'!AB28)</f>
      </c>
      <c r="AC103" s="156">
        <v>0</v>
      </c>
      <c r="AD103" s="156">
        <v>2</v>
      </c>
      <c r="AE103" s="156">
        <f>IF('女子'!AE28="","",38)</f>
      </c>
      <c r="AF103" s="156">
        <f>IF('女子'!AF28="","",'女子'!AF28)</f>
      </c>
      <c r="AG103" s="156">
        <v>0</v>
      </c>
      <c r="AH103" s="156">
        <v>2</v>
      </c>
    </row>
    <row r="104" spans="1:34" ht="13.5">
      <c r="A104" s="112"/>
      <c r="B104" s="156">
        <f>IF('女子'!B29="","",'女子'!B29)</f>
      </c>
      <c r="C104" s="112"/>
      <c r="D104" s="156">
        <f>IF('女子'!D29="","",'女子'!D29)</f>
      </c>
      <c r="E104" s="156">
        <f>IF('女子'!E29="","",'女子'!E29)</f>
      </c>
      <c r="F104" s="156">
        <f>IF('女子'!F29="","",'女子'!F29)</f>
      </c>
      <c r="G104" s="156">
        <f>IF('女子'!G29="","",'女子'!G29)</f>
      </c>
      <c r="H104" s="156">
        <f>IF('女子'!H29="","",'女子'!H29)</f>
      </c>
      <c r="I104" s="156">
        <f>IF('女子'!I29="","",'女子'!I29)</f>
        <v>2</v>
      </c>
      <c r="J104" s="156">
        <f>IF('女子'!J29="","",'女子'!J29)</f>
      </c>
      <c r="K104" s="156"/>
      <c r="L104" s="156"/>
      <c r="M104" s="156" t="s">
        <v>181</v>
      </c>
      <c r="N104" s="156"/>
      <c r="O104" s="156">
        <f>IF('女子'!O29="","",VLOOKUP('女子'!O29,'管理者シート'!$G$9:$H$38,2,FALSE))</f>
      </c>
      <c r="P104" s="156">
        <f>IF('女子'!P29="","",'女子'!P29)</f>
      </c>
      <c r="Q104" s="156">
        <v>0</v>
      </c>
      <c r="R104" s="156">
        <v>2</v>
      </c>
      <c r="S104" s="156">
        <f>IF('女子'!S29="","",VLOOKUP('女子'!S29,'管理者シート'!$G$9:$H$38,2,FALSE))</f>
      </c>
      <c r="T104" s="156">
        <f>IF('女子'!T29="","",'女子'!T29)</f>
      </c>
      <c r="U104" s="156">
        <v>0</v>
      </c>
      <c r="V104" s="156">
        <v>2</v>
      </c>
      <c r="W104" s="156">
        <f>IF('女子'!W29="","",VLOOKUP('女子'!W29,'管理者シート'!$G$9:$H$23,2,FALSE))</f>
      </c>
      <c r="X104" s="156">
        <f>IF('女子'!X29="","",'女子'!X29)</f>
      </c>
      <c r="Y104" s="156">
        <v>0</v>
      </c>
      <c r="Z104" s="156">
        <v>2</v>
      </c>
      <c r="AA104" s="156">
        <f>IF('女子'!AA29="","",37)</f>
      </c>
      <c r="AB104" s="156">
        <f>IF('女子'!AB29="","",'女子'!AB29)</f>
      </c>
      <c r="AC104" s="156">
        <v>0</v>
      </c>
      <c r="AD104" s="156">
        <v>2</v>
      </c>
      <c r="AE104" s="156">
        <f>IF('女子'!AE29="","",38)</f>
      </c>
      <c r="AF104" s="156">
        <f>IF('女子'!AF29="","",'女子'!AF29)</f>
      </c>
      <c r="AG104" s="156">
        <v>0</v>
      </c>
      <c r="AH104" s="156">
        <v>2</v>
      </c>
    </row>
    <row r="105" spans="1:34" ht="13.5">
      <c r="A105" s="112"/>
      <c r="B105" s="156">
        <f>IF('女子'!B30="","",'女子'!B30)</f>
      </c>
      <c r="C105" s="112"/>
      <c r="D105" s="156">
        <f>IF('女子'!D30="","",'女子'!D30)</f>
      </c>
      <c r="E105" s="156">
        <f>IF('女子'!E30="","",'女子'!E30)</f>
      </c>
      <c r="F105" s="156">
        <f>IF('女子'!F30="","",'女子'!F30)</f>
      </c>
      <c r="G105" s="156">
        <f>IF('女子'!G30="","",'女子'!G30)</f>
      </c>
      <c r="H105" s="156">
        <f>IF('女子'!H30="","",'女子'!H30)</f>
      </c>
      <c r="I105" s="156">
        <f>IF('女子'!I30="","",'女子'!I30)</f>
        <v>2</v>
      </c>
      <c r="J105" s="156">
        <f>IF('女子'!J30="","",'女子'!J30)</f>
      </c>
      <c r="K105" s="156"/>
      <c r="L105" s="156"/>
      <c r="M105" s="156" t="s">
        <v>181</v>
      </c>
      <c r="N105" s="156"/>
      <c r="O105" s="156">
        <f>IF('女子'!O30="","",VLOOKUP('女子'!O30,'管理者シート'!$G$9:$H$38,2,FALSE))</f>
      </c>
      <c r="P105" s="156">
        <f>IF('女子'!P30="","",'女子'!P30)</f>
      </c>
      <c r="Q105" s="156">
        <v>0</v>
      </c>
      <c r="R105" s="156">
        <v>2</v>
      </c>
      <c r="S105" s="156">
        <f>IF('女子'!S30="","",VLOOKUP('女子'!S30,'管理者シート'!$G$9:$H$38,2,FALSE))</f>
      </c>
      <c r="T105" s="156">
        <f>IF('女子'!T30="","",'女子'!T30)</f>
      </c>
      <c r="U105" s="156">
        <v>0</v>
      </c>
      <c r="V105" s="156">
        <v>2</v>
      </c>
      <c r="W105" s="156">
        <f>IF('女子'!W30="","",VLOOKUP('女子'!W30,'管理者シート'!$G$9:$H$23,2,FALSE))</f>
      </c>
      <c r="X105" s="156">
        <f>IF('女子'!X30="","",'女子'!X30)</f>
      </c>
      <c r="Y105" s="156">
        <v>0</v>
      </c>
      <c r="Z105" s="156">
        <v>2</v>
      </c>
      <c r="AA105" s="156">
        <f>IF('女子'!AA30="","",37)</f>
      </c>
      <c r="AB105" s="156">
        <f>IF('女子'!AB30="","",'女子'!AB30)</f>
      </c>
      <c r="AC105" s="156">
        <v>0</v>
      </c>
      <c r="AD105" s="156">
        <v>2</v>
      </c>
      <c r="AE105" s="156">
        <f>IF('女子'!AE30="","",38)</f>
      </c>
      <c r="AF105" s="156">
        <f>IF('女子'!AF30="","",'女子'!AF30)</f>
      </c>
      <c r="AG105" s="156">
        <v>0</v>
      </c>
      <c r="AH105" s="156">
        <v>2</v>
      </c>
    </row>
    <row r="106" spans="1:34" ht="13.5">
      <c r="A106" s="112"/>
      <c r="B106" s="156">
        <f>IF('女子'!B31="","",'女子'!B31)</f>
      </c>
      <c r="C106" s="112"/>
      <c r="D106" s="156">
        <f>IF('女子'!D31="","",'女子'!D31)</f>
      </c>
      <c r="E106" s="156">
        <f>IF('女子'!E31="","",'女子'!E31)</f>
      </c>
      <c r="F106" s="156">
        <f>IF('女子'!F31="","",'女子'!F31)</f>
      </c>
      <c r="G106" s="156">
        <f>IF('女子'!G31="","",'女子'!G31)</f>
      </c>
      <c r="H106" s="156">
        <f>IF('女子'!H31="","",'女子'!H31)</f>
      </c>
      <c r="I106" s="156">
        <f>IF('女子'!I31="","",'女子'!I31)</f>
        <v>2</v>
      </c>
      <c r="J106" s="156">
        <f>IF('女子'!J31="","",'女子'!J31)</f>
      </c>
      <c r="K106" s="156"/>
      <c r="L106" s="156"/>
      <c r="M106" s="156" t="s">
        <v>181</v>
      </c>
      <c r="N106" s="156"/>
      <c r="O106" s="156">
        <f>IF('女子'!O31="","",VLOOKUP('女子'!O31,'管理者シート'!$G$9:$H$38,2,FALSE))</f>
      </c>
      <c r="P106" s="156">
        <f>IF('女子'!P31="","",'女子'!P31)</f>
      </c>
      <c r="Q106" s="156">
        <v>0</v>
      </c>
      <c r="R106" s="156">
        <v>2</v>
      </c>
      <c r="S106" s="156">
        <f>IF('女子'!S31="","",VLOOKUP('女子'!S31,'管理者シート'!$G$9:$H$38,2,FALSE))</f>
      </c>
      <c r="T106" s="156">
        <f>IF('女子'!T31="","",'女子'!T31)</f>
      </c>
      <c r="U106" s="156">
        <v>0</v>
      </c>
      <c r="V106" s="156">
        <v>2</v>
      </c>
      <c r="W106" s="156">
        <f>IF('女子'!W31="","",VLOOKUP('女子'!W31,'管理者シート'!$G$9:$H$23,2,FALSE))</f>
      </c>
      <c r="X106" s="156">
        <f>IF('女子'!X31="","",'女子'!X31)</f>
      </c>
      <c r="Y106" s="156">
        <v>0</v>
      </c>
      <c r="Z106" s="156">
        <v>2</v>
      </c>
      <c r="AA106" s="156">
        <f>IF('女子'!AA31="","",37)</f>
      </c>
      <c r="AB106" s="156">
        <f>IF('女子'!AB31="","",'女子'!AB31)</f>
      </c>
      <c r="AC106" s="156">
        <v>0</v>
      </c>
      <c r="AD106" s="156">
        <v>2</v>
      </c>
      <c r="AE106" s="156">
        <f>IF('女子'!AE31="","",38)</f>
      </c>
      <c r="AF106" s="156">
        <f>IF('女子'!AF31="","",'女子'!AF31)</f>
      </c>
      <c r="AG106" s="156">
        <v>0</v>
      </c>
      <c r="AH106" s="156">
        <v>2</v>
      </c>
    </row>
    <row r="107" spans="1:34" ht="13.5">
      <c r="A107" s="112"/>
      <c r="B107" s="156">
        <f>IF('女子'!B32="","",'女子'!B32)</f>
      </c>
      <c r="C107" s="112"/>
      <c r="D107" s="156">
        <f>IF('女子'!D32="","",'女子'!D32)</f>
      </c>
      <c r="E107" s="156">
        <f>IF('女子'!E32="","",'女子'!E32)</f>
      </c>
      <c r="F107" s="156">
        <f>IF('女子'!F32="","",'女子'!F32)</f>
      </c>
      <c r="G107" s="156">
        <f>IF('女子'!G32="","",'女子'!G32)</f>
      </c>
      <c r="H107" s="156">
        <f>IF('女子'!H32="","",'女子'!H32)</f>
      </c>
      <c r="I107" s="156">
        <f>IF('女子'!I32="","",'女子'!I32)</f>
        <v>2</v>
      </c>
      <c r="J107" s="156">
        <f>IF('女子'!J32="","",'女子'!J32)</f>
      </c>
      <c r="K107" s="156"/>
      <c r="L107" s="156"/>
      <c r="M107" s="156" t="s">
        <v>181</v>
      </c>
      <c r="N107" s="156"/>
      <c r="O107" s="156">
        <f>IF('女子'!O32="","",VLOOKUP('女子'!O32,'管理者シート'!$G$9:$H$38,2,FALSE))</f>
      </c>
      <c r="P107" s="156">
        <f>IF('女子'!P32="","",'女子'!P32)</f>
      </c>
      <c r="Q107" s="156">
        <v>0</v>
      </c>
      <c r="R107" s="156">
        <v>2</v>
      </c>
      <c r="S107" s="156">
        <f>IF('女子'!S32="","",VLOOKUP('女子'!S32,'管理者シート'!$G$9:$H$38,2,FALSE))</f>
      </c>
      <c r="T107" s="156">
        <f>IF('女子'!T32="","",'女子'!T32)</f>
      </c>
      <c r="U107" s="156">
        <v>0</v>
      </c>
      <c r="V107" s="156">
        <v>2</v>
      </c>
      <c r="W107" s="156">
        <f>IF('女子'!W32="","",VLOOKUP('女子'!W32,'管理者シート'!$G$9:$H$23,2,FALSE))</f>
      </c>
      <c r="X107" s="156">
        <f>IF('女子'!X32="","",'女子'!X32)</f>
      </c>
      <c r="Y107" s="156">
        <v>0</v>
      </c>
      <c r="Z107" s="156">
        <v>2</v>
      </c>
      <c r="AA107" s="156">
        <f>IF('女子'!AA32="","",37)</f>
      </c>
      <c r="AB107" s="156">
        <f>IF('女子'!AB32="","",'女子'!AB32)</f>
      </c>
      <c r="AC107" s="156">
        <v>0</v>
      </c>
      <c r="AD107" s="156">
        <v>2</v>
      </c>
      <c r="AE107" s="156">
        <f>IF('女子'!AE32="","",38)</f>
      </c>
      <c r="AF107" s="156">
        <f>IF('女子'!AF32="","",'女子'!AF32)</f>
      </c>
      <c r="AG107" s="156">
        <v>0</v>
      </c>
      <c r="AH107" s="156">
        <v>2</v>
      </c>
    </row>
    <row r="108" spans="1:34" ht="13.5">
      <c r="A108" s="112"/>
      <c r="B108" s="156">
        <f>IF('女子'!B33="","",'女子'!B33)</f>
      </c>
      <c r="C108" s="112"/>
      <c r="D108" s="156">
        <f>IF('女子'!D33="","",'女子'!D33)</f>
      </c>
      <c r="E108" s="156">
        <f>IF('女子'!E33="","",'女子'!E33)</f>
      </c>
      <c r="F108" s="156">
        <f>IF('女子'!F33="","",'女子'!F33)</f>
      </c>
      <c r="G108" s="156">
        <f>IF('女子'!G33="","",'女子'!G33)</f>
      </c>
      <c r="H108" s="156">
        <f>IF('女子'!H33="","",'女子'!H33)</f>
      </c>
      <c r="I108" s="156">
        <f>IF('女子'!I33="","",'女子'!I33)</f>
        <v>2</v>
      </c>
      <c r="J108" s="156">
        <f>IF('女子'!J33="","",'女子'!J33)</f>
      </c>
      <c r="K108" s="156"/>
      <c r="L108" s="156"/>
      <c r="M108" s="156" t="s">
        <v>181</v>
      </c>
      <c r="N108" s="156"/>
      <c r="O108" s="156">
        <f>IF('女子'!O33="","",VLOOKUP('女子'!O33,'管理者シート'!$G$9:$H$38,2,FALSE))</f>
      </c>
      <c r="P108" s="156">
        <f>IF('女子'!P33="","",'女子'!P33)</f>
      </c>
      <c r="Q108" s="156">
        <v>0</v>
      </c>
      <c r="R108" s="156">
        <v>2</v>
      </c>
      <c r="S108" s="156">
        <f>IF('女子'!S33="","",VLOOKUP('女子'!S33,'管理者シート'!$G$9:$H$38,2,FALSE))</f>
      </c>
      <c r="T108" s="156">
        <f>IF('女子'!T33="","",'女子'!T33)</f>
      </c>
      <c r="U108" s="156">
        <v>0</v>
      </c>
      <c r="V108" s="156">
        <v>2</v>
      </c>
      <c r="W108" s="156">
        <f>IF('女子'!W33="","",VLOOKUP('女子'!W33,'管理者シート'!$G$9:$H$23,2,FALSE))</f>
      </c>
      <c r="X108" s="156">
        <f>IF('女子'!X33="","",'女子'!X33)</f>
      </c>
      <c r="Y108" s="156">
        <v>0</v>
      </c>
      <c r="Z108" s="156">
        <v>2</v>
      </c>
      <c r="AA108" s="156">
        <f>IF('女子'!AA33="","",37)</f>
      </c>
      <c r="AB108" s="156">
        <f>IF('女子'!AB33="","",'女子'!AB33)</f>
      </c>
      <c r="AC108" s="156">
        <v>0</v>
      </c>
      <c r="AD108" s="156">
        <v>2</v>
      </c>
      <c r="AE108" s="156">
        <f>IF('女子'!AE33="","",38)</f>
      </c>
      <c r="AF108" s="156">
        <f>IF('女子'!AF33="","",'女子'!AF33)</f>
      </c>
      <c r="AG108" s="156">
        <v>0</v>
      </c>
      <c r="AH108" s="156">
        <v>2</v>
      </c>
    </row>
    <row r="109" spans="1:34" ht="13.5">
      <c r="A109" s="112"/>
      <c r="B109" s="156">
        <f>IF('女子'!B34="","",'女子'!B34)</f>
      </c>
      <c r="C109" s="112"/>
      <c r="D109" s="156">
        <f>IF('女子'!D34="","",'女子'!D34)</f>
      </c>
      <c r="E109" s="156">
        <f>IF('女子'!E34="","",'女子'!E34)</f>
      </c>
      <c r="F109" s="156">
        <f>IF('女子'!F34="","",'女子'!F34)</f>
      </c>
      <c r="G109" s="156">
        <f>IF('女子'!G34="","",'女子'!G34)</f>
      </c>
      <c r="H109" s="156">
        <f>IF('女子'!H34="","",'女子'!H34)</f>
      </c>
      <c r="I109" s="156">
        <f>IF('女子'!I34="","",'女子'!I34)</f>
        <v>2</v>
      </c>
      <c r="J109" s="156">
        <f>IF('女子'!J34="","",'女子'!J34)</f>
      </c>
      <c r="K109" s="156"/>
      <c r="L109" s="156"/>
      <c r="M109" s="156" t="s">
        <v>181</v>
      </c>
      <c r="N109" s="156"/>
      <c r="O109" s="156">
        <f>IF('女子'!O34="","",VLOOKUP('女子'!O34,'管理者シート'!$G$9:$H$38,2,FALSE))</f>
      </c>
      <c r="P109" s="156">
        <f>IF('女子'!P34="","",'女子'!P34)</f>
      </c>
      <c r="Q109" s="156">
        <v>0</v>
      </c>
      <c r="R109" s="156">
        <v>2</v>
      </c>
      <c r="S109" s="156">
        <f>IF('女子'!S34="","",VLOOKUP('女子'!S34,'管理者シート'!$G$9:$H$38,2,FALSE))</f>
      </c>
      <c r="T109" s="156">
        <f>IF('女子'!T34="","",'女子'!T34)</f>
      </c>
      <c r="U109" s="156">
        <v>0</v>
      </c>
      <c r="V109" s="156">
        <v>2</v>
      </c>
      <c r="W109" s="156">
        <f>IF('女子'!W34="","",VLOOKUP('女子'!W34,'管理者シート'!$G$9:$H$23,2,FALSE))</f>
      </c>
      <c r="X109" s="156">
        <f>IF('女子'!X34="","",'女子'!X34)</f>
      </c>
      <c r="Y109" s="156">
        <v>0</v>
      </c>
      <c r="Z109" s="156">
        <v>2</v>
      </c>
      <c r="AA109" s="156">
        <f>IF('女子'!AA34="","",37)</f>
      </c>
      <c r="AB109" s="156">
        <f>IF('女子'!AB34="","",'女子'!AB34)</f>
      </c>
      <c r="AC109" s="156">
        <v>0</v>
      </c>
      <c r="AD109" s="156">
        <v>2</v>
      </c>
      <c r="AE109" s="156">
        <f>IF('女子'!AE34="","",38)</f>
      </c>
      <c r="AF109" s="156">
        <f>IF('女子'!AF34="","",'女子'!AF34)</f>
      </c>
      <c r="AG109" s="156">
        <v>0</v>
      </c>
      <c r="AH109" s="156">
        <v>2</v>
      </c>
    </row>
    <row r="110" spans="1:34" ht="13.5">
      <c r="A110" s="112"/>
      <c r="B110" s="156">
        <f>IF('女子'!B35="","",'女子'!B35)</f>
      </c>
      <c r="C110" s="112"/>
      <c r="D110" s="156">
        <f>IF('女子'!D35="","",'女子'!D35)</f>
      </c>
      <c r="E110" s="156">
        <f>IF('女子'!E35="","",'女子'!E35)</f>
      </c>
      <c r="F110" s="156">
        <f>IF('女子'!F35="","",'女子'!F35)</f>
      </c>
      <c r="G110" s="156">
        <f>IF('女子'!G35="","",'女子'!G35)</f>
      </c>
      <c r="H110" s="156">
        <f>IF('女子'!H35="","",'女子'!H35)</f>
      </c>
      <c r="I110" s="156">
        <f>IF('女子'!I35="","",'女子'!I35)</f>
        <v>2</v>
      </c>
      <c r="J110" s="156">
        <f>IF('女子'!J35="","",'女子'!J35)</f>
      </c>
      <c r="K110" s="156"/>
      <c r="L110" s="156"/>
      <c r="M110" s="156" t="s">
        <v>181</v>
      </c>
      <c r="N110" s="156"/>
      <c r="O110" s="156">
        <f>IF('女子'!O35="","",VLOOKUP('女子'!O35,'管理者シート'!$G$9:$H$38,2,FALSE))</f>
      </c>
      <c r="P110" s="156">
        <f>IF('女子'!P35="","",'女子'!P35)</f>
      </c>
      <c r="Q110" s="156">
        <v>0</v>
      </c>
      <c r="R110" s="156">
        <v>2</v>
      </c>
      <c r="S110" s="156">
        <f>IF('女子'!S35="","",VLOOKUP('女子'!S35,'管理者シート'!$G$9:$H$38,2,FALSE))</f>
      </c>
      <c r="T110" s="156">
        <f>IF('女子'!T35="","",'女子'!T35)</f>
      </c>
      <c r="U110" s="156">
        <v>0</v>
      </c>
      <c r="V110" s="156">
        <v>2</v>
      </c>
      <c r="W110" s="156">
        <f>IF('女子'!W35="","",VLOOKUP('女子'!W35,'管理者シート'!$G$9:$H$23,2,FALSE))</f>
      </c>
      <c r="X110" s="156">
        <f>IF('女子'!X35="","",'女子'!X35)</f>
      </c>
      <c r="Y110" s="156">
        <v>0</v>
      </c>
      <c r="Z110" s="156">
        <v>2</v>
      </c>
      <c r="AA110" s="156">
        <f>IF('女子'!AA35="","",37)</f>
      </c>
      <c r="AB110" s="156">
        <f>IF('女子'!AB35="","",'女子'!AB35)</f>
      </c>
      <c r="AC110" s="156">
        <v>0</v>
      </c>
      <c r="AD110" s="156">
        <v>2</v>
      </c>
      <c r="AE110" s="156">
        <f>IF('女子'!AE35="","",38)</f>
      </c>
      <c r="AF110" s="156">
        <f>IF('女子'!AF35="","",'女子'!AF35)</f>
      </c>
      <c r="AG110" s="156">
        <v>0</v>
      </c>
      <c r="AH110" s="156">
        <v>2</v>
      </c>
    </row>
    <row r="111" spans="1:34" ht="13.5">
      <c r="A111" s="112"/>
      <c r="B111" s="156">
        <f>IF('女子'!B36="","",'女子'!B36)</f>
      </c>
      <c r="C111" s="112"/>
      <c r="D111" s="156">
        <f>IF('女子'!D36="","",'女子'!D36)</f>
      </c>
      <c r="E111" s="156">
        <f>IF('女子'!E36="","",'女子'!E36)</f>
      </c>
      <c r="F111" s="156">
        <f>IF('女子'!F36="","",'女子'!F36)</f>
      </c>
      <c r="G111" s="156">
        <f>IF('女子'!G36="","",'女子'!G36)</f>
      </c>
      <c r="H111" s="156">
        <f>IF('女子'!H36="","",'女子'!H36)</f>
      </c>
      <c r="I111" s="156">
        <f>IF('女子'!I36="","",'女子'!I36)</f>
        <v>2</v>
      </c>
      <c r="J111" s="156">
        <f>IF('女子'!J36="","",'女子'!J36)</f>
      </c>
      <c r="K111" s="156"/>
      <c r="L111" s="156"/>
      <c r="M111" s="156" t="s">
        <v>181</v>
      </c>
      <c r="N111" s="156"/>
      <c r="O111" s="156">
        <f>IF('女子'!O36="","",VLOOKUP('女子'!O36,'管理者シート'!$G$9:$H$38,2,FALSE))</f>
      </c>
      <c r="P111" s="156">
        <f>IF('女子'!P36="","",'女子'!P36)</f>
      </c>
      <c r="Q111" s="156">
        <v>0</v>
      </c>
      <c r="R111" s="156">
        <v>2</v>
      </c>
      <c r="S111" s="156">
        <f>IF('女子'!S36="","",VLOOKUP('女子'!S36,'管理者シート'!$G$9:$H$38,2,FALSE))</f>
      </c>
      <c r="T111" s="156">
        <f>IF('女子'!T36="","",'女子'!T36)</f>
      </c>
      <c r="U111" s="156">
        <v>0</v>
      </c>
      <c r="V111" s="156">
        <v>2</v>
      </c>
      <c r="W111" s="156">
        <f>IF('女子'!W36="","",VLOOKUP('女子'!W36,'管理者シート'!$G$9:$H$23,2,FALSE))</f>
      </c>
      <c r="X111" s="156">
        <f>IF('女子'!X36="","",'女子'!X36)</f>
      </c>
      <c r="Y111" s="156">
        <v>0</v>
      </c>
      <c r="Z111" s="156">
        <v>2</v>
      </c>
      <c r="AA111" s="156">
        <f>IF('女子'!AA36="","",37)</f>
      </c>
      <c r="AB111" s="156">
        <f>IF('女子'!AB36="","",'女子'!AB36)</f>
      </c>
      <c r="AC111" s="156">
        <v>0</v>
      </c>
      <c r="AD111" s="156">
        <v>2</v>
      </c>
      <c r="AE111" s="156">
        <f>IF('女子'!AE36="","",38)</f>
      </c>
      <c r="AF111" s="156">
        <f>IF('女子'!AF36="","",'女子'!AF36)</f>
      </c>
      <c r="AG111" s="156">
        <v>0</v>
      </c>
      <c r="AH111" s="156">
        <v>2</v>
      </c>
    </row>
    <row r="112" spans="1:34" ht="13.5">
      <c r="A112" s="112"/>
      <c r="B112" s="156">
        <f>IF('女子'!B37="","",'女子'!B37)</f>
      </c>
      <c r="C112" s="112"/>
      <c r="D112" s="156">
        <f>IF('女子'!D37="","",'女子'!D37)</f>
      </c>
      <c r="E112" s="156">
        <f>IF('女子'!E37="","",'女子'!E37)</f>
      </c>
      <c r="F112" s="156">
        <f>IF('女子'!F37="","",'女子'!F37)</f>
      </c>
      <c r="G112" s="156">
        <f>IF('女子'!G37="","",'女子'!G37)</f>
      </c>
      <c r="H112" s="156">
        <f>IF('女子'!H37="","",'女子'!H37)</f>
      </c>
      <c r="I112" s="156">
        <f>IF('女子'!I37="","",'女子'!I37)</f>
        <v>2</v>
      </c>
      <c r="J112" s="156">
        <f>IF('女子'!J37="","",'女子'!J37)</f>
      </c>
      <c r="K112" s="156"/>
      <c r="L112" s="156"/>
      <c r="M112" s="156" t="s">
        <v>181</v>
      </c>
      <c r="N112" s="156"/>
      <c r="O112" s="156">
        <f>IF('女子'!O37="","",VLOOKUP('女子'!O37,'管理者シート'!$G$9:$H$38,2,FALSE))</f>
      </c>
      <c r="P112" s="156">
        <f>IF('女子'!P37="","",'女子'!P37)</f>
      </c>
      <c r="Q112" s="156">
        <v>0</v>
      </c>
      <c r="R112" s="156">
        <v>2</v>
      </c>
      <c r="S112" s="156">
        <f>IF('女子'!S37="","",VLOOKUP('女子'!S37,'管理者シート'!$G$9:$H$38,2,FALSE))</f>
      </c>
      <c r="T112" s="156">
        <f>IF('女子'!T37="","",'女子'!T37)</f>
      </c>
      <c r="U112" s="156">
        <v>0</v>
      </c>
      <c r="V112" s="156">
        <v>2</v>
      </c>
      <c r="W112" s="156">
        <f>IF('女子'!W37="","",VLOOKUP('女子'!W37,'管理者シート'!$G$9:$H$23,2,FALSE))</f>
      </c>
      <c r="X112" s="156">
        <f>IF('女子'!X37="","",'女子'!X37)</f>
      </c>
      <c r="Y112" s="156">
        <v>0</v>
      </c>
      <c r="Z112" s="156">
        <v>2</v>
      </c>
      <c r="AA112" s="156">
        <f>IF('女子'!AA37="","",37)</f>
      </c>
      <c r="AB112" s="156">
        <f>IF('女子'!AB37="","",'女子'!AB37)</f>
      </c>
      <c r="AC112" s="156">
        <v>0</v>
      </c>
      <c r="AD112" s="156">
        <v>2</v>
      </c>
      <c r="AE112" s="156">
        <f>IF('女子'!AE37="","",38)</f>
      </c>
      <c r="AF112" s="156">
        <f>IF('女子'!AF37="","",'女子'!AF37)</f>
      </c>
      <c r="AG112" s="156">
        <v>0</v>
      </c>
      <c r="AH112" s="156">
        <v>2</v>
      </c>
    </row>
    <row r="113" spans="1:34" ht="13.5">
      <c r="A113" s="112"/>
      <c r="B113" s="156">
        <f>IF('女子'!B38="","",'女子'!B38)</f>
      </c>
      <c r="C113" s="112"/>
      <c r="D113" s="156">
        <f>IF('女子'!D38="","",'女子'!D38)</f>
      </c>
      <c r="E113" s="156">
        <f>IF('女子'!E38="","",'女子'!E38)</f>
      </c>
      <c r="F113" s="156">
        <f>IF('女子'!F38="","",'女子'!F38)</f>
      </c>
      <c r="G113" s="156">
        <f>IF('女子'!G38="","",'女子'!G38)</f>
      </c>
      <c r="H113" s="156">
        <f>IF('女子'!H38="","",'女子'!H38)</f>
      </c>
      <c r="I113" s="156">
        <f>IF('女子'!I38="","",'女子'!I38)</f>
        <v>2</v>
      </c>
      <c r="J113" s="156">
        <f>IF('女子'!J38="","",'女子'!J38)</f>
      </c>
      <c r="K113" s="156"/>
      <c r="L113" s="156"/>
      <c r="M113" s="156" t="s">
        <v>181</v>
      </c>
      <c r="N113" s="156"/>
      <c r="O113" s="156">
        <f>IF('女子'!O38="","",VLOOKUP('女子'!O38,'管理者シート'!$G$9:$H$38,2,FALSE))</f>
      </c>
      <c r="P113" s="156">
        <f>IF('女子'!P38="","",'女子'!P38)</f>
      </c>
      <c r="Q113" s="156">
        <v>0</v>
      </c>
      <c r="R113" s="156">
        <v>2</v>
      </c>
      <c r="S113" s="156">
        <f>IF('女子'!S38="","",VLOOKUP('女子'!S38,'管理者シート'!$G$9:$H$38,2,FALSE))</f>
      </c>
      <c r="T113" s="156">
        <f>IF('女子'!T38="","",'女子'!T38)</f>
      </c>
      <c r="U113" s="156">
        <v>0</v>
      </c>
      <c r="V113" s="156">
        <v>2</v>
      </c>
      <c r="W113" s="156">
        <f>IF('女子'!W38="","",VLOOKUP('女子'!W38,'管理者シート'!$G$9:$H$23,2,FALSE))</f>
      </c>
      <c r="X113" s="156">
        <f>IF('女子'!X38="","",'女子'!X38)</f>
      </c>
      <c r="Y113" s="156">
        <v>0</v>
      </c>
      <c r="Z113" s="156">
        <v>2</v>
      </c>
      <c r="AA113" s="156">
        <f>IF('女子'!AA38="","",37)</f>
      </c>
      <c r="AB113" s="156">
        <f>IF('女子'!AB38="","",'女子'!AB38)</f>
      </c>
      <c r="AC113" s="156">
        <v>0</v>
      </c>
      <c r="AD113" s="156">
        <v>2</v>
      </c>
      <c r="AE113" s="156">
        <f>IF('女子'!AE38="","",38)</f>
      </c>
      <c r="AF113" s="156">
        <f>IF('女子'!AF38="","",'女子'!AF38)</f>
      </c>
      <c r="AG113" s="156">
        <v>0</v>
      </c>
      <c r="AH113" s="156">
        <v>2</v>
      </c>
    </row>
    <row r="114" spans="1:34" ht="13.5">
      <c r="A114" s="112"/>
      <c r="B114" s="156">
        <f>IF('女子'!B39="","",'女子'!B39)</f>
      </c>
      <c r="C114" s="112"/>
      <c r="D114" s="156">
        <f>IF('女子'!D39="","",'女子'!D39)</f>
      </c>
      <c r="E114" s="156">
        <f>IF('女子'!E39="","",'女子'!E39)</f>
      </c>
      <c r="F114" s="156">
        <f>IF('女子'!F39="","",'女子'!F39)</f>
      </c>
      <c r="G114" s="156">
        <f>IF('女子'!G39="","",'女子'!G39)</f>
      </c>
      <c r="H114" s="156">
        <f>IF('女子'!H39="","",'女子'!H39)</f>
      </c>
      <c r="I114" s="156">
        <f>IF('女子'!I39="","",'女子'!I39)</f>
        <v>2</v>
      </c>
      <c r="J114" s="156">
        <f>IF('女子'!J39="","",'女子'!J39)</f>
      </c>
      <c r="K114" s="156"/>
      <c r="L114" s="156"/>
      <c r="M114" s="156" t="s">
        <v>181</v>
      </c>
      <c r="N114" s="156"/>
      <c r="O114" s="156">
        <f>IF('女子'!O39="","",VLOOKUP('女子'!O39,'管理者シート'!$G$9:$H$38,2,FALSE))</f>
      </c>
      <c r="P114" s="156">
        <f>IF('女子'!P39="","",'女子'!P39)</f>
      </c>
      <c r="Q114" s="156">
        <v>0</v>
      </c>
      <c r="R114" s="156">
        <v>2</v>
      </c>
      <c r="S114" s="156">
        <f>IF('女子'!S39="","",VLOOKUP('女子'!S39,'管理者シート'!$G$9:$H$38,2,FALSE))</f>
      </c>
      <c r="T114" s="156">
        <f>IF('女子'!T39="","",'女子'!T39)</f>
      </c>
      <c r="U114" s="156">
        <v>0</v>
      </c>
      <c r="V114" s="156">
        <v>2</v>
      </c>
      <c r="W114" s="156">
        <f>IF('女子'!W39="","",VLOOKUP('女子'!W39,'管理者シート'!$G$9:$H$23,2,FALSE))</f>
      </c>
      <c r="X114" s="156">
        <f>IF('女子'!X39="","",'女子'!X39)</f>
      </c>
      <c r="Y114" s="156">
        <v>0</v>
      </c>
      <c r="Z114" s="156">
        <v>2</v>
      </c>
      <c r="AA114" s="156">
        <f>IF('女子'!AA39="","",37)</f>
      </c>
      <c r="AB114" s="156">
        <f>IF('女子'!AB39="","",'女子'!AB39)</f>
      </c>
      <c r="AC114" s="156">
        <v>0</v>
      </c>
      <c r="AD114" s="156">
        <v>2</v>
      </c>
      <c r="AE114" s="156">
        <f>IF('女子'!AE39="","",38)</f>
      </c>
      <c r="AF114" s="156">
        <f>IF('女子'!AF39="","",'女子'!AF39)</f>
      </c>
      <c r="AG114" s="156">
        <v>0</v>
      </c>
      <c r="AH114" s="156">
        <v>2</v>
      </c>
    </row>
    <row r="115" spans="1:34" ht="13.5">
      <c r="A115" s="112"/>
      <c r="B115" s="156">
        <f>IF('女子'!B40="","",'女子'!B40)</f>
      </c>
      <c r="C115" s="112"/>
      <c r="D115" s="156">
        <f>IF('女子'!D40="","",'女子'!D40)</f>
      </c>
      <c r="E115" s="156">
        <f>IF('女子'!E40="","",'女子'!E40)</f>
      </c>
      <c r="F115" s="156">
        <f>IF('女子'!F40="","",'女子'!F40)</f>
      </c>
      <c r="G115" s="156">
        <f>IF('女子'!G40="","",'女子'!G40)</f>
      </c>
      <c r="H115" s="156">
        <f>IF('女子'!H40="","",'女子'!H40)</f>
      </c>
      <c r="I115" s="156">
        <f>IF('女子'!I40="","",'女子'!I40)</f>
        <v>2</v>
      </c>
      <c r="J115" s="156">
        <f>IF('女子'!J40="","",'女子'!J40)</f>
      </c>
      <c r="K115" s="156"/>
      <c r="L115" s="156"/>
      <c r="M115" s="156" t="s">
        <v>181</v>
      </c>
      <c r="N115" s="156"/>
      <c r="O115" s="156">
        <f>IF('女子'!O40="","",VLOOKUP('女子'!O40,'管理者シート'!$G$9:$H$38,2,FALSE))</f>
      </c>
      <c r="P115" s="156">
        <f>IF('女子'!P40="","",'女子'!P40)</f>
      </c>
      <c r="Q115" s="156">
        <v>0</v>
      </c>
      <c r="R115" s="156">
        <v>2</v>
      </c>
      <c r="S115" s="156">
        <f>IF('女子'!S40="","",VLOOKUP('女子'!S40,'管理者シート'!$G$9:$H$38,2,FALSE))</f>
      </c>
      <c r="T115" s="156">
        <f>IF('女子'!T40="","",'女子'!T40)</f>
      </c>
      <c r="U115" s="156">
        <v>0</v>
      </c>
      <c r="V115" s="156">
        <v>2</v>
      </c>
      <c r="W115" s="156">
        <f>IF('女子'!W40="","",VLOOKUP('女子'!W40,'管理者シート'!$G$9:$H$23,2,FALSE))</f>
      </c>
      <c r="X115" s="156">
        <f>IF('女子'!X40="","",'女子'!X40)</f>
      </c>
      <c r="Y115" s="156">
        <v>0</v>
      </c>
      <c r="Z115" s="156">
        <v>2</v>
      </c>
      <c r="AA115" s="156">
        <f>IF('女子'!AA40="","",37)</f>
      </c>
      <c r="AB115" s="156">
        <f>IF('女子'!AB40="","",'女子'!AB40)</f>
      </c>
      <c r="AC115" s="156">
        <v>0</v>
      </c>
      <c r="AD115" s="156">
        <v>2</v>
      </c>
      <c r="AE115" s="156">
        <f>IF('女子'!AE40="","",38)</f>
      </c>
      <c r="AF115" s="156">
        <f>IF('女子'!AF40="","",'女子'!AF40)</f>
      </c>
      <c r="AG115" s="156">
        <v>0</v>
      </c>
      <c r="AH115" s="156">
        <v>2</v>
      </c>
    </row>
    <row r="116" spans="1:34" ht="13.5">
      <c r="A116" s="112"/>
      <c r="B116" s="156">
        <f>IF('女子'!B41="","",'女子'!B41)</f>
      </c>
      <c r="C116" s="112"/>
      <c r="D116" s="156">
        <f>IF('女子'!D41="","",'女子'!D41)</f>
      </c>
      <c r="E116" s="156">
        <f>IF('女子'!E41="","",'女子'!E41)</f>
      </c>
      <c r="F116" s="156">
        <f>IF('女子'!F41="","",'女子'!F41)</f>
      </c>
      <c r="G116" s="156">
        <f>IF('女子'!G41="","",'女子'!G41)</f>
      </c>
      <c r="H116" s="156">
        <f>IF('女子'!H41="","",'女子'!H41)</f>
      </c>
      <c r="I116" s="156">
        <f>IF('女子'!I41="","",'女子'!I41)</f>
        <v>2</v>
      </c>
      <c r="J116" s="156">
        <f>IF('女子'!J41="","",'女子'!J41)</f>
      </c>
      <c r="K116" s="156"/>
      <c r="L116" s="156"/>
      <c r="M116" s="156" t="s">
        <v>181</v>
      </c>
      <c r="N116" s="156"/>
      <c r="O116" s="156">
        <f>IF('女子'!O41="","",VLOOKUP('女子'!O41,'管理者シート'!$G$9:$H$38,2,FALSE))</f>
      </c>
      <c r="P116" s="156">
        <f>IF('女子'!P41="","",'女子'!P41)</f>
      </c>
      <c r="Q116" s="156">
        <v>0</v>
      </c>
      <c r="R116" s="156">
        <v>2</v>
      </c>
      <c r="S116" s="156">
        <f>IF('女子'!S41="","",VLOOKUP('女子'!S41,'管理者シート'!$G$9:$H$38,2,FALSE))</f>
      </c>
      <c r="T116" s="156">
        <f>IF('女子'!T41="","",'女子'!T41)</f>
      </c>
      <c r="U116" s="156">
        <v>0</v>
      </c>
      <c r="V116" s="156">
        <v>2</v>
      </c>
      <c r="W116" s="156">
        <f>IF('女子'!W41="","",VLOOKUP('女子'!W41,'管理者シート'!$G$9:$H$23,2,FALSE))</f>
      </c>
      <c r="X116" s="156">
        <f>IF('女子'!X41="","",'女子'!X41)</f>
      </c>
      <c r="Y116" s="156">
        <v>0</v>
      </c>
      <c r="Z116" s="156">
        <v>2</v>
      </c>
      <c r="AA116" s="156">
        <f>IF('女子'!AA41="","",37)</f>
      </c>
      <c r="AB116" s="156">
        <f>IF('女子'!AB41="","",'女子'!AB41)</f>
      </c>
      <c r="AC116" s="156">
        <v>0</v>
      </c>
      <c r="AD116" s="156">
        <v>2</v>
      </c>
      <c r="AE116" s="156">
        <f>IF('女子'!AE41="","",38)</f>
      </c>
      <c r="AF116" s="156">
        <f>IF('女子'!AF41="","",'女子'!AF41)</f>
      </c>
      <c r="AG116" s="156">
        <v>0</v>
      </c>
      <c r="AH116" s="156">
        <v>2</v>
      </c>
    </row>
    <row r="117" spans="1:34" ht="13.5">
      <c r="A117" s="112"/>
      <c r="B117" s="156">
        <f>IF('女子'!B42="","",'女子'!B42)</f>
      </c>
      <c r="C117" s="112"/>
      <c r="D117" s="156">
        <f>IF('女子'!D42="","",'女子'!D42)</f>
      </c>
      <c r="E117" s="156">
        <f>IF('女子'!E42="","",'女子'!E42)</f>
      </c>
      <c r="F117" s="156">
        <f>IF('女子'!F42="","",'女子'!F42)</f>
      </c>
      <c r="G117" s="156">
        <f>IF('女子'!G42="","",'女子'!G42)</f>
      </c>
      <c r="H117" s="156">
        <f>IF('女子'!H42="","",'女子'!H42)</f>
      </c>
      <c r="I117" s="156">
        <f>IF('女子'!I42="","",'女子'!I42)</f>
        <v>2</v>
      </c>
      <c r="J117" s="156">
        <f>IF('女子'!J42="","",'女子'!J42)</f>
      </c>
      <c r="K117" s="156"/>
      <c r="L117" s="156"/>
      <c r="M117" s="156" t="s">
        <v>181</v>
      </c>
      <c r="N117" s="156"/>
      <c r="O117" s="156">
        <f>IF('女子'!O42="","",VLOOKUP('女子'!O42,'管理者シート'!$G$9:$H$38,2,FALSE))</f>
      </c>
      <c r="P117" s="156">
        <f>IF('女子'!P42="","",'女子'!P42)</f>
      </c>
      <c r="Q117" s="156">
        <v>0</v>
      </c>
      <c r="R117" s="156">
        <v>2</v>
      </c>
      <c r="S117" s="156">
        <f>IF('女子'!S42="","",VLOOKUP('女子'!S42,'管理者シート'!$G$9:$H$38,2,FALSE))</f>
      </c>
      <c r="T117" s="156">
        <f>IF('女子'!T42="","",'女子'!T42)</f>
      </c>
      <c r="U117" s="156">
        <v>0</v>
      </c>
      <c r="V117" s="156">
        <v>2</v>
      </c>
      <c r="W117" s="156">
        <f>IF('女子'!W42="","",VLOOKUP('女子'!W42,'管理者シート'!$G$9:$H$23,2,FALSE))</f>
      </c>
      <c r="X117" s="156">
        <f>IF('女子'!X42="","",'女子'!X42)</f>
      </c>
      <c r="Y117" s="156">
        <v>0</v>
      </c>
      <c r="Z117" s="156">
        <v>2</v>
      </c>
      <c r="AA117" s="156">
        <f>IF('女子'!AA42="","",37)</f>
      </c>
      <c r="AB117" s="156">
        <f>IF('女子'!AB42="","",'女子'!AB42)</f>
      </c>
      <c r="AC117" s="156">
        <v>0</v>
      </c>
      <c r="AD117" s="156">
        <v>2</v>
      </c>
      <c r="AE117" s="156">
        <f>IF('女子'!AE42="","",38)</f>
      </c>
      <c r="AF117" s="156">
        <f>IF('女子'!AF42="","",'女子'!AF42)</f>
      </c>
      <c r="AG117" s="156">
        <v>0</v>
      </c>
      <c r="AH117" s="156">
        <v>2</v>
      </c>
    </row>
    <row r="118" spans="1:34" ht="13.5">
      <c r="A118" s="112"/>
      <c r="B118" s="156">
        <f>IF('女子'!B43="","",'女子'!B43)</f>
      </c>
      <c r="C118" s="112"/>
      <c r="D118" s="156">
        <f>IF('女子'!D43="","",'女子'!D43)</f>
      </c>
      <c r="E118" s="156">
        <f>IF('女子'!E43="","",'女子'!E43)</f>
      </c>
      <c r="F118" s="156">
        <f>IF('女子'!F43="","",'女子'!F43)</f>
      </c>
      <c r="G118" s="156">
        <f>IF('女子'!G43="","",'女子'!G43)</f>
      </c>
      <c r="H118" s="156">
        <f>IF('女子'!H43="","",'女子'!H43)</f>
      </c>
      <c r="I118" s="156">
        <f>IF('女子'!I43="","",'女子'!I43)</f>
        <v>2</v>
      </c>
      <c r="J118" s="156">
        <f>IF('女子'!J43="","",'女子'!J43)</f>
      </c>
      <c r="K118" s="156"/>
      <c r="L118" s="156"/>
      <c r="M118" s="156" t="s">
        <v>181</v>
      </c>
      <c r="N118" s="156"/>
      <c r="O118" s="156">
        <f>IF('女子'!O43="","",VLOOKUP('女子'!O43,'管理者シート'!$G$9:$H$38,2,FALSE))</f>
      </c>
      <c r="P118" s="156">
        <f>IF('女子'!P43="","",'女子'!P43)</f>
      </c>
      <c r="Q118" s="156">
        <v>0</v>
      </c>
      <c r="R118" s="156">
        <v>2</v>
      </c>
      <c r="S118" s="156">
        <f>IF('女子'!S43="","",VLOOKUP('女子'!S43,'管理者シート'!$G$9:$H$38,2,FALSE))</f>
      </c>
      <c r="T118" s="156">
        <f>IF('女子'!T43="","",'女子'!T43)</f>
      </c>
      <c r="U118" s="156">
        <v>0</v>
      </c>
      <c r="V118" s="156">
        <v>2</v>
      </c>
      <c r="W118" s="156">
        <f>IF('女子'!W43="","",VLOOKUP('女子'!W43,'管理者シート'!$G$9:$H$23,2,FALSE))</f>
      </c>
      <c r="X118" s="156">
        <f>IF('女子'!X43="","",'女子'!X43)</f>
      </c>
      <c r="Y118" s="156">
        <v>0</v>
      </c>
      <c r="Z118" s="156">
        <v>2</v>
      </c>
      <c r="AA118" s="156">
        <f>IF('女子'!AA43="","",37)</f>
      </c>
      <c r="AB118" s="156">
        <f>IF('女子'!AB43="","",'女子'!AB43)</f>
      </c>
      <c r="AC118" s="156">
        <v>0</v>
      </c>
      <c r="AD118" s="156">
        <v>2</v>
      </c>
      <c r="AE118" s="156">
        <f>IF('女子'!AE43="","",38)</f>
      </c>
      <c r="AF118" s="156">
        <f>IF('女子'!AF43="","",'女子'!AF43)</f>
      </c>
      <c r="AG118" s="156">
        <v>0</v>
      </c>
      <c r="AH118" s="156">
        <v>2</v>
      </c>
    </row>
    <row r="119" spans="1:34" ht="13.5">
      <c r="A119" s="112"/>
      <c r="B119" s="156">
        <f>IF('女子'!B44="","",'女子'!B44)</f>
      </c>
      <c r="C119" s="112"/>
      <c r="D119" s="156">
        <f>IF('女子'!D44="","",'女子'!D44)</f>
      </c>
      <c r="E119" s="156">
        <f>IF('女子'!E44="","",'女子'!E44)</f>
      </c>
      <c r="F119" s="156">
        <f>IF('女子'!F44="","",'女子'!F44)</f>
      </c>
      <c r="G119" s="156">
        <f>IF('女子'!G44="","",'女子'!G44)</f>
      </c>
      <c r="H119" s="156">
        <f>IF('女子'!H44="","",'女子'!H44)</f>
      </c>
      <c r="I119" s="156">
        <f>IF('女子'!I44="","",'女子'!I44)</f>
        <v>2</v>
      </c>
      <c r="J119" s="156">
        <f>IF('女子'!J44="","",'女子'!J44)</f>
      </c>
      <c r="K119" s="156"/>
      <c r="L119" s="156"/>
      <c r="M119" s="156" t="s">
        <v>181</v>
      </c>
      <c r="N119" s="156"/>
      <c r="O119" s="156">
        <f>IF('女子'!O44="","",VLOOKUP('女子'!O44,'管理者シート'!$G$9:$H$38,2,FALSE))</f>
      </c>
      <c r="P119" s="156">
        <f>IF('女子'!P44="","",'女子'!P44)</f>
      </c>
      <c r="Q119" s="156">
        <v>0</v>
      </c>
      <c r="R119" s="156">
        <v>2</v>
      </c>
      <c r="S119" s="156">
        <f>IF('女子'!S44="","",VLOOKUP('女子'!S44,'管理者シート'!$G$9:$H$38,2,FALSE))</f>
      </c>
      <c r="T119" s="156">
        <f>IF('女子'!T44="","",'女子'!T44)</f>
      </c>
      <c r="U119" s="156">
        <v>0</v>
      </c>
      <c r="V119" s="156">
        <v>2</v>
      </c>
      <c r="W119" s="156">
        <f>IF('女子'!W44="","",VLOOKUP('女子'!W44,'管理者シート'!$G$9:$H$23,2,FALSE))</f>
      </c>
      <c r="X119" s="156">
        <f>IF('女子'!X44="","",'女子'!X44)</f>
      </c>
      <c r="Y119" s="156">
        <v>0</v>
      </c>
      <c r="Z119" s="156">
        <v>2</v>
      </c>
      <c r="AA119" s="156">
        <f>IF('女子'!AA44="","",37)</f>
      </c>
      <c r="AB119" s="156">
        <f>IF('女子'!AB44="","",'女子'!AB44)</f>
      </c>
      <c r="AC119" s="156">
        <v>0</v>
      </c>
      <c r="AD119" s="156">
        <v>2</v>
      </c>
      <c r="AE119" s="156">
        <f>IF('女子'!AE44="","",38)</f>
      </c>
      <c r="AF119" s="156">
        <f>IF('女子'!AF44="","",'女子'!AF44)</f>
      </c>
      <c r="AG119" s="156">
        <v>0</v>
      </c>
      <c r="AH119" s="156">
        <v>2</v>
      </c>
    </row>
    <row r="120" spans="1:34" ht="13.5">
      <c r="A120" s="112"/>
      <c r="B120" s="156">
        <f>IF('女子'!B45="","",'女子'!B45)</f>
      </c>
      <c r="C120" s="112"/>
      <c r="D120" s="156">
        <f>IF('女子'!D45="","",'女子'!D45)</f>
      </c>
      <c r="E120" s="156">
        <f>IF('女子'!E45="","",'女子'!E45)</f>
      </c>
      <c r="F120" s="156">
        <f>IF('女子'!F45="","",'女子'!F45)</f>
      </c>
      <c r="G120" s="156">
        <f>IF('女子'!G45="","",'女子'!G45)</f>
      </c>
      <c r="H120" s="156">
        <f>IF('女子'!H45="","",'女子'!H45)</f>
      </c>
      <c r="I120" s="156">
        <f>IF('女子'!I45="","",'女子'!I45)</f>
        <v>2</v>
      </c>
      <c r="J120" s="156">
        <f>IF('女子'!J45="","",'女子'!J45)</f>
      </c>
      <c r="K120" s="156"/>
      <c r="L120" s="156"/>
      <c r="M120" s="156" t="s">
        <v>181</v>
      </c>
      <c r="N120" s="156"/>
      <c r="O120" s="156">
        <f>IF('女子'!O45="","",VLOOKUP('女子'!O45,'管理者シート'!$G$9:$H$38,2,FALSE))</f>
      </c>
      <c r="P120" s="156">
        <f>IF('女子'!P45="","",'女子'!P45)</f>
      </c>
      <c r="Q120" s="156">
        <v>0</v>
      </c>
      <c r="R120" s="156">
        <v>2</v>
      </c>
      <c r="S120" s="156">
        <f>IF('女子'!S45="","",VLOOKUP('女子'!S45,'管理者シート'!$G$9:$H$38,2,FALSE))</f>
      </c>
      <c r="T120" s="156">
        <f>IF('女子'!T45="","",'女子'!T45)</f>
      </c>
      <c r="U120" s="156">
        <v>0</v>
      </c>
      <c r="V120" s="156">
        <v>2</v>
      </c>
      <c r="W120" s="156">
        <f>IF('女子'!W45="","",VLOOKUP('女子'!W45,'管理者シート'!$G$9:$H$23,2,FALSE))</f>
      </c>
      <c r="X120" s="156">
        <f>IF('女子'!X45="","",'女子'!X45)</f>
      </c>
      <c r="Y120" s="156">
        <v>0</v>
      </c>
      <c r="Z120" s="156">
        <v>2</v>
      </c>
      <c r="AA120" s="156">
        <f>IF('女子'!AA45="","",37)</f>
      </c>
      <c r="AB120" s="156">
        <f>IF('女子'!AB45="","",'女子'!AB45)</f>
      </c>
      <c r="AC120" s="156">
        <v>0</v>
      </c>
      <c r="AD120" s="156">
        <v>2</v>
      </c>
      <c r="AE120" s="156">
        <f>IF('女子'!AE45="","",38)</f>
      </c>
      <c r="AF120" s="156">
        <f>IF('女子'!AF45="","",'女子'!AF45)</f>
      </c>
      <c r="AG120" s="156">
        <v>0</v>
      </c>
      <c r="AH120" s="156">
        <v>2</v>
      </c>
    </row>
    <row r="121" spans="1:34" ht="13.5">
      <c r="A121" s="112"/>
      <c r="B121" s="156">
        <f>IF('女子'!B46="","",'女子'!B46)</f>
      </c>
      <c r="C121" s="112"/>
      <c r="D121" s="156">
        <f>IF('女子'!D46="","",'女子'!D46)</f>
      </c>
      <c r="E121" s="156">
        <f>IF('女子'!E46="","",'女子'!E46)</f>
      </c>
      <c r="F121" s="156">
        <f>IF('女子'!F46="","",'女子'!F46)</f>
      </c>
      <c r="G121" s="156">
        <f>IF('女子'!G46="","",'女子'!G46)</f>
      </c>
      <c r="H121" s="156">
        <f>IF('女子'!H46="","",'女子'!H46)</f>
      </c>
      <c r="I121" s="156">
        <f>IF('女子'!I46="","",'女子'!I46)</f>
        <v>2</v>
      </c>
      <c r="J121" s="156">
        <f>IF('女子'!J46="","",'女子'!J46)</f>
      </c>
      <c r="K121" s="156"/>
      <c r="L121" s="156"/>
      <c r="M121" s="156" t="s">
        <v>181</v>
      </c>
      <c r="N121" s="156"/>
      <c r="O121" s="156">
        <f>IF('女子'!O46="","",VLOOKUP('女子'!O46,'管理者シート'!$G$9:$H$38,2,FALSE))</f>
      </c>
      <c r="P121" s="156">
        <f>IF('女子'!P46="","",'女子'!P46)</f>
      </c>
      <c r="Q121" s="156">
        <v>0</v>
      </c>
      <c r="R121" s="156">
        <v>2</v>
      </c>
      <c r="S121" s="156">
        <f>IF('女子'!S46="","",VLOOKUP('女子'!S46,'管理者シート'!$G$9:$H$38,2,FALSE))</f>
      </c>
      <c r="T121" s="156">
        <f>IF('女子'!T46="","",'女子'!T46)</f>
      </c>
      <c r="U121" s="156">
        <v>0</v>
      </c>
      <c r="V121" s="156">
        <v>2</v>
      </c>
      <c r="W121" s="156">
        <f>IF('女子'!W46="","",VLOOKUP('女子'!W46,'管理者シート'!$G$9:$H$23,2,FALSE))</f>
      </c>
      <c r="X121" s="156">
        <f>IF('女子'!X46="","",'女子'!X46)</f>
      </c>
      <c r="Y121" s="156">
        <v>0</v>
      </c>
      <c r="Z121" s="156">
        <v>2</v>
      </c>
      <c r="AA121" s="156">
        <f>IF('女子'!AA46="","",37)</f>
      </c>
      <c r="AB121" s="156">
        <f>IF('女子'!AB46="","",'女子'!AB46)</f>
      </c>
      <c r="AC121" s="156">
        <v>0</v>
      </c>
      <c r="AD121" s="156">
        <v>2</v>
      </c>
      <c r="AE121" s="156">
        <f>IF('女子'!AE46="","",38)</f>
      </c>
      <c r="AF121" s="156">
        <f>IF('女子'!AF46="","",'女子'!AF46)</f>
      </c>
      <c r="AG121" s="156">
        <v>0</v>
      </c>
      <c r="AH121" s="156">
        <v>2</v>
      </c>
    </row>
    <row r="122" spans="1:34" ht="13.5">
      <c r="A122" s="112"/>
      <c r="B122" s="156">
        <f>IF('女子'!B47="","",'女子'!B47)</f>
      </c>
      <c r="C122" s="112"/>
      <c r="D122" s="156">
        <f>IF('女子'!D47="","",'女子'!D47)</f>
      </c>
      <c r="E122" s="156">
        <f>IF('女子'!E47="","",'女子'!E47)</f>
      </c>
      <c r="F122" s="156">
        <f>IF('女子'!F47="","",'女子'!F47)</f>
      </c>
      <c r="G122" s="156">
        <f>IF('女子'!G47="","",'女子'!G47)</f>
      </c>
      <c r="H122" s="156">
        <f>IF('女子'!H47="","",'女子'!H47)</f>
      </c>
      <c r="I122" s="156">
        <f>IF('女子'!I47="","",'女子'!I47)</f>
        <v>2</v>
      </c>
      <c r="J122" s="156">
        <f>IF('女子'!J47="","",'女子'!J47)</f>
      </c>
      <c r="K122" s="156"/>
      <c r="L122" s="156"/>
      <c r="M122" s="156" t="s">
        <v>181</v>
      </c>
      <c r="N122" s="156"/>
      <c r="O122" s="156">
        <f>IF('女子'!O47="","",VLOOKUP('女子'!O47,'管理者シート'!$G$9:$H$38,2,FALSE))</f>
      </c>
      <c r="P122" s="156">
        <f>IF('女子'!P47="","",'女子'!P47)</f>
      </c>
      <c r="Q122" s="156">
        <v>0</v>
      </c>
      <c r="R122" s="156">
        <v>2</v>
      </c>
      <c r="S122" s="156">
        <f>IF('女子'!S47="","",VLOOKUP('女子'!S47,'管理者シート'!$G$9:$H$38,2,FALSE))</f>
      </c>
      <c r="T122" s="156">
        <f>IF('女子'!T47="","",'女子'!T47)</f>
      </c>
      <c r="U122" s="156">
        <v>0</v>
      </c>
      <c r="V122" s="156">
        <v>2</v>
      </c>
      <c r="W122" s="156">
        <f>IF('女子'!W47="","",VLOOKUP('女子'!W47,'管理者シート'!$G$9:$H$23,2,FALSE))</f>
      </c>
      <c r="X122" s="156">
        <f>IF('女子'!X47="","",'女子'!X47)</f>
      </c>
      <c r="Y122" s="156">
        <v>0</v>
      </c>
      <c r="Z122" s="156">
        <v>2</v>
      </c>
      <c r="AA122" s="156">
        <f>IF('女子'!AA47="","",37)</f>
      </c>
      <c r="AB122" s="156">
        <f>IF('女子'!AB47="","",'女子'!AB47)</f>
      </c>
      <c r="AC122" s="156">
        <v>0</v>
      </c>
      <c r="AD122" s="156">
        <v>2</v>
      </c>
      <c r="AE122" s="156">
        <f>IF('女子'!AE47="","",38)</f>
      </c>
      <c r="AF122" s="156">
        <f>IF('女子'!AF47="","",'女子'!AF47)</f>
      </c>
      <c r="AG122" s="156">
        <v>0</v>
      </c>
      <c r="AH122" s="156">
        <v>2</v>
      </c>
    </row>
    <row r="123" spans="1:34" ht="13.5">
      <c r="A123" s="112"/>
      <c r="B123" s="156">
        <f>IF('女子'!B48="","",'女子'!B48)</f>
      </c>
      <c r="C123" s="112"/>
      <c r="D123" s="156">
        <f>IF('女子'!D48="","",'女子'!D48)</f>
      </c>
      <c r="E123" s="156">
        <f>IF('女子'!E48="","",'女子'!E48)</f>
      </c>
      <c r="F123" s="156">
        <f>IF('女子'!F48="","",'女子'!F48)</f>
      </c>
      <c r="G123" s="156">
        <f>IF('女子'!G48="","",'女子'!G48)</f>
      </c>
      <c r="H123" s="156">
        <f>IF('女子'!H48="","",'女子'!H48)</f>
      </c>
      <c r="I123" s="156">
        <f>IF('女子'!I48="","",'女子'!I48)</f>
        <v>2</v>
      </c>
      <c r="J123" s="156">
        <f>IF('女子'!J48="","",'女子'!J48)</f>
      </c>
      <c r="K123" s="156"/>
      <c r="L123" s="156"/>
      <c r="M123" s="156" t="s">
        <v>181</v>
      </c>
      <c r="N123" s="156"/>
      <c r="O123" s="156">
        <f>IF('女子'!O48="","",VLOOKUP('女子'!O48,'管理者シート'!$G$9:$H$38,2,FALSE))</f>
      </c>
      <c r="P123" s="156">
        <f>IF('女子'!P48="","",'女子'!P48)</f>
      </c>
      <c r="Q123" s="156">
        <v>0</v>
      </c>
      <c r="R123" s="156">
        <v>2</v>
      </c>
      <c r="S123" s="156">
        <f>IF('女子'!S48="","",VLOOKUP('女子'!S48,'管理者シート'!$G$9:$H$38,2,FALSE))</f>
      </c>
      <c r="T123" s="156">
        <f>IF('女子'!T48="","",'女子'!T48)</f>
      </c>
      <c r="U123" s="156">
        <v>0</v>
      </c>
      <c r="V123" s="156">
        <v>2</v>
      </c>
      <c r="W123" s="156">
        <f>IF('女子'!W48="","",VLOOKUP('女子'!W48,'管理者シート'!$G$9:$H$23,2,FALSE))</f>
      </c>
      <c r="X123" s="156">
        <f>IF('女子'!X48="","",'女子'!X48)</f>
      </c>
      <c r="Y123" s="156">
        <v>0</v>
      </c>
      <c r="Z123" s="156">
        <v>2</v>
      </c>
      <c r="AA123" s="156">
        <f>IF('女子'!AA48="","",37)</f>
      </c>
      <c r="AB123" s="156">
        <f>IF('女子'!AB48="","",'女子'!AB48)</f>
      </c>
      <c r="AC123" s="156">
        <v>0</v>
      </c>
      <c r="AD123" s="156">
        <v>2</v>
      </c>
      <c r="AE123" s="156">
        <f>IF('女子'!AE48="","",38)</f>
      </c>
      <c r="AF123" s="156">
        <f>IF('女子'!AF48="","",'女子'!AF48)</f>
      </c>
      <c r="AG123" s="156">
        <v>0</v>
      </c>
      <c r="AH123" s="156">
        <v>2</v>
      </c>
    </row>
    <row r="124" spans="1:34" ht="13.5">
      <c r="A124" s="112"/>
      <c r="B124" s="156">
        <f>IF('女子'!B49="","",'女子'!B49)</f>
      </c>
      <c r="C124" s="112"/>
      <c r="D124" s="156">
        <f>IF('女子'!D49="","",'女子'!D49)</f>
      </c>
      <c r="E124" s="156">
        <f>IF('女子'!E49="","",'女子'!E49)</f>
      </c>
      <c r="F124" s="156">
        <f>IF('女子'!F49="","",'女子'!F49)</f>
      </c>
      <c r="G124" s="156">
        <f>IF('女子'!G49="","",'女子'!G49)</f>
      </c>
      <c r="H124" s="156">
        <f>IF('女子'!H49="","",'女子'!H49)</f>
      </c>
      <c r="I124" s="156">
        <f>IF('女子'!I49="","",'女子'!I49)</f>
        <v>2</v>
      </c>
      <c r="J124" s="156">
        <f>IF('女子'!J49="","",'女子'!J49)</f>
      </c>
      <c r="K124" s="156"/>
      <c r="L124" s="156"/>
      <c r="M124" s="156" t="s">
        <v>181</v>
      </c>
      <c r="N124" s="156"/>
      <c r="O124" s="156">
        <f>IF('女子'!O49="","",VLOOKUP('女子'!O49,'管理者シート'!$G$9:$H$38,2,FALSE))</f>
      </c>
      <c r="P124" s="156">
        <f>IF('女子'!P49="","",'女子'!P49)</f>
      </c>
      <c r="Q124" s="156">
        <v>0</v>
      </c>
      <c r="R124" s="156">
        <v>2</v>
      </c>
      <c r="S124" s="156">
        <f>IF('女子'!S49="","",VLOOKUP('女子'!S49,'管理者シート'!$G$9:$H$38,2,FALSE))</f>
      </c>
      <c r="T124" s="156">
        <f>IF('女子'!T49="","",'女子'!T49)</f>
      </c>
      <c r="U124" s="156">
        <v>0</v>
      </c>
      <c r="V124" s="156">
        <v>2</v>
      </c>
      <c r="W124" s="156">
        <f>IF('女子'!W49="","",VLOOKUP('女子'!W49,'管理者シート'!$G$9:$H$23,2,FALSE))</f>
      </c>
      <c r="X124" s="156">
        <f>IF('女子'!X49="","",'女子'!X49)</f>
      </c>
      <c r="Y124" s="156">
        <v>0</v>
      </c>
      <c r="Z124" s="156">
        <v>2</v>
      </c>
      <c r="AA124" s="156">
        <f>IF('女子'!AA49="","",37)</f>
      </c>
      <c r="AB124" s="156">
        <f>IF('女子'!AB49="","",'女子'!AB49)</f>
      </c>
      <c r="AC124" s="156">
        <v>0</v>
      </c>
      <c r="AD124" s="156">
        <v>2</v>
      </c>
      <c r="AE124" s="156">
        <f>IF('女子'!AE49="","",38)</f>
      </c>
      <c r="AF124" s="156">
        <f>IF('女子'!AF49="","",'女子'!AF49)</f>
      </c>
      <c r="AG124" s="156">
        <v>0</v>
      </c>
      <c r="AH124" s="156">
        <v>2</v>
      </c>
    </row>
    <row r="125" spans="1:34" ht="13.5">
      <c r="A125" s="112"/>
      <c r="B125" s="156">
        <f>IF('女子'!B50="","",'女子'!B50)</f>
      </c>
      <c r="C125" s="112"/>
      <c r="D125" s="156">
        <f>IF('女子'!D50="","",'女子'!D50)</f>
      </c>
      <c r="E125" s="156">
        <f>IF('女子'!E50="","",'女子'!E50)</f>
      </c>
      <c r="F125" s="156">
        <f>IF('女子'!F50="","",'女子'!F50)</f>
      </c>
      <c r="G125" s="156">
        <f>IF('女子'!G50="","",'女子'!G50)</f>
      </c>
      <c r="H125" s="156">
        <f>IF('女子'!H50="","",'女子'!H50)</f>
      </c>
      <c r="I125" s="156">
        <f>IF('女子'!I50="","",'女子'!I50)</f>
        <v>2</v>
      </c>
      <c r="J125" s="156">
        <f>IF('女子'!J50="","",'女子'!J50)</f>
      </c>
      <c r="K125" s="156"/>
      <c r="L125" s="156"/>
      <c r="M125" s="156" t="s">
        <v>181</v>
      </c>
      <c r="N125" s="156"/>
      <c r="O125" s="156">
        <f>IF('女子'!O50="","",VLOOKUP('女子'!O50,'管理者シート'!$G$9:$H$38,2,FALSE))</f>
      </c>
      <c r="P125" s="156">
        <f>IF('女子'!P50="","",'女子'!P50)</f>
      </c>
      <c r="Q125" s="156">
        <v>0</v>
      </c>
      <c r="R125" s="156">
        <v>2</v>
      </c>
      <c r="S125" s="156">
        <f>IF('女子'!S50="","",VLOOKUP('女子'!S50,'管理者シート'!$G$9:$H$38,2,FALSE))</f>
      </c>
      <c r="T125" s="156">
        <f>IF('女子'!T50="","",'女子'!T50)</f>
      </c>
      <c r="U125" s="156">
        <v>0</v>
      </c>
      <c r="V125" s="156">
        <v>2</v>
      </c>
      <c r="W125" s="156">
        <f>IF('女子'!W50="","",VLOOKUP('女子'!W50,'管理者シート'!$G$9:$H$23,2,FALSE))</f>
      </c>
      <c r="X125" s="156">
        <f>IF('女子'!X50="","",'女子'!X50)</f>
      </c>
      <c r="Y125" s="156">
        <v>0</v>
      </c>
      <c r="Z125" s="156">
        <v>2</v>
      </c>
      <c r="AA125" s="156">
        <f>IF('女子'!AA50="","",37)</f>
      </c>
      <c r="AB125" s="156">
        <f>IF('女子'!AB50="","",'女子'!AB50)</f>
      </c>
      <c r="AC125" s="156">
        <v>0</v>
      </c>
      <c r="AD125" s="156">
        <v>2</v>
      </c>
      <c r="AE125" s="156">
        <f>IF('女子'!AE50="","",38)</f>
      </c>
      <c r="AF125" s="156">
        <f>IF('女子'!AF50="","",'女子'!AF50)</f>
      </c>
      <c r="AG125" s="156">
        <v>0</v>
      </c>
      <c r="AH125" s="156">
        <v>2</v>
      </c>
    </row>
    <row r="126" spans="1:34" ht="13.5">
      <c r="A126" s="112"/>
      <c r="B126" s="156">
        <f>IF('女子'!B51="","",'女子'!B51)</f>
      </c>
      <c r="C126" s="112"/>
      <c r="D126" s="156">
        <f>IF('女子'!D51="","",'女子'!D51)</f>
      </c>
      <c r="E126" s="156">
        <f>IF('女子'!E51="","",'女子'!E51)</f>
      </c>
      <c r="F126" s="156">
        <f>IF('女子'!F51="","",'女子'!F51)</f>
      </c>
      <c r="G126" s="156">
        <f>IF('女子'!G51="","",'女子'!G51)</f>
      </c>
      <c r="H126" s="156">
        <f>IF('女子'!H51="","",'女子'!H51)</f>
      </c>
      <c r="I126" s="156">
        <f>IF('女子'!I51="","",'女子'!I51)</f>
        <v>2</v>
      </c>
      <c r="J126" s="156">
        <f>IF('女子'!J51="","",'女子'!J51)</f>
      </c>
      <c r="K126" s="156"/>
      <c r="L126" s="156"/>
      <c r="M126" s="156" t="s">
        <v>181</v>
      </c>
      <c r="N126" s="156"/>
      <c r="O126" s="156">
        <f>IF('女子'!O51="","",VLOOKUP('女子'!O51,'管理者シート'!$G$9:$H$38,2,FALSE))</f>
      </c>
      <c r="P126" s="156">
        <f>IF('女子'!P51="","",'女子'!P51)</f>
      </c>
      <c r="Q126" s="156">
        <v>0</v>
      </c>
      <c r="R126" s="156">
        <v>2</v>
      </c>
      <c r="S126" s="156">
        <f>IF('女子'!S51="","",VLOOKUP('女子'!S51,'管理者シート'!$G$9:$H$38,2,FALSE))</f>
      </c>
      <c r="T126" s="156">
        <f>IF('女子'!T51="","",'女子'!T51)</f>
      </c>
      <c r="U126" s="156">
        <v>0</v>
      </c>
      <c r="V126" s="156">
        <v>2</v>
      </c>
      <c r="W126" s="156">
        <f>IF('女子'!W51="","",VLOOKUP('女子'!W51,'管理者シート'!$G$9:$H$23,2,FALSE))</f>
      </c>
      <c r="X126" s="156">
        <f>IF('女子'!X51="","",'女子'!X51)</f>
      </c>
      <c r="Y126" s="156">
        <v>0</v>
      </c>
      <c r="Z126" s="156">
        <v>2</v>
      </c>
      <c r="AA126" s="156">
        <f>IF('女子'!AA51="","",37)</f>
      </c>
      <c r="AB126" s="156">
        <f>IF('女子'!AB51="","",'女子'!AB51)</f>
      </c>
      <c r="AC126" s="156">
        <v>0</v>
      </c>
      <c r="AD126" s="156">
        <v>2</v>
      </c>
      <c r="AE126" s="156">
        <f>IF('女子'!AE51="","",38)</f>
      </c>
      <c r="AF126" s="156">
        <f>IF('女子'!AF51="","",'女子'!AF51)</f>
      </c>
      <c r="AG126" s="156">
        <v>0</v>
      </c>
      <c r="AH126" s="156">
        <v>2</v>
      </c>
    </row>
    <row r="127" spans="1:34" ht="13.5">
      <c r="A127" s="112"/>
      <c r="B127" s="156">
        <f>IF('女子'!B52="","",'女子'!B52)</f>
      </c>
      <c r="C127" s="112"/>
      <c r="D127" s="156">
        <f>IF('女子'!D52="","",'女子'!D52)</f>
      </c>
      <c r="E127" s="156">
        <f>IF('女子'!E52="","",'女子'!E52)</f>
      </c>
      <c r="F127" s="156">
        <f>IF('女子'!F52="","",'女子'!F52)</f>
      </c>
      <c r="G127" s="156">
        <f>IF('女子'!G52="","",'女子'!G52)</f>
      </c>
      <c r="H127" s="156">
        <f>IF('女子'!H52="","",'女子'!H52)</f>
      </c>
      <c r="I127" s="156">
        <f>IF('女子'!I52="","",'女子'!I52)</f>
        <v>2</v>
      </c>
      <c r="J127" s="156">
        <f>IF('女子'!J52="","",'女子'!J52)</f>
      </c>
      <c r="K127" s="156"/>
      <c r="L127" s="156"/>
      <c r="M127" s="156" t="s">
        <v>181</v>
      </c>
      <c r="N127" s="156"/>
      <c r="O127" s="156">
        <f>IF('女子'!O52="","",VLOOKUP('女子'!O52,'管理者シート'!$G$9:$H$38,2,FALSE))</f>
      </c>
      <c r="P127" s="156">
        <f>IF('女子'!P52="","",'女子'!P52)</f>
      </c>
      <c r="Q127" s="156">
        <v>0</v>
      </c>
      <c r="R127" s="156">
        <v>2</v>
      </c>
      <c r="S127" s="156">
        <f>IF('女子'!S52="","",VLOOKUP('女子'!S52,'管理者シート'!$G$9:$H$38,2,FALSE))</f>
      </c>
      <c r="T127" s="156">
        <f>IF('女子'!T52="","",'女子'!T52)</f>
      </c>
      <c r="U127" s="156">
        <v>0</v>
      </c>
      <c r="V127" s="156">
        <v>2</v>
      </c>
      <c r="W127" s="156">
        <f>IF('女子'!W52="","",VLOOKUP('女子'!W52,'管理者シート'!$G$9:$H$23,2,FALSE))</f>
      </c>
      <c r="X127" s="156">
        <f>IF('女子'!X52="","",'女子'!X52)</f>
      </c>
      <c r="Y127" s="156">
        <v>0</v>
      </c>
      <c r="Z127" s="156">
        <v>2</v>
      </c>
      <c r="AA127" s="156">
        <f>IF('女子'!AA52="","",37)</f>
      </c>
      <c r="AB127" s="156">
        <f>IF('女子'!AB52="","",'女子'!AB52)</f>
      </c>
      <c r="AC127" s="156">
        <v>0</v>
      </c>
      <c r="AD127" s="156">
        <v>2</v>
      </c>
      <c r="AE127" s="156">
        <f>IF('女子'!AE52="","",38)</f>
      </c>
      <c r="AF127" s="156">
        <f>IF('女子'!AF52="","",'女子'!AF52)</f>
      </c>
      <c r="AG127" s="156">
        <v>0</v>
      </c>
      <c r="AH127" s="156">
        <v>2</v>
      </c>
    </row>
    <row r="128" spans="1:34" ht="13.5">
      <c r="A128" s="112"/>
      <c r="B128" s="156">
        <f>IF('女子'!B53="","",'女子'!B53)</f>
      </c>
      <c r="C128" s="112"/>
      <c r="D128" s="156">
        <f>IF('女子'!D53="","",'女子'!D53)</f>
      </c>
      <c r="E128" s="156">
        <f>IF('女子'!E53="","",'女子'!E53)</f>
      </c>
      <c r="F128" s="156">
        <f>IF('女子'!F53="","",'女子'!F53)</f>
      </c>
      <c r="G128" s="156">
        <f>IF('女子'!G53="","",'女子'!G53)</f>
      </c>
      <c r="H128" s="156">
        <f>IF('女子'!H53="","",'女子'!H53)</f>
      </c>
      <c r="I128" s="156">
        <f>IF('女子'!I53="","",'女子'!I53)</f>
        <v>2</v>
      </c>
      <c r="J128" s="156">
        <f>IF('女子'!J53="","",'女子'!J53)</f>
      </c>
      <c r="K128" s="156"/>
      <c r="L128" s="156"/>
      <c r="M128" s="156" t="s">
        <v>181</v>
      </c>
      <c r="N128" s="156"/>
      <c r="O128" s="156">
        <f>IF('女子'!O53="","",VLOOKUP('女子'!O53,'管理者シート'!$G$9:$H$38,2,FALSE))</f>
      </c>
      <c r="P128" s="156">
        <f>IF('女子'!P53="","",'女子'!P53)</f>
      </c>
      <c r="Q128" s="156">
        <v>0</v>
      </c>
      <c r="R128" s="156">
        <v>2</v>
      </c>
      <c r="S128" s="156">
        <f>IF('女子'!S53="","",VLOOKUP('女子'!S53,'管理者シート'!$G$9:$H$38,2,FALSE))</f>
      </c>
      <c r="T128" s="156">
        <f>IF('女子'!T53="","",'女子'!T53)</f>
      </c>
      <c r="U128" s="156">
        <v>0</v>
      </c>
      <c r="V128" s="156">
        <v>2</v>
      </c>
      <c r="W128" s="156">
        <f>IF('女子'!W53="","",VLOOKUP('女子'!W53,'管理者シート'!$G$9:$H$23,2,FALSE))</f>
      </c>
      <c r="X128" s="156">
        <f>IF('女子'!X53="","",'女子'!X53)</f>
      </c>
      <c r="Y128" s="156">
        <v>0</v>
      </c>
      <c r="Z128" s="156">
        <v>2</v>
      </c>
      <c r="AA128" s="156">
        <f>IF('女子'!AA53="","",37)</f>
      </c>
      <c r="AB128" s="156">
        <f>IF('女子'!AB53="","",'女子'!AB53)</f>
      </c>
      <c r="AC128" s="156">
        <v>0</v>
      </c>
      <c r="AD128" s="156">
        <v>2</v>
      </c>
      <c r="AE128" s="156">
        <f>IF('女子'!AE53="","",38)</f>
      </c>
      <c r="AF128" s="156">
        <f>IF('女子'!AF53="","",'女子'!AF53)</f>
      </c>
      <c r="AG128" s="156">
        <v>0</v>
      </c>
      <c r="AH128" s="156">
        <v>2</v>
      </c>
    </row>
    <row r="129" spans="1:34" ht="13.5">
      <c r="A129" s="112"/>
      <c r="B129" s="156">
        <f>IF('女子'!B54="","",'女子'!B54)</f>
      </c>
      <c r="C129" s="112"/>
      <c r="D129" s="156">
        <f>IF('女子'!D54="","",'女子'!D54)</f>
      </c>
      <c r="E129" s="156">
        <f>IF('女子'!E54="","",'女子'!E54)</f>
      </c>
      <c r="F129" s="156">
        <f>IF('女子'!F54="","",'女子'!F54)</f>
      </c>
      <c r="G129" s="156">
        <f>IF('女子'!G54="","",'女子'!G54)</f>
      </c>
      <c r="H129" s="156">
        <f>IF('女子'!H54="","",'女子'!H54)</f>
      </c>
      <c r="I129" s="156">
        <f>IF('女子'!I54="","",'女子'!I54)</f>
        <v>2</v>
      </c>
      <c r="J129" s="156">
        <f>IF('女子'!J54="","",'女子'!J54)</f>
      </c>
      <c r="K129" s="156"/>
      <c r="L129" s="156"/>
      <c r="M129" s="156" t="s">
        <v>181</v>
      </c>
      <c r="N129" s="156"/>
      <c r="O129" s="156">
        <f>IF('女子'!O54="","",VLOOKUP('女子'!O54,'管理者シート'!$G$9:$H$38,2,FALSE))</f>
      </c>
      <c r="P129" s="156">
        <f>IF('女子'!P54="","",'女子'!P54)</f>
      </c>
      <c r="Q129" s="156">
        <v>0</v>
      </c>
      <c r="R129" s="156">
        <v>2</v>
      </c>
      <c r="S129" s="156">
        <f>IF('女子'!S54="","",VLOOKUP('女子'!S54,'管理者シート'!$G$9:$H$38,2,FALSE))</f>
      </c>
      <c r="T129" s="156">
        <f>IF('女子'!T54="","",'女子'!T54)</f>
      </c>
      <c r="U129" s="156">
        <v>0</v>
      </c>
      <c r="V129" s="156">
        <v>2</v>
      </c>
      <c r="W129" s="156">
        <f>IF('女子'!W54="","",VLOOKUP('女子'!W54,'管理者シート'!$G$9:$H$23,2,FALSE))</f>
      </c>
      <c r="X129" s="156">
        <f>IF('女子'!X54="","",'女子'!X54)</f>
      </c>
      <c r="Y129" s="156">
        <v>0</v>
      </c>
      <c r="Z129" s="156">
        <v>2</v>
      </c>
      <c r="AA129" s="156">
        <f>IF('女子'!AA54="","",37)</f>
      </c>
      <c r="AB129" s="156">
        <f>IF('女子'!AB54="","",'女子'!AB54)</f>
      </c>
      <c r="AC129" s="156">
        <v>0</v>
      </c>
      <c r="AD129" s="156">
        <v>2</v>
      </c>
      <c r="AE129" s="156">
        <f>IF('女子'!AE54="","",38)</f>
      </c>
      <c r="AF129" s="156">
        <f>IF('女子'!AF54="","",'女子'!AF54)</f>
      </c>
      <c r="AG129" s="156">
        <v>0</v>
      </c>
      <c r="AH129" s="156">
        <v>2</v>
      </c>
    </row>
    <row r="130" spans="1:34" ht="13.5">
      <c r="A130" s="112"/>
      <c r="B130" s="156">
        <f>IF('女子'!B55="","",'女子'!B55)</f>
      </c>
      <c r="C130" s="112"/>
      <c r="D130" s="156">
        <f>IF('女子'!D55="","",'女子'!D55)</f>
      </c>
      <c r="E130" s="156">
        <f>IF('女子'!E55="","",'女子'!E55)</f>
      </c>
      <c r="F130" s="156">
        <f>IF('女子'!F55="","",'女子'!F55)</f>
      </c>
      <c r="G130" s="156">
        <f>IF('女子'!G55="","",'女子'!G55)</f>
      </c>
      <c r="H130" s="156">
        <f>IF('女子'!H55="","",'女子'!H55)</f>
      </c>
      <c r="I130" s="156">
        <f>IF('女子'!I55="","",'女子'!I55)</f>
        <v>2</v>
      </c>
      <c r="J130" s="156">
        <f>IF('女子'!J55="","",'女子'!J55)</f>
      </c>
      <c r="K130" s="156"/>
      <c r="L130" s="156"/>
      <c r="M130" s="156" t="s">
        <v>181</v>
      </c>
      <c r="N130" s="156"/>
      <c r="O130" s="156">
        <f>IF('女子'!O55="","",VLOOKUP('女子'!O55,'管理者シート'!$G$9:$H$38,2,FALSE))</f>
      </c>
      <c r="P130" s="156">
        <f>IF('女子'!P55="","",'女子'!P55)</f>
      </c>
      <c r="Q130" s="156">
        <v>0</v>
      </c>
      <c r="R130" s="156">
        <v>2</v>
      </c>
      <c r="S130" s="156">
        <f>IF('女子'!S55="","",VLOOKUP('女子'!S55,'管理者シート'!$G$9:$H$38,2,FALSE))</f>
      </c>
      <c r="T130" s="156">
        <f>IF('女子'!T55="","",'女子'!T55)</f>
      </c>
      <c r="U130" s="156">
        <v>0</v>
      </c>
      <c r="V130" s="156">
        <v>2</v>
      </c>
      <c r="W130" s="156">
        <f>IF('女子'!W55="","",VLOOKUP('女子'!W55,'管理者シート'!$G$9:$H$23,2,FALSE))</f>
      </c>
      <c r="X130" s="156">
        <f>IF('女子'!X55="","",'女子'!X55)</f>
      </c>
      <c r="Y130" s="156">
        <v>0</v>
      </c>
      <c r="Z130" s="156">
        <v>2</v>
      </c>
      <c r="AA130" s="156">
        <f>IF('女子'!AA55="","",37)</f>
      </c>
      <c r="AB130" s="156">
        <f>IF('女子'!AB55="","",'女子'!AB55)</f>
      </c>
      <c r="AC130" s="156">
        <v>0</v>
      </c>
      <c r="AD130" s="156">
        <v>2</v>
      </c>
      <c r="AE130" s="156">
        <f>IF('女子'!AE55="","",38)</f>
      </c>
      <c r="AF130" s="156">
        <f>IF('女子'!AF55="","",'女子'!AF55)</f>
      </c>
      <c r="AG130" s="156">
        <v>0</v>
      </c>
      <c r="AH130" s="156">
        <v>2</v>
      </c>
    </row>
    <row r="131" spans="1:34" ht="13.5">
      <c r="A131" s="112"/>
      <c r="B131" s="156">
        <f>IF('女子'!B56="","",'女子'!B56)</f>
      </c>
      <c r="C131" s="112"/>
      <c r="D131" s="156">
        <f>IF('女子'!D56="","",'女子'!D56)</f>
      </c>
      <c r="E131" s="156">
        <f>IF('女子'!E56="","",'女子'!E56)</f>
      </c>
      <c r="F131" s="156">
        <f>IF('女子'!F56="","",'女子'!F56)</f>
      </c>
      <c r="G131" s="156">
        <f>IF('女子'!G56="","",'女子'!G56)</f>
      </c>
      <c r="H131" s="156">
        <f>IF('女子'!H56="","",'女子'!H56)</f>
      </c>
      <c r="I131" s="156">
        <f>IF('女子'!I56="","",'女子'!I56)</f>
        <v>2</v>
      </c>
      <c r="J131" s="156">
        <f>IF('女子'!J56="","",'女子'!J56)</f>
      </c>
      <c r="K131" s="156"/>
      <c r="L131" s="156"/>
      <c r="M131" s="156" t="s">
        <v>181</v>
      </c>
      <c r="N131" s="156"/>
      <c r="O131" s="156">
        <f>IF('女子'!O56="","",VLOOKUP('女子'!O56,'管理者シート'!$G$9:$H$38,2,FALSE))</f>
      </c>
      <c r="P131" s="156">
        <f>IF('女子'!P56="","",'女子'!P56)</f>
      </c>
      <c r="Q131" s="156">
        <v>0</v>
      </c>
      <c r="R131" s="156">
        <v>2</v>
      </c>
      <c r="S131" s="156">
        <f>IF('女子'!S56="","",VLOOKUP('女子'!S56,'管理者シート'!$G$9:$H$38,2,FALSE))</f>
      </c>
      <c r="T131" s="156">
        <f>IF('女子'!T56="","",'女子'!T56)</f>
      </c>
      <c r="U131" s="156">
        <v>0</v>
      </c>
      <c r="V131" s="156">
        <v>2</v>
      </c>
      <c r="W131" s="156">
        <f>IF('女子'!W56="","",VLOOKUP('女子'!W56,'管理者シート'!$G$9:$H$23,2,FALSE))</f>
      </c>
      <c r="X131" s="156">
        <f>IF('女子'!X56="","",'女子'!X56)</f>
      </c>
      <c r="Y131" s="156">
        <v>0</v>
      </c>
      <c r="Z131" s="156">
        <v>2</v>
      </c>
      <c r="AA131" s="156">
        <f>IF('女子'!AA56="","",37)</f>
      </c>
      <c r="AB131" s="156">
        <f>IF('女子'!AB56="","",'女子'!AB56)</f>
      </c>
      <c r="AC131" s="156">
        <v>0</v>
      </c>
      <c r="AD131" s="156">
        <v>2</v>
      </c>
      <c r="AE131" s="156">
        <f>IF('女子'!AE56="","",38)</f>
      </c>
      <c r="AF131" s="156">
        <f>IF('女子'!AF56="","",'女子'!AF56)</f>
      </c>
      <c r="AG131" s="156">
        <v>0</v>
      </c>
      <c r="AH131" s="156">
        <v>2</v>
      </c>
    </row>
    <row r="132" spans="1:34" ht="13.5">
      <c r="A132" s="112"/>
      <c r="B132" s="156">
        <f>IF('女子'!B57="","",'女子'!B57)</f>
      </c>
      <c r="C132" s="112"/>
      <c r="D132" s="156">
        <f>IF('女子'!D57="","",'女子'!D57)</f>
      </c>
      <c r="E132" s="156">
        <f>IF('女子'!E57="","",'女子'!E57)</f>
      </c>
      <c r="F132" s="156">
        <f>IF('女子'!F57="","",'女子'!F57)</f>
      </c>
      <c r="G132" s="156">
        <f>IF('女子'!G57="","",'女子'!G57)</f>
      </c>
      <c r="H132" s="156">
        <f>IF('女子'!H57="","",'女子'!H57)</f>
      </c>
      <c r="I132" s="156">
        <f>IF('女子'!I57="","",'女子'!I57)</f>
        <v>2</v>
      </c>
      <c r="J132" s="156">
        <f>IF('女子'!J57="","",'女子'!J57)</f>
      </c>
      <c r="K132" s="156"/>
      <c r="L132" s="156"/>
      <c r="M132" s="156" t="s">
        <v>181</v>
      </c>
      <c r="N132" s="156"/>
      <c r="O132" s="156">
        <f>IF('女子'!O57="","",VLOOKUP('女子'!O57,'管理者シート'!$G$9:$H$38,2,FALSE))</f>
      </c>
      <c r="P132" s="156">
        <f>IF('女子'!P57="","",'女子'!P57)</f>
      </c>
      <c r="Q132" s="156">
        <v>0</v>
      </c>
      <c r="R132" s="156">
        <v>2</v>
      </c>
      <c r="S132" s="156">
        <f>IF('女子'!S57="","",VLOOKUP('女子'!S57,'管理者シート'!$G$9:$H$38,2,FALSE))</f>
      </c>
      <c r="T132" s="156">
        <f>IF('女子'!T57="","",'女子'!T57)</f>
      </c>
      <c r="U132" s="156">
        <v>0</v>
      </c>
      <c r="V132" s="156">
        <v>2</v>
      </c>
      <c r="W132" s="156">
        <f>IF('女子'!W57="","",VLOOKUP('女子'!W57,'管理者シート'!$G$9:$H$23,2,FALSE))</f>
      </c>
      <c r="X132" s="156">
        <f>IF('女子'!X57="","",'女子'!X57)</f>
      </c>
      <c r="Y132" s="156">
        <v>0</v>
      </c>
      <c r="Z132" s="156">
        <v>2</v>
      </c>
      <c r="AA132" s="156">
        <f>IF('女子'!AA57="","",37)</f>
      </c>
      <c r="AB132" s="156">
        <f>IF('女子'!AB57="","",'女子'!AB57)</f>
      </c>
      <c r="AC132" s="156">
        <v>0</v>
      </c>
      <c r="AD132" s="156">
        <v>2</v>
      </c>
      <c r="AE132" s="156">
        <f>IF('女子'!AE57="","",38)</f>
      </c>
      <c r="AF132" s="156">
        <f>IF('女子'!AF57="","",'女子'!AF57)</f>
      </c>
      <c r="AG132" s="156">
        <v>0</v>
      </c>
      <c r="AH132" s="156">
        <v>2</v>
      </c>
    </row>
    <row r="133" spans="1:34" ht="13.5">
      <c r="A133" s="112"/>
      <c r="B133" s="156">
        <f>IF('女子'!B58="","",'女子'!B58)</f>
      </c>
      <c r="C133" s="112"/>
      <c r="D133" s="156">
        <f>IF('女子'!D58="","",'女子'!D58)</f>
      </c>
      <c r="E133" s="156">
        <f>IF('女子'!E58="","",'女子'!E58)</f>
      </c>
      <c r="F133" s="156">
        <f>IF('女子'!F58="","",'女子'!F58)</f>
      </c>
      <c r="G133" s="156">
        <f>IF('女子'!G58="","",'女子'!G58)</f>
      </c>
      <c r="H133" s="156">
        <f>IF('女子'!H58="","",'女子'!H58)</f>
      </c>
      <c r="I133" s="156">
        <f>IF('女子'!I58="","",'女子'!I58)</f>
        <v>2</v>
      </c>
      <c r="J133" s="156">
        <f>IF('女子'!J58="","",'女子'!J58)</f>
      </c>
      <c r="K133" s="156"/>
      <c r="L133" s="156"/>
      <c r="M133" s="156" t="s">
        <v>181</v>
      </c>
      <c r="N133" s="156"/>
      <c r="O133" s="156">
        <f>IF('女子'!O58="","",VLOOKUP('女子'!O58,'管理者シート'!$G$9:$H$38,2,FALSE))</f>
      </c>
      <c r="P133" s="156">
        <f>IF('女子'!P58="","",'女子'!P58)</f>
      </c>
      <c r="Q133" s="156">
        <v>0</v>
      </c>
      <c r="R133" s="156">
        <v>2</v>
      </c>
      <c r="S133" s="156">
        <f>IF('女子'!S58="","",VLOOKUP('女子'!S58,'管理者シート'!$G$9:$H$38,2,FALSE))</f>
      </c>
      <c r="T133" s="156">
        <f>IF('女子'!T58="","",'女子'!T58)</f>
      </c>
      <c r="U133" s="156">
        <v>0</v>
      </c>
      <c r="V133" s="156">
        <v>2</v>
      </c>
      <c r="W133" s="156">
        <f>IF('女子'!W58="","",VLOOKUP('女子'!W58,'管理者シート'!$G$9:$H$23,2,FALSE))</f>
      </c>
      <c r="X133" s="156">
        <f>IF('女子'!X58="","",'女子'!X58)</f>
      </c>
      <c r="Y133" s="156">
        <v>0</v>
      </c>
      <c r="Z133" s="156">
        <v>2</v>
      </c>
      <c r="AA133" s="156">
        <f>IF('女子'!AA58="","",37)</f>
      </c>
      <c r="AB133" s="156">
        <f>IF('女子'!AB58="","",'女子'!AB58)</f>
      </c>
      <c r="AC133" s="156">
        <v>0</v>
      </c>
      <c r="AD133" s="156">
        <v>2</v>
      </c>
      <c r="AE133" s="156">
        <f>IF('女子'!AE58="","",38)</f>
      </c>
      <c r="AF133" s="156">
        <f>IF('女子'!AF58="","",'女子'!AF58)</f>
      </c>
      <c r="AG133" s="156">
        <v>0</v>
      </c>
      <c r="AH133" s="156">
        <v>2</v>
      </c>
    </row>
    <row r="134" spans="1:34" ht="13.5">
      <c r="A134" s="112"/>
      <c r="B134" s="156">
        <f>IF('女子'!B59="","",'女子'!B59)</f>
      </c>
      <c r="C134" s="112"/>
      <c r="D134" s="156">
        <f>IF('女子'!D59="","",'女子'!D59)</f>
      </c>
      <c r="E134" s="156">
        <f>IF('女子'!E59="","",'女子'!E59)</f>
      </c>
      <c r="F134" s="156">
        <f>IF('女子'!F59="","",'女子'!F59)</f>
      </c>
      <c r="G134" s="156">
        <f>IF('女子'!G59="","",'女子'!G59)</f>
      </c>
      <c r="H134" s="156">
        <f>IF('女子'!H59="","",'女子'!H59)</f>
      </c>
      <c r="I134" s="156">
        <f>IF('女子'!I59="","",'女子'!I59)</f>
        <v>2</v>
      </c>
      <c r="J134" s="156">
        <f>IF('女子'!J59="","",'女子'!J59)</f>
      </c>
      <c r="K134" s="156"/>
      <c r="L134" s="156"/>
      <c r="M134" s="156" t="s">
        <v>181</v>
      </c>
      <c r="N134" s="156"/>
      <c r="O134" s="156">
        <f>IF('女子'!O59="","",VLOOKUP('女子'!O59,'管理者シート'!$G$9:$H$38,2,FALSE))</f>
      </c>
      <c r="P134" s="156">
        <f>IF('女子'!P59="","",'女子'!P59)</f>
      </c>
      <c r="Q134" s="156">
        <v>0</v>
      </c>
      <c r="R134" s="156">
        <v>2</v>
      </c>
      <c r="S134" s="156">
        <f>IF('女子'!S59="","",VLOOKUP('女子'!S59,'管理者シート'!$G$9:$H$38,2,FALSE))</f>
      </c>
      <c r="T134" s="156">
        <f>IF('女子'!T59="","",'女子'!T59)</f>
      </c>
      <c r="U134" s="156">
        <v>0</v>
      </c>
      <c r="V134" s="156">
        <v>2</v>
      </c>
      <c r="W134" s="156">
        <f>IF('女子'!W59="","",VLOOKUP('女子'!W59,'管理者シート'!$G$9:$H$23,2,FALSE))</f>
      </c>
      <c r="X134" s="156">
        <f>IF('女子'!X59="","",'女子'!X59)</f>
      </c>
      <c r="Y134" s="156">
        <v>0</v>
      </c>
      <c r="Z134" s="156">
        <v>2</v>
      </c>
      <c r="AA134" s="156">
        <f>IF('女子'!AA59="","",37)</f>
      </c>
      <c r="AB134" s="156">
        <f>IF('女子'!AB59="","",'女子'!AB59)</f>
      </c>
      <c r="AC134" s="156">
        <v>0</v>
      </c>
      <c r="AD134" s="156">
        <v>2</v>
      </c>
      <c r="AE134" s="156">
        <f>IF('女子'!AE59="","",38)</f>
      </c>
      <c r="AF134" s="156">
        <f>IF('女子'!AF59="","",'女子'!AF59)</f>
      </c>
      <c r="AG134" s="156">
        <v>0</v>
      </c>
      <c r="AH134" s="156">
        <v>2</v>
      </c>
    </row>
    <row r="135" spans="1:34" ht="13.5">
      <c r="A135" s="112"/>
      <c r="B135" s="156">
        <f>IF('女子'!B60="","",'女子'!B60)</f>
      </c>
      <c r="C135" s="112"/>
      <c r="D135" s="156">
        <f>IF('女子'!D60="","",'女子'!D60)</f>
      </c>
      <c r="E135" s="156">
        <f>IF('女子'!E60="","",'女子'!E60)</f>
      </c>
      <c r="F135" s="156">
        <f>IF('女子'!F60="","",'女子'!F60)</f>
      </c>
      <c r="G135" s="156">
        <f>IF('女子'!G60="","",'女子'!G60)</f>
      </c>
      <c r="H135" s="156">
        <f>IF('女子'!H60="","",'女子'!H60)</f>
      </c>
      <c r="I135" s="156">
        <f>IF('女子'!I60="","",'女子'!I60)</f>
        <v>2</v>
      </c>
      <c r="J135" s="156">
        <f>IF('女子'!J60="","",'女子'!J60)</f>
      </c>
      <c r="K135" s="156"/>
      <c r="L135" s="156"/>
      <c r="M135" s="156" t="s">
        <v>181</v>
      </c>
      <c r="N135" s="156"/>
      <c r="O135" s="156">
        <f>IF('女子'!O60="","",VLOOKUP('女子'!O60,'管理者シート'!$G$9:$H$38,2,FALSE))</f>
      </c>
      <c r="P135" s="156">
        <f>IF('女子'!P60="","",'女子'!P60)</f>
      </c>
      <c r="Q135" s="156">
        <v>0</v>
      </c>
      <c r="R135" s="156">
        <v>2</v>
      </c>
      <c r="S135" s="156">
        <f>IF('女子'!S60="","",VLOOKUP('女子'!S60,'管理者シート'!$G$9:$H$38,2,FALSE))</f>
      </c>
      <c r="T135" s="156">
        <f>IF('女子'!T60="","",'女子'!T60)</f>
      </c>
      <c r="U135" s="156">
        <v>0</v>
      </c>
      <c r="V135" s="156">
        <v>2</v>
      </c>
      <c r="W135" s="156">
        <f>IF('女子'!W60="","",VLOOKUP('女子'!W60,'管理者シート'!$G$9:$H$23,2,FALSE))</f>
      </c>
      <c r="X135" s="156">
        <f>IF('女子'!X60="","",'女子'!X60)</f>
      </c>
      <c r="Y135" s="156">
        <v>0</v>
      </c>
      <c r="Z135" s="156">
        <v>2</v>
      </c>
      <c r="AA135" s="156">
        <f>IF('女子'!AA60="","",37)</f>
      </c>
      <c r="AB135" s="156">
        <f>IF('女子'!AB60="","",'女子'!AB60)</f>
      </c>
      <c r="AC135" s="156">
        <v>0</v>
      </c>
      <c r="AD135" s="156">
        <v>2</v>
      </c>
      <c r="AE135" s="156">
        <f>IF('女子'!AE60="","",38)</f>
      </c>
      <c r="AF135" s="156">
        <f>IF('女子'!AF60="","",'女子'!AF60)</f>
      </c>
      <c r="AG135" s="156">
        <v>0</v>
      </c>
      <c r="AH135" s="156">
        <v>2</v>
      </c>
    </row>
    <row r="136" spans="1:34" ht="13.5">
      <c r="A136" s="112"/>
      <c r="B136" s="156">
        <f>IF('女子'!B61="","",'女子'!B61)</f>
      </c>
      <c r="C136" s="112"/>
      <c r="D136" s="156">
        <f>IF('女子'!D61="","",'女子'!D61)</f>
      </c>
      <c r="E136" s="156">
        <f>IF('女子'!E61="","",'女子'!E61)</f>
      </c>
      <c r="F136" s="156">
        <f>IF('女子'!F61="","",'女子'!F61)</f>
      </c>
      <c r="G136" s="156">
        <f>IF('女子'!G61="","",'女子'!G61)</f>
      </c>
      <c r="H136" s="156">
        <f>IF('女子'!H61="","",'女子'!H61)</f>
      </c>
      <c r="I136" s="156">
        <f>IF('女子'!I61="","",'女子'!I61)</f>
        <v>2</v>
      </c>
      <c r="J136" s="156">
        <f>IF('女子'!J61="","",'女子'!J61)</f>
      </c>
      <c r="K136" s="156"/>
      <c r="L136" s="156"/>
      <c r="M136" s="156" t="s">
        <v>181</v>
      </c>
      <c r="N136" s="156"/>
      <c r="O136" s="156">
        <f>IF('女子'!O61="","",VLOOKUP('女子'!O61,'管理者シート'!$G$9:$H$38,2,FALSE))</f>
      </c>
      <c r="P136" s="156">
        <f>IF('女子'!P61="","",'女子'!P61)</f>
      </c>
      <c r="Q136" s="156">
        <v>0</v>
      </c>
      <c r="R136" s="156">
        <v>2</v>
      </c>
      <c r="S136" s="156">
        <f>IF('女子'!S61="","",VLOOKUP('女子'!S61,'管理者シート'!$G$9:$H$38,2,FALSE))</f>
      </c>
      <c r="T136" s="156">
        <f>IF('女子'!T61="","",'女子'!T61)</f>
      </c>
      <c r="U136" s="156">
        <v>0</v>
      </c>
      <c r="V136" s="156">
        <v>2</v>
      </c>
      <c r="W136" s="156">
        <f>IF('女子'!W61="","",VLOOKUP('女子'!W61,'管理者シート'!$G$9:$H$23,2,FALSE))</f>
      </c>
      <c r="X136" s="156">
        <f>IF('女子'!X61="","",'女子'!X61)</f>
      </c>
      <c r="Y136" s="156">
        <v>0</v>
      </c>
      <c r="Z136" s="156">
        <v>2</v>
      </c>
      <c r="AA136" s="156">
        <f>IF('女子'!AA61="","",37)</f>
      </c>
      <c r="AB136" s="156">
        <f>IF('女子'!AB61="","",'女子'!AB61)</f>
      </c>
      <c r="AC136" s="156">
        <v>0</v>
      </c>
      <c r="AD136" s="156">
        <v>2</v>
      </c>
      <c r="AE136" s="156">
        <f>IF('女子'!AE61="","",38)</f>
      </c>
      <c r="AF136" s="156">
        <f>IF('女子'!AF61="","",'女子'!AF61)</f>
      </c>
      <c r="AG136" s="156">
        <v>0</v>
      </c>
      <c r="AH136" s="156">
        <v>2</v>
      </c>
    </row>
    <row r="137" spans="1:34" ht="13.5">
      <c r="A137" s="112"/>
      <c r="B137" s="156">
        <f>IF('女子'!B62="","",'女子'!B62)</f>
      </c>
      <c r="C137" s="112"/>
      <c r="D137" s="156">
        <f>IF('女子'!D62="","",'女子'!D62)</f>
      </c>
      <c r="E137" s="156">
        <f>IF('女子'!E62="","",'女子'!E62)</f>
      </c>
      <c r="F137" s="156">
        <f>IF('女子'!F62="","",'女子'!F62)</f>
      </c>
      <c r="G137" s="156">
        <f>IF('女子'!G62="","",'女子'!G62)</f>
      </c>
      <c r="H137" s="156">
        <f>IF('女子'!H62="","",'女子'!H62)</f>
      </c>
      <c r="I137" s="156">
        <f>IF('女子'!I62="","",'女子'!I62)</f>
        <v>2</v>
      </c>
      <c r="J137" s="156">
        <f>IF('女子'!J62="","",'女子'!J62)</f>
      </c>
      <c r="K137" s="156"/>
      <c r="L137" s="156"/>
      <c r="M137" s="156" t="s">
        <v>181</v>
      </c>
      <c r="N137" s="156"/>
      <c r="O137" s="156">
        <f>IF('女子'!O62="","",VLOOKUP('女子'!O62,'管理者シート'!$G$9:$H$38,2,FALSE))</f>
      </c>
      <c r="P137" s="156">
        <f>IF('女子'!P62="","",'女子'!P62)</f>
      </c>
      <c r="Q137" s="156">
        <v>0</v>
      </c>
      <c r="R137" s="156">
        <v>2</v>
      </c>
      <c r="S137" s="156">
        <f>IF('女子'!S62="","",VLOOKUP('女子'!S62,'管理者シート'!$G$9:$H$38,2,FALSE))</f>
      </c>
      <c r="T137" s="156">
        <f>IF('女子'!T62="","",'女子'!T62)</f>
      </c>
      <c r="U137" s="156">
        <v>0</v>
      </c>
      <c r="V137" s="156">
        <v>2</v>
      </c>
      <c r="W137" s="156">
        <f>IF('女子'!W62="","",VLOOKUP('女子'!W62,'管理者シート'!$G$9:$H$23,2,FALSE))</f>
      </c>
      <c r="X137" s="156">
        <f>IF('女子'!X62="","",'女子'!X62)</f>
      </c>
      <c r="Y137" s="156">
        <v>0</v>
      </c>
      <c r="Z137" s="156">
        <v>2</v>
      </c>
      <c r="AA137" s="156">
        <f>IF('女子'!AA62="","",37)</f>
      </c>
      <c r="AB137" s="156">
        <f>IF('女子'!AB62="","",'女子'!AB62)</f>
      </c>
      <c r="AC137" s="156">
        <v>0</v>
      </c>
      <c r="AD137" s="156">
        <v>2</v>
      </c>
      <c r="AE137" s="156">
        <f>IF('女子'!AE62="","",38)</f>
      </c>
      <c r="AF137" s="156">
        <f>IF('女子'!AF62="","",'女子'!AF62)</f>
      </c>
      <c r="AG137" s="156">
        <v>0</v>
      </c>
      <c r="AH137" s="156">
        <v>2</v>
      </c>
    </row>
    <row r="138" spans="1:34" ht="13.5">
      <c r="A138" s="112"/>
      <c r="B138" s="156">
        <f>IF('女子'!B63="","",'女子'!B63)</f>
      </c>
      <c r="C138" s="112"/>
      <c r="D138" s="156">
        <f>IF('女子'!D63="","",'女子'!D63)</f>
      </c>
      <c r="E138" s="156">
        <f>IF('女子'!E63="","",'女子'!E63)</f>
      </c>
      <c r="F138" s="156">
        <f>IF('女子'!F63="","",'女子'!F63)</f>
      </c>
      <c r="G138" s="156">
        <f>IF('女子'!G63="","",'女子'!G63)</f>
      </c>
      <c r="H138" s="156">
        <f>IF('女子'!H63="","",'女子'!H63)</f>
      </c>
      <c r="I138" s="156">
        <f>IF('女子'!I63="","",'女子'!I63)</f>
        <v>2</v>
      </c>
      <c r="J138" s="156">
        <f>IF('女子'!J63="","",'女子'!J63)</f>
      </c>
      <c r="K138" s="156"/>
      <c r="L138" s="156"/>
      <c r="M138" s="156" t="s">
        <v>181</v>
      </c>
      <c r="N138" s="156"/>
      <c r="O138" s="156">
        <f>IF('女子'!O63="","",VLOOKUP('女子'!O63,'管理者シート'!$G$9:$H$38,2,FALSE))</f>
      </c>
      <c r="P138" s="156">
        <f>IF('女子'!P63="","",'女子'!P63)</f>
      </c>
      <c r="Q138" s="156">
        <v>0</v>
      </c>
      <c r="R138" s="156">
        <v>2</v>
      </c>
      <c r="S138" s="156">
        <f>IF('女子'!S63="","",VLOOKUP('女子'!S63,'管理者シート'!$G$9:$H$38,2,FALSE))</f>
      </c>
      <c r="T138" s="156">
        <f>IF('女子'!T63="","",'女子'!T63)</f>
      </c>
      <c r="U138" s="156">
        <v>0</v>
      </c>
      <c r="V138" s="156">
        <v>2</v>
      </c>
      <c r="W138" s="156">
        <f>IF('女子'!W63="","",VLOOKUP('女子'!W63,'管理者シート'!$G$9:$H$23,2,FALSE))</f>
      </c>
      <c r="X138" s="156">
        <f>IF('女子'!X63="","",'女子'!X63)</f>
      </c>
      <c r="Y138" s="156">
        <v>0</v>
      </c>
      <c r="Z138" s="156">
        <v>2</v>
      </c>
      <c r="AA138" s="156">
        <f>IF('女子'!AA63="","",37)</f>
      </c>
      <c r="AB138" s="156">
        <f>IF('女子'!AB63="","",'女子'!AB63)</f>
      </c>
      <c r="AC138" s="156">
        <v>0</v>
      </c>
      <c r="AD138" s="156">
        <v>2</v>
      </c>
      <c r="AE138" s="156">
        <f>IF('女子'!AE63="","",38)</f>
      </c>
      <c r="AF138" s="156">
        <f>IF('女子'!AF63="","",'女子'!AF63)</f>
      </c>
      <c r="AG138" s="156">
        <v>0</v>
      </c>
      <c r="AH138" s="156">
        <v>2</v>
      </c>
    </row>
    <row r="139" spans="1:34" ht="13.5">
      <c r="A139" s="112"/>
      <c r="B139" s="156">
        <f>IF('女子'!B64="","",'女子'!B64)</f>
      </c>
      <c r="C139" s="112"/>
      <c r="D139" s="156">
        <f>IF('女子'!D64="","",'女子'!D64)</f>
      </c>
      <c r="E139" s="156">
        <f>IF('女子'!E64="","",'女子'!E64)</f>
      </c>
      <c r="F139" s="156">
        <f>IF('女子'!F64="","",'女子'!F64)</f>
      </c>
      <c r="G139" s="156">
        <f>IF('女子'!G64="","",'女子'!G64)</f>
      </c>
      <c r="H139" s="156">
        <f>IF('女子'!H64="","",'女子'!H64)</f>
      </c>
      <c r="I139" s="156">
        <f>IF('女子'!I64="","",'女子'!I64)</f>
        <v>2</v>
      </c>
      <c r="J139" s="156">
        <f>IF('女子'!J64="","",'女子'!J64)</f>
      </c>
      <c r="K139" s="156"/>
      <c r="L139" s="156"/>
      <c r="M139" s="156" t="s">
        <v>181</v>
      </c>
      <c r="N139" s="156"/>
      <c r="O139" s="156">
        <f>IF('女子'!O64="","",VLOOKUP('女子'!O64,'管理者シート'!$G$9:$H$38,2,FALSE))</f>
      </c>
      <c r="P139" s="156">
        <f>IF('女子'!P64="","",'女子'!P64)</f>
      </c>
      <c r="Q139" s="156">
        <v>0</v>
      </c>
      <c r="R139" s="156">
        <v>2</v>
      </c>
      <c r="S139" s="156">
        <f>IF('女子'!S64="","",VLOOKUP('女子'!S64,'管理者シート'!$G$9:$H$38,2,FALSE))</f>
      </c>
      <c r="T139" s="156">
        <f>IF('女子'!T64="","",'女子'!T64)</f>
      </c>
      <c r="U139" s="156">
        <v>0</v>
      </c>
      <c r="V139" s="156">
        <v>2</v>
      </c>
      <c r="W139" s="156">
        <f>IF('女子'!W64="","",VLOOKUP('女子'!W64,'管理者シート'!$G$9:$H$23,2,FALSE))</f>
      </c>
      <c r="X139" s="156">
        <f>IF('女子'!X64="","",'女子'!X64)</f>
      </c>
      <c r="Y139" s="156">
        <v>0</v>
      </c>
      <c r="Z139" s="156">
        <v>2</v>
      </c>
      <c r="AA139" s="156">
        <f>IF('女子'!AA64="","",37)</f>
      </c>
      <c r="AB139" s="156">
        <f>IF('女子'!AB64="","",'女子'!AB64)</f>
      </c>
      <c r="AC139" s="156">
        <v>0</v>
      </c>
      <c r="AD139" s="156">
        <v>2</v>
      </c>
      <c r="AE139" s="156">
        <f>IF('女子'!AE64="","",38)</f>
      </c>
      <c r="AF139" s="156">
        <f>IF('女子'!AF64="","",'女子'!AF64)</f>
      </c>
      <c r="AG139" s="156">
        <v>0</v>
      </c>
      <c r="AH139" s="156">
        <v>2</v>
      </c>
    </row>
    <row r="140" spans="1:34" ht="13.5">
      <c r="A140" s="112"/>
      <c r="B140" s="156">
        <f>IF('女子'!B65="","",'女子'!B65)</f>
      </c>
      <c r="C140" s="112"/>
      <c r="D140" s="156">
        <f>IF('女子'!D65="","",'女子'!D65)</f>
      </c>
      <c r="E140" s="156">
        <f>IF('女子'!E65="","",'女子'!E65)</f>
      </c>
      <c r="F140" s="156">
        <f>IF('女子'!F65="","",'女子'!F65)</f>
      </c>
      <c r="G140" s="156">
        <f>IF('女子'!G65="","",'女子'!G65)</f>
      </c>
      <c r="H140" s="156">
        <f>IF('女子'!H65="","",'女子'!H65)</f>
      </c>
      <c r="I140" s="156">
        <f>IF('女子'!I65="","",'女子'!I65)</f>
        <v>2</v>
      </c>
      <c r="J140" s="156">
        <f>IF('女子'!J65="","",'女子'!J65)</f>
      </c>
      <c r="K140" s="156"/>
      <c r="L140" s="156"/>
      <c r="M140" s="156" t="s">
        <v>181</v>
      </c>
      <c r="N140" s="156"/>
      <c r="O140" s="156">
        <f>IF('女子'!O65="","",VLOOKUP('女子'!O65,'管理者シート'!$G$9:$H$38,2,FALSE))</f>
      </c>
      <c r="P140" s="156">
        <f>IF('女子'!P65="","",'女子'!P65)</f>
      </c>
      <c r="Q140" s="156">
        <v>0</v>
      </c>
      <c r="R140" s="156">
        <v>2</v>
      </c>
      <c r="S140" s="156">
        <f>IF('女子'!S65="","",VLOOKUP('女子'!S65,'管理者シート'!$G$9:$H$38,2,FALSE))</f>
      </c>
      <c r="T140" s="156">
        <f>IF('女子'!T65="","",'女子'!T65)</f>
      </c>
      <c r="U140" s="156">
        <v>0</v>
      </c>
      <c r="V140" s="156">
        <v>2</v>
      </c>
      <c r="W140" s="156">
        <f>IF('女子'!W65="","",VLOOKUP('女子'!W65,'管理者シート'!$G$9:$H$23,2,FALSE))</f>
      </c>
      <c r="X140" s="156">
        <f>IF('女子'!X65="","",'女子'!X65)</f>
      </c>
      <c r="Y140" s="156">
        <v>0</v>
      </c>
      <c r="Z140" s="156">
        <v>2</v>
      </c>
      <c r="AA140" s="156">
        <f>IF('女子'!AA65="","",37)</f>
      </c>
      <c r="AB140" s="156">
        <f>IF('女子'!AB65="","",'女子'!AB65)</f>
      </c>
      <c r="AC140" s="156">
        <v>0</v>
      </c>
      <c r="AD140" s="156">
        <v>2</v>
      </c>
      <c r="AE140" s="156">
        <f>IF('女子'!AE65="","",38)</f>
      </c>
      <c r="AF140" s="156">
        <f>IF('女子'!AF65="","",'女子'!AF65)</f>
      </c>
      <c r="AG140" s="156">
        <v>0</v>
      </c>
      <c r="AH140" s="156">
        <v>2</v>
      </c>
    </row>
    <row r="141" spans="1:34" ht="13.5">
      <c r="A141" s="112"/>
      <c r="B141" s="156">
        <f>IF('女子'!B66="","",'女子'!B66)</f>
      </c>
      <c r="C141" s="112"/>
      <c r="D141" s="156">
        <f>IF('女子'!D66="","",'女子'!D66)</f>
      </c>
      <c r="E141" s="156">
        <f>IF('女子'!E66="","",'女子'!E66)</f>
      </c>
      <c r="F141" s="156">
        <f>IF('女子'!F66="","",'女子'!F66)</f>
      </c>
      <c r="G141" s="156">
        <f>IF('女子'!G66="","",'女子'!G66)</f>
      </c>
      <c r="H141" s="156">
        <f>IF('女子'!H66="","",'女子'!H66)</f>
      </c>
      <c r="I141" s="156">
        <f>IF('女子'!I66="","",'女子'!I66)</f>
        <v>2</v>
      </c>
      <c r="J141" s="156">
        <f>IF('女子'!J66="","",'女子'!J66)</f>
      </c>
      <c r="K141" s="156"/>
      <c r="L141" s="156"/>
      <c r="M141" s="156" t="s">
        <v>181</v>
      </c>
      <c r="N141" s="156"/>
      <c r="O141" s="156">
        <f>IF('女子'!O66="","",VLOOKUP('女子'!O66,'管理者シート'!$G$9:$H$38,2,FALSE))</f>
      </c>
      <c r="P141" s="156">
        <f>IF('女子'!P66="","",'女子'!P66)</f>
      </c>
      <c r="Q141" s="156">
        <v>0</v>
      </c>
      <c r="R141" s="156">
        <v>2</v>
      </c>
      <c r="S141" s="156">
        <f>IF('女子'!S66="","",VLOOKUP('女子'!S66,'管理者シート'!$G$9:$H$38,2,FALSE))</f>
      </c>
      <c r="T141" s="156">
        <f>IF('女子'!T66="","",'女子'!T66)</f>
      </c>
      <c r="U141" s="156">
        <v>0</v>
      </c>
      <c r="V141" s="156">
        <v>2</v>
      </c>
      <c r="W141" s="156">
        <f>IF('女子'!W66="","",VLOOKUP('女子'!W66,'管理者シート'!$G$9:$H$23,2,FALSE))</f>
      </c>
      <c r="X141" s="156">
        <f>IF('女子'!X66="","",'女子'!X66)</f>
      </c>
      <c r="Y141" s="156">
        <v>0</v>
      </c>
      <c r="Z141" s="156">
        <v>2</v>
      </c>
      <c r="AA141" s="156">
        <f>IF('女子'!AA66="","",37)</f>
      </c>
      <c r="AB141" s="156">
        <f>IF('女子'!AB66="","",'女子'!AB66)</f>
      </c>
      <c r="AC141" s="156">
        <v>0</v>
      </c>
      <c r="AD141" s="156">
        <v>2</v>
      </c>
      <c r="AE141" s="156">
        <f>IF('女子'!AE66="","",38)</f>
      </c>
      <c r="AF141" s="156">
        <f>IF('女子'!AF66="","",'女子'!AF66)</f>
      </c>
      <c r="AG141" s="156">
        <v>0</v>
      </c>
      <c r="AH141" s="156">
        <v>2</v>
      </c>
    </row>
    <row r="142" spans="1:34" ht="13.5">
      <c r="A142" s="112"/>
      <c r="B142" s="156">
        <f>IF('女子'!B67="","",'女子'!B67)</f>
      </c>
      <c r="C142" s="112"/>
      <c r="D142" s="156">
        <f>IF('女子'!D67="","",'女子'!D67)</f>
      </c>
      <c r="E142" s="156">
        <f>IF('女子'!E67="","",'女子'!E67)</f>
      </c>
      <c r="F142" s="156">
        <f>IF('女子'!F67="","",'女子'!F67)</f>
      </c>
      <c r="G142" s="156">
        <f>IF('女子'!G67="","",'女子'!G67)</f>
      </c>
      <c r="H142" s="156">
        <f>IF('女子'!H67="","",'女子'!H67)</f>
      </c>
      <c r="I142" s="156">
        <f>IF('女子'!I67="","",'女子'!I67)</f>
        <v>2</v>
      </c>
      <c r="J142" s="156">
        <f>IF('女子'!J67="","",'女子'!J67)</f>
      </c>
      <c r="K142" s="156"/>
      <c r="L142" s="156"/>
      <c r="M142" s="156" t="s">
        <v>181</v>
      </c>
      <c r="N142" s="156"/>
      <c r="O142" s="156">
        <f>IF('女子'!O67="","",VLOOKUP('女子'!O67,'管理者シート'!$G$9:$H$38,2,FALSE))</f>
      </c>
      <c r="P142" s="156">
        <f>IF('女子'!P67="","",'女子'!P67)</f>
      </c>
      <c r="Q142" s="156">
        <v>0</v>
      </c>
      <c r="R142" s="156">
        <v>2</v>
      </c>
      <c r="S142" s="156">
        <f>IF('女子'!S67="","",VLOOKUP('女子'!S67,'管理者シート'!$G$9:$H$38,2,FALSE))</f>
      </c>
      <c r="T142" s="156">
        <f>IF('女子'!T67="","",'女子'!T67)</f>
      </c>
      <c r="U142" s="156">
        <v>0</v>
      </c>
      <c r="V142" s="156">
        <v>2</v>
      </c>
      <c r="W142" s="156">
        <f>IF('女子'!W67="","",VLOOKUP('女子'!W67,'管理者シート'!$G$9:$H$23,2,FALSE))</f>
      </c>
      <c r="X142" s="156">
        <f>IF('女子'!X67="","",'女子'!X67)</f>
      </c>
      <c r="Y142" s="156">
        <v>0</v>
      </c>
      <c r="Z142" s="156">
        <v>2</v>
      </c>
      <c r="AA142" s="156">
        <f>IF('女子'!AA67="","",37)</f>
      </c>
      <c r="AB142" s="156">
        <f>IF('女子'!AB67="","",'女子'!AB67)</f>
      </c>
      <c r="AC142" s="156">
        <v>0</v>
      </c>
      <c r="AD142" s="156">
        <v>2</v>
      </c>
      <c r="AE142" s="156">
        <f>IF('女子'!AE67="","",38)</f>
      </c>
      <c r="AF142" s="156">
        <f>IF('女子'!AF67="","",'女子'!AF67)</f>
      </c>
      <c r="AG142" s="156">
        <v>0</v>
      </c>
      <c r="AH142" s="156">
        <v>2</v>
      </c>
    </row>
    <row r="143" spans="1:34" ht="13.5">
      <c r="A143" s="112"/>
      <c r="B143" s="156">
        <f>IF('女子'!B68="","",'女子'!B68)</f>
      </c>
      <c r="C143" s="112"/>
      <c r="D143" s="156">
        <f>IF('女子'!D68="","",'女子'!D68)</f>
      </c>
      <c r="E143" s="156">
        <f>IF('女子'!E68="","",'女子'!E68)</f>
      </c>
      <c r="F143" s="156">
        <f>IF('女子'!F68="","",'女子'!F68)</f>
      </c>
      <c r="G143" s="156">
        <f>IF('女子'!G68="","",'女子'!G68)</f>
      </c>
      <c r="H143" s="156">
        <f>IF('女子'!H68="","",'女子'!H68)</f>
      </c>
      <c r="I143" s="156">
        <f>IF('女子'!I68="","",'女子'!I68)</f>
        <v>2</v>
      </c>
      <c r="J143" s="156">
        <f>IF('女子'!J68="","",'女子'!J68)</f>
      </c>
      <c r="K143" s="156"/>
      <c r="L143" s="156"/>
      <c r="M143" s="156" t="s">
        <v>181</v>
      </c>
      <c r="N143" s="156"/>
      <c r="O143" s="156">
        <f>IF('女子'!O68="","",VLOOKUP('女子'!O68,'管理者シート'!$G$9:$H$38,2,FALSE))</f>
      </c>
      <c r="P143" s="156">
        <f>IF('女子'!P68="","",'女子'!P68)</f>
      </c>
      <c r="Q143" s="156">
        <v>0</v>
      </c>
      <c r="R143" s="156">
        <v>2</v>
      </c>
      <c r="S143" s="156">
        <f>IF('女子'!S68="","",VLOOKUP('女子'!S68,'管理者シート'!$G$9:$H$38,2,FALSE))</f>
      </c>
      <c r="T143" s="156">
        <f>IF('女子'!T68="","",'女子'!T68)</f>
      </c>
      <c r="U143" s="156">
        <v>0</v>
      </c>
      <c r="V143" s="156">
        <v>2</v>
      </c>
      <c r="W143" s="156">
        <f>IF('女子'!W68="","",VLOOKUP('女子'!W68,'管理者シート'!$G$9:$H$23,2,FALSE))</f>
      </c>
      <c r="X143" s="156">
        <f>IF('女子'!X68="","",'女子'!X68)</f>
      </c>
      <c r="Y143" s="156">
        <v>0</v>
      </c>
      <c r="Z143" s="156">
        <v>2</v>
      </c>
      <c r="AA143" s="156">
        <f>IF('女子'!AA68="","",37)</f>
      </c>
      <c r="AB143" s="156">
        <f>IF('女子'!AB68="","",'女子'!AB68)</f>
      </c>
      <c r="AC143" s="156">
        <v>0</v>
      </c>
      <c r="AD143" s="156">
        <v>2</v>
      </c>
      <c r="AE143" s="156">
        <f>IF('女子'!AE68="","",38)</f>
      </c>
      <c r="AF143" s="156">
        <f>IF('女子'!AF68="","",'女子'!AF68)</f>
      </c>
      <c r="AG143" s="156">
        <v>0</v>
      </c>
      <c r="AH143" s="156">
        <v>2</v>
      </c>
    </row>
    <row r="144" spans="1:34" ht="13.5">
      <c r="A144" s="112"/>
      <c r="B144" s="156">
        <f>IF('女子'!B69="","",'女子'!B69)</f>
      </c>
      <c r="C144" s="112"/>
      <c r="D144" s="156">
        <f>IF('女子'!D69="","",'女子'!D69)</f>
      </c>
      <c r="E144" s="156">
        <f>IF('女子'!E69="","",'女子'!E69)</f>
      </c>
      <c r="F144" s="156">
        <f>IF('女子'!F69="","",'女子'!F69)</f>
      </c>
      <c r="G144" s="156">
        <f>IF('女子'!G69="","",'女子'!G69)</f>
      </c>
      <c r="H144" s="156">
        <f>IF('女子'!H69="","",'女子'!H69)</f>
      </c>
      <c r="I144" s="156">
        <f>IF('女子'!I69="","",'女子'!I69)</f>
        <v>2</v>
      </c>
      <c r="J144" s="156">
        <f>IF('女子'!J69="","",'女子'!J69)</f>
      </c>
      <c r="K144" s="156"/>
      <c r="L144" s="156"/>
      <c r="M144" s="156" t="s">
        <v>181</v>
      </c>
      <c r="N144" s="156"/>
      <c r="O144" s="156">
        <f>IF('女子'!O69="","",VLOOKUP('女子'!O69,'管理者シート'!$G$9:$H$38,2,FALSE))</f>
      </c>
      <c r="P144" s="156">
        <f>IF('女子'!P69="","",'女子'!P69)</f>
      </c>
      <c r="Q144" s="156">
        <v>0</v>
      </c>
      <c r="R144" s="156">
        <v>2</v>
      </c>
      <c r="S144" s="156">
        <f>IF('女子'!S69="","",VLOOKUP('女子'!S69,'管理者シート'!$G$9:$H$38,2,FALSE))</f>
      </c>
      <c r="T144" s="156">
        <f>IF('女子'!T69="","",'女子'!T69)</f>
      </c>
      <c r="U144" s="156">
        <v>0</v>
      </c>
      <c r="V144" s="156">
        <v>2</v>
      </c>
      <c r="W144" s="156">
        <f>IF('女子'!W69="","",VLOOKUP('女子'!W69,'管理者シート'!$G$9:$H$23,2,FALSE))</f>
      </c>
      <c r="X144" s="156">
        <f>IF('女子'!X69="","",'女子'!X69)</f>
      </c>
      <c r="Y144" s="156">
        <v>0</v>
      </c>
      <c r="Z144" s="156">
        <v>2</v>
      </c>
      <c r="AA144" s="156">
        <f>IF('女子'!AA69="","",37)</f>
      </c>
      <c r="AB144" s="156">
        <f>IF('女子'!AB69="","",'女子'!AB69)</f>
      </c>
      <c r="AC144" s="156">
        <v>0</v>
      </c>
      <c r="AD144" s="156">
        <v>2</v>
      </c>
      <c r="AE144" s="156">
        <f>IF('女子'!AE69="","",38)</f>
      </c>
      <c r="AF144" s="156">
        <f>IF('女子'!AF69="","",'女子'!AF69)</f>
      </c>
      <c r="AG144" s="156">
        <v>0</v>
      </c>
      <c r="AH144" s="156">
        <v>2</v>
      </c>
    </row>
    <row r="145" spans="1:34" ht="13.5">
      <c r="A145" s="112"/>
      <c r="B145" s="156">
        <f>IF('女子'!B70="","",'女子'!B70)</f>
      </c>
      <c r="C145" s="112"/>
      <c r="D145" s="156">
        <f>IF('女子'!D70="","",'女子'!D70)</f>
      </c>
      <c r="E145" s="156">
        <f>IF('女子'!E70="","",'女子'!E70)</f>
      </c>
      <c r="F145" s="156">
        <f>IF('女子'!F70="","",'女子'!F70)</f>
      </c>
      <c r="G145" s="156">
        <f>IF('女子'!G70="","",'女子'!G70)</f>
      </c>
      <c r="H145" s="156">
        <f>IF('女子'!H70="","",'女子'!H70)</f>
      </c>
      <c r="I145" s="156">
        <f>IF('女子'!I70="","",'女子'!I70)</f>
        <v>2</v>
      </c>
      <c r="J145" s="156">
        <f>IF('女子'!J70="","",'女子'!J70)</f>
      </c>
      <c r="K145" s="156"/>
      <c r="L145" s="156"/>
      <c r="M145" s="156" t="s">
        <v>181</v>
      </c>
      <c r="N145" s="156"/>
      <c r="O145" s="156">
        <f>IF('女子'!O70="","",VLOOKUP('女子'!O70,'管理者シート'!$G$9:$H$38,2,FALSE))</f>
      </c>
      <c r="P145" s="156">
        <f>IF('女子'!P70="","",'女子'!P70)</f>
      </c>
      <c r="Q145" s="156">
        <v>0</v>
      </c>
      <c r="R145" s="156">
        <v>2</v>
      </c>
      <c r="S145" s="156">
        <f>IF('女子'!S70="","",VLOOKUP('女子'!S70,'管理者シート'!$G$9:$H$38,2,FALSE))</f>
      </c>
      <c r="T145" s="156">
        <f>IF('女子'!T70="","",'女子'!T70)</f>
      </c>
      <c r="U145" s="156">
        <v>0</v>
      </c>
      <c r="V145" s="156">
        <v>2</v>
      </c>
      <c r="W145" s="156">
        <f>IF('女子'!W70="","",VLOOKUP('女子'!W70,'管理者シート'!$G$9:$H$23,2,FALSE))</f>
      </c>
      <c r="X145" s="156">
        <f>IF('女子'!X70="","",'女子'!X70)</f>
      </c>
      <c r="Y145" s="156">
        <v>0</v>
      </c>
      <c r="Z145" s="156">
        <v>2</v>
      </c>
      <c r="AA145" s="156">
        <f>IF('女子'!AA70="","",37)</f>
      </c>
      <c r="AB145" s="156">
        <f>IF('女子'!AB70="","",'女子'!AB70)</f>
      </c>
      <c r="AC145" s="156">
        <v>0</v>
      </c>
      <c r="AD145" s="156">
        <v>2</v>
      </c>
      <c r="AE145" s="156">
        <f>IF('女子'!AE70="","",38)</f>
      </c>
      <c r="AF145" s="156">
        <f>IF('女子'!AF70="","",'女子'!AF70)</f>
      </c>
      <c r="AG145" s="156">
        <v>0</v>
      </c>
      <c r="AH145" s="156">
        <v>2</v>
      </c>
    </row>
    <row r="146" spans="1:34" ht="13.5">
      <c r="A146" s="112"/>
      <c r="B146" s="156">
        <f>IF('女子'!B71="","",'女子'!B71)</f>
      </c>
      <c r="C146" s="112"/>
      <c r="D146" s="156">
        <f>IF('女子'!D71="","",'女子'!D71)</f>
      </c>
      <c r="E146" s="156">
        <f>IF('女子'!E71="","",'女子'!E71)</f>
      </c>
      <c r="F146" s="156">
        <f>IF('女子'!F71="","",'女子'!F71)</f>
      </c>
      <c r="G146" s="156">
        <f>IF('女子'!G71="","",'女子'!G71)</f>
      </c>
      <c r="H146" s="156">
        <f>IF('女子'!H71="","",'女子'!H71)</f>
      </c>
      <c r="I146" s="156">
        <f>IF('女子'!I71="","",'女子'!I71)</f>
        <v>2</v>
      </c>
      <c r="J146" s="156">
        <f>IF('女子'!J71="","",'女子'!J71)</f>
      </c>
      <c r="K146" s="156"/>
      <c r="L146" s="156"/>
      <c r="M146" s="156" t="s">
        <v>181</v>
      </c>
      <c r="N146" s="156"/>
      <c r="O146" s="156">
        <f>IF('女子'!O71="","",VLOOKUP('女子'!O71,'管理者シート'!$G$9:$H$38,2,FALSE))</f>
      </c>
      <c r="P146" s="156">
        <f>IF('女子'!P71="","",'女子'!P71)</f>
      </c>
      <c r="Q146" s="156">
        <v>0</v>
      </c>
      <c r="R146" s="156">
        <v>2</v>
      </c>
      <c r="S146" s="156">
        <f>IF('女子'!S71="","",VLOOKUP('女子'!S71,'管理者シート'!$G$9:$H$38,2,FALSE))</f>
      </c>
      <c r="T146" s="156">
        <f>IF('女子'!T71="","",'女子'!T71)</f>
      </c>
      <c r="U146" s="156">
        <v>0</v>
      </c>
      <c r="V146" s="156">
        <v>2</v>
      </c>
      <c r="W146" s="156">
        <f>IF('女子'!W71="","",VLOOKUP('女子'!W71,'管理者シート'!$G$9:$H$23,2,FALSE))</f>
      </c>
      <c r="X146" s="156">
        <f>IF('女子'!X71="","",'女子'!X71)</f>
      </c>
      <c r="Y146" s="156">
        <v>0</v>
      </c>
      <c r="Z146" s="156">
        <v>2</v>
      </c>
      <c r="AA146" s="156">
        <f>IF('女子'!AA71="","",37)</f>
      </c>
      <c r="AB146" s="156">
        <f>IF('女子'!AB71="","",'女子'!AB71)</f>
      </c>
      <c r="AC146" s="156">
        <v>0</v>
      </c>
      <c r="AD146" s="156">
        <v>2</v>
      </c>
      <c r="AE146" s="156">
        <f>IF('女子'!AE71="","",38)</f>
      </c>
      <c r="AF146" s="156">
        <f>IF('女子'!AF71="","",'女子'!AF71)</f>
      </c>
      <c r="AG146" s="156">
        <v>0</v>
      </c>
      <c r="AH146" s="156">
        <v>2</v>
      </c>
    </row>
    <row r="147" spans="1:34" ht="13.5">
      <c r="A147" s="112"/>
      <c r="B147" s="156">
        <f>IF('女子'!B72="","",'女子'!B72)</f>
      </c>
      <c r="C147" s="112"/>
      <c r="D147" s="156">
        <f>IF('女子'!D72="","",'女子'!D72)</f>
      </c>
      <c r="E147" s="156">
        <f>IF('女子'!E72="","",'女子'!E72)</f>
      </c>
      <c r="F147" s="156">
        <f>IF('女子'!F72="","",'女子'!F72)</f>
      </c>
      <c r="G147" s="156">
        <f>IF('女子'!G72="","",'女子'!G72)</f>
      </c>
      <c r="H147" s="156">
        <f>IF('女子'!H72="","",'女子'!H72)</f>
      </c>
      <c r="I147" s="156">
        <f>IF('女子'!I72="","",'女子'!I72)</f>
        <v>2</v>
      </c>
      <c r="J147" s="156">
        <f>IF('女子'!J72="","",'女子'!J72)</f>
      </c>
      <c r="K147" s="156"/>
      <c r="L147" s="156"/>
      <c r="M147" s="156" t="s">
        <v>181</v>
      </c>
      <c r="N147" s="156"/>
      <c r="O147" s="156">
        <f>IF('女子'!O72="","",VLOOKUP('女子'!O72,'管理者シート'!$G$9:$H$38,2,FALSE))</f>
      </c>
      <c r="P147" s="156">
        <f>IF('女子'!P72="","",'女子'!P72)</f>
      </c>
      <c r="Q147" s="156">
        <v>0</v>
      </c>
      <c r="R147" s="156">
        <v>2</v>
      </c>
      <c r="S147" s="156">
        <f>IF('女子'!S72="","",VLOOKUP('女子'!S72,'管理者シート'!$G$9:$H$38,2,FALSE))</f>
      </c>
      <c r="T147" s="156">
        <f>IF('女子'!T72="","",'女子'!T72)</f>
      </c>
      <c r="U147" s="156">
        <v>0</v>
      </c>
      <c r="V147" s="156">
        <v>2</v>
      </c>
      <c r="W147" s="156">
        <f>IF('女子'!W72="","",VLOOKUP('女子'!W72,'管理者シート'!$G$9:$H$23,2,FALSE))</f>
      </c>
      <c r="X147" s="156">
        <f>IF('女子'!X72="","",'女子'!X72)</f>
      </c>
      <c r="Y147" s="156">
        <v>0</v>
      </c>
      <c r="Z147" s="156">
        <v>2</v>
      </c>
      <c r="AA147" s="156">
        <f>IF('女子'!AA72="","",37)</f>
      </c>
      <c r="AB147" s="156">
        <f>IF('女子'!AB72="","",'女子'!AB72)</f>
      </c>
      <c r="AC147" s="156">
        <v>0</v>
      </c>
      <c r="AD147" s="156">
        <v>2</v>
      </c>
      <c r="AE147" s="156">
        <f>IF('女子'!AE72="","",38)</f>
      </c>
      <c r="AF147" s="156">
        <f>IF('女子'!AF72="","",'女子'!AF72)</f>
      </c>
      <c r="AG147" s="156">
        <v>0</v>
      </c>
      <c r="AH147" s="156">
        <v>2</v>
      </c>
    </row>
    <row r="148" spans="1:34" ht="13.5">
      <c r="A148" s="112"/>
      <c r="B148" s="156">
        <f>IF('女子'!B73="","",'女子'!B73)</f>
      </c>
      <c r="C148" s="112"/>
      <c r="D148" s="156">
        <f>IF('女子'!D73="","",'女子'!D73)</f>
      </c>
      <c r="E148" s="156">
        <f>IF('女子'!E73="","",'女子'!E73)</f>
      </c>
      <c r="F148" s="156">
        <f>IF('女子'!F73="","",'女子'!F73)</f>
      </c>
      <c r="G148" s="156">
        <f>IF('女子'!G73="","",'女子'!G73)</f>
      </c>
      <c r="H148" s="156">
        <f>IF('女子'!H73="","",'女子'!H73)</f>
      </c>
      <c r="I148" s="156">
        <f>IF('女子'!I73="","",'女子'!I73)</f>
        <v>2</v>
      </c>
      <c r="J148" s="156">
        <f>IF('女子'!J73="","",'女子'!J73)</f>
      </c>
      <c r="K148" s="156"/>
      <c r="L148" s="156"/>
      <c r="M148" s="156" t="s">
        <v>181</v>
      </c>
      <c r="N148" s="156"/>
      <c r="O148" s="156">
        <f>IF('女子'!O73="","",VLOOKUP('女子'!O73,'管理者シート'!$G$9:$H$38,2,FALSE))</f>
      </c>
      <c r="P148" s="156">
        <f>IF('女子'!P73="","",'女子'!P73)</f>
      </c>
      <c r="Q148" s="156">
        <v>0</v>
      </c>
      <c r="R148" s="156">
        <v>2</v>
      </c>
      <c r="S148" s="156">
        <f>IF('女子'!S73="","",VLOOKUP('女子'!S73,'管理者シート'!$G$9:$H$38,2,FALSE))</f>
      </c>
      <c r="T148" s="156">
        <f>IF('女子'!T73="","",'女子'!T73)</f>
      </c>
      <c r="U148" s="156">
        <v>0</v>
      </c>
      <c r="V148" s="156">
        <v>2</v>
      </c>
      <c r="W148" s="156">
        <f>IF('女子'!W73="","",VLOOKUP('女子'!W73,'管理者シート'!$G$9:$H$23,2,FALSE))</f>
      </c>
      <c r="X148" s="156">
        <f>IF('女子'!X73="","",'女子'!X73)</f>
      </c>
      <c r="Y148" s="156">
        <v>0</v>
      </c>
      <c r="Z148" s="156">
        <v>2</v>
      </c>
      <c r="AA148" s="156">
        <f>IF('女子'!AA73="","",37)</f>
      </c>
      <c r="AB148" s="156">
        <f>IF('女子'!AB73="","",'女子'!AB73)</f>
      </c>
      <c r="AC148" s="156">
        <v>0</v>
      </c>
      <c r="AD148" s="156">
        <v>2</v>
      </c>
      <c r="AE148" s="156">
        <f>IF('女子'!AE73="","",38)</f>
      </c>
      <c r="AF148" s="156">
        <f>IF('女子'!AF73="","",'女子'!AF73)</f>
      </c>
      <c r="AG148" s="156">
        <v>0</v>
      </c>
      <c r="AH148" s="156">
        <v>2</v>
      </c>
    </row>
    <row r="149" spans="1:34" ht="13.5">
      <c r="A149" s="112"/>
      <c r="B149" s="156">
        <f>IF('女子'!B74="","",'女子'!B74)</f>
      </c>
      <c r="C149" s="112"/>
      <c r="D149" s="156">
        <f>IF('女子'!D74="","",'女子'!D74)</f>
      </c>
      <c r="E149" s="156">
        <f>IF('女子'!E74="","",'女子'!E74)</f>
      </c>
      <c r="F149" s="156">
        <f>IF('女子'!F74="","",'女子'!F74)</f>
      </c>
      <c r="G149" s="156">
        <f>IF('女子'!G74="","",'女子'!G74)</f>
      </c>
      <c r="H149" s="156">
        <f>IF('女子'!H74="","",'女子'!H74)</f>
      </c>
      <c r="I149" s="156">
        <f>IF('女子'!I74="","",'女子'!I74)</f>
        <v>2</v>
      </c>
      <c r="J149" s="156">
        <f>IF('女子'!J74="","",'女子'!J74)</f>
      </c>
      <c r="K149" s="156"/>
      <c r="L149" s="156"/>
      <c r="M149" s="156" t="s">
        <v>181</v>
      </c>
      <c r="N149" s="156"/>
      <c r="O149" s="156">
        <f>IF('女子'!O74="","",VLOOKUP('女子'!O74,'管理者シート'!$G$9:$H$38,2,FALSE))</f>
      </c>
      <c r="P149" s="156">
        <f>IF('女子'!P74="","",'女子'!P74)</f>
      </c>
      <c r="Q149" s="156">
        <v>0</v>
      </c>
      <c r="R149" s="156">
        <v>2</v>
      </c>
      <c r="S149" s="156">
        <f>IF('女子'!S74="","",VLOOKUP('女子'!S74,'管理者シート'!$G$9:$H$38,2,FALSE))</f>
      </c>
      <c r="T149" s="156">
        <f>IF('女子'!T74="","",'女子'!T74)</f>
      </c>
      <c r="U149" s="156">
        <v>0</v>
      </c>
      <c r="V149" s="156">
        <v>2</v>
      </c>
      <c r="W149" s="156">
        <f>IF('女子'!W74="","",VLOOKUP('女子'!W74,'管理者シート'!$G$9:$H$23,2,FALSE))</f>
      </c>
      <c r="X149" s="156">
        <f>IF('女子'!X74="","",'女子'!X74)</f>
      </c>
      <c r="Y149" s="156">
        <v>0</v>
      </c>
      <c r="Z149" s="156">
        <v>2</v>
      </c>
      <c r="AA149" s="156">
        <f>IF('女子'!AA74="","",37)</f>
      </c>
      <c r="AB149" s="156">
        <f>IF('女子'!AB74="","",'女子'!AB74)</f>
      </c>
      <c r="AC149" s="156">
        <v>0</v>
      </c>
      <c r="AD149" s="156">
        <v>2</v>
      </c>
      <c r="AE149" s="156">
        <f>IF('女子'!AE74="","",38)</f>
      </c>
      <c r="AF149" s="156">
        <f>IF('女子'!AF74="","",'女子'!AF74)</f>
      </c>
      <c r="AG149" s="156">
        <v>0</v>
      </c>
      <c r="AH149" s="156">
        <v>2</v>
      </c>
    </row>
    <row r="150" spans="1:34" ht="13.5">
      <c r="A150" s="112"/>
      <c r="B150" s="156">
        <f>IF('女子'!B75="","",'女子'!B75)</f>
      </c>
      <c r="C150" s="112"/>
      <c r="D150" s="156">
        <f>IF('女子'!D75="","",'女子'!D75)</f>
      </c>
      <c r="E150" s="156">
        <f>IF('女子'!E75="","",'女子'!E75)</f>
      </c>
      <c r="F150" s="156">
        <f>IF('女子'!F75="","",'女子'!F75)</f>
      </c>
      <c r="G150" s="156">
        <f>IF('女子'!G75="","",'女子'!G75)</f>
      </c>
      <c r="H150" s="156">
        <f>IF('女子'!H75="","",'女子'!H75)</f>
      </c>
      <c r="I150" s="156">
        <f>IF('女子'!I75="","",'女子'!I75)</f>
        <v>2</v>
      </c>
      <c r="J150" s="156">
        <f>IF('女子'!J75="","",'女子'!J75)</f>
      </c>
      <c r="K150" s="156"/>
      <c r="L150" s="156"/>
      <c r="M150" s="156" t="s">
        <v>181</v>
      </c>
      <c r="N150" s="156"/>
      <c r="O150" s="156">
        <f>IF('女子'!O75="","",VLOOKUP('女子'!O75,'管理者シート'!$G$9:$H$38,2,FALSE))</f>
      </c>
      <c r="P150" s="156">
        <f>IF('女子'!P75="","",'女子'!P75)</f>
      </c>
      <c r="Q150" s="156">
        <v>0</v>
      </c>
      <c r="R150" s="156">
        <v>2</v>
      </c>
      <c r="S150" s="156">
        <f>IF('女子'!S75="","",VLOOKUP('女子'!S75,'管理者シート'!$G$9:$H$38,2,FALSE))</f>
      </c>
      <c r="T150" s="156">
        <f>IF('女子'!T75="","",'女子'!T75)</f>
      </c>
      <c r="U150" s="156">
        <v>0</v>
      </c>
      <c r="V150" s="156">
        <v>2</v>
      </c>
      <c r="W150" s="156">
        <f>IF('女子'!W75="","",VLOOKUP('女子'!W75,'管理者シート'!$G$9:$H$23,2,FALSE))</f>
      </c>
      <c r="X150" s="156">
        <f>IF('女子'!X75="","",'女子'!X75)</f>
      </c>
      <c r="Y150" s="156">
        <v>0</v>
      </c>
      <c r="Z150" s="156">
        <v>2</v>
      </c>
      <c r="AA150" s="156">
        <f>IF('女子'!AA75="","",37)</f>
      </c>
      <c r="AB150" s="156">
        <f>IF('女子'!AB75="","",'女子'!AB75)</f>
      </c>
      <c r="AC150" s="156">
        <v>0</v>
      </c>
      <c r="AD150" s="156">
        <v>2</v>
      </c>
      <c r="AE150" s="156">
        <f>IF('女子'!AE75="","",38)</f>
      </c>
      <c r="AF150" s="156">
        <f>IF('女子'!AF75="","",'女子'!AF75)</f>
      </c>
      <c r="AG150" s="156">
        <v>0</v>
      </c>
      <c r="AH150" s="156">
        <v>2</v>
      </c>
    </row>
    <row r="151" spans="1:34" ht="13.5">
      <c r="A151" s="112"/>
      <c r="B151" s="156">
        <f>IF('女子'!B76="","",'女子'!B76)</f>
      </c>
      <c r="C151" s="112"/>
      <c r="D151" s="156">
        <f>IF('女子'!D76="","",'女子'!D76)</f>
      </c>
      <c r="E151" s="156">
        <f>IF('女子'!E76="","",'女子'!E76)</f>
      </c>
      <c r="F151" s="156">
        <f>IF('女子'!F76="","",'女子'!F76)</f>
      </c>
      <c r="G151" s="156">
        <f>IF('女子'!G76="","",'女子'!G76)</f>
      </c>
      <c r="H151" s="156">
        <f>IF('女子'!H76="","",'女子'!H76)</f>
      </c>
      <c r="I151" s="156">
        <f>IF('女子'!I76="","",'女子'!I76)</f>
        <v>2</v>
      </c>
      <c r="J151" s="156">
        <f>IF('女子'!J76="","",'女子'!J76)</f>
      </c>
      <c r="K151" s="156"/>
      <c r="L151" s="156"/>
      <c r="M151" s="156" t="s">
        <v>181</v>
      </c>
      <c r="N151" s="156"/>
      <c r="O151" s="156">
        <f>IF('女子'!O76="","",VLOOKUP('女子'!O76,'管理者シート'!$G$9:$H$38,2,FALSE))</f>
      </c>
      <c r="P151" s="156">
        <f>IF('女子'!P76="","",'女子'!P76)</f>
      </c>
      <c r="Q151" s="156">
        <v>0</v>
      </c>
      <c r="R151" s="156">
        <v>2</v>
      </c>
      <c r="S151" s="156">
        <f>IF('女子'!S76="","",VLOOKUP('女子'!S76,'管理者シート'!$G$9:$H$38,2,FALSE))</f>
      </c>
      <c r="T151" s="156">
        <f>IF('女子'!T76="","",'女子'!T76)</f>
      </c>
      <c r="U151" s="156">
        <v>0</v>
      </c>
      <c r="V151" s="156">
        <v>2</v>
      </c>
      <c r="W151" s="156">
        <f>IF('女子'!W76="","",VLOOKUP('女子'!W76,'管理者シート'!$G$9:$H$23,2,FALSE))</f>
      </c>
      <c r="X151" s="156">
        <f>IF('女子'!X76="","",'女子'!X76)</f>
      </c>
      <c r="Y151" s="156">
        <v>0</v>
      </c>
      <c r="Z151" s="156">
        <v>2</v>
      </c>
      <c r="AA151" s="156">
        <f>IF('女子'!AA76="","",37)</f>
      </c>
      <c r="AB151" s="156">
        <f>IF('女子'!AB76="","",'女子'!AB76)</f>
      </c>
      <c r="AC151" s="156">
        <v>0</v>
      </c>
      <c r="AD151" s="156">
        <v>2</v>
      </c>
      <c r="AE151" s="156">
        <f>IF('女子'!AE76="","",38)</f>
      </c>
      <c r="AF151" s="156">
        <f>IF('女子'!AF76="","",'女子'!AF76)</f>
      </c>
      <c r="AG151" s="156">
        <v>0</v>
      </c>
      <c r="AH151" s="156">
        <v>2</v>
      </c>
    </row>
    <row r="152" spans="1:34" ht="13.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</row>
  </sheetData>
  <sheetProtection password="B3BD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AE192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9.00390625" style="6" customWidth="1"/>
    <col min="2" max="2" width="12.140625" style="6" customWidth="1"/>
    <col min="3" max="3" width="7.00390625" style="6" customWidth="1"/>
    <col min="4" max="4" width="12.140625" style="6" customWidth="1"/>
    <col min="5" max="5" width="7.00390625" style="6" customWidth="1"/>
    <col min="6" max="6" width="9.00390625" style="6" customWidth="1"/>
    <col min="7" max="7" width="12.140625" style="6" customWidth="1"/>
    <col min="8" max="8" width="7.00390625" style="6" customWidth="1"/>
    <col min="9" max="9" width="12.140625" style="6" customWidth="1"/>
    <col min="10" max="10" width="7.00390625" style="6" customWidth="1"/>
    <col min="11" max="16384" width="9.00390625" style="6" customWidth="1"/>
  </cols>
  <sheetData>
    <row r="1" s="5" customFormat="1" ht="25.5">
      <c r="A1" s="4" t="s">
        <v>45</v>
      </c>
    </row>
    <row r="2" ht="15" thickBot="1"/>
    <row r="3" spans="2:14" ht="15" thickBot="1">
      <c r="B3" s="7" t="s">
        <v>46</v>
      </c>
      <c r="C3" s="8" t="s">
        <v>187</v>
      </c>
      <c r="D3" s="9"/>
      <c r="E3" s="9"/>
      <c r="F3" s="9"/>
      <c r="G3" s="9"/>
      <c r="H3" s="9"/>
      <c r="I3" s="9"/>
      <c r="J3" s="9"/>
      <c r="K3" s="10"/>
      <c r="L3" s="11"/>
      <c r="M3" s="11"/>
      <c r="N3" s="11"/>
    </row>
    <row r="5" ht="14.25">
      <c r="B5" s="6" t="s">
        <v>47</v>
      </c>
    </row>
    <row r="7" spans="2:7" ht="15" thickBot="1">
      <c r="B7" s="6" t="s">
        <v>48</v>
      </c>
      <c r="G7" s="6" t="s">
        <v>49</v>
      </c>
    </row>
    <row r="8" spans="2:10" ht="15" thickBot="1">
      <c r="B8" s="12" t="s">
        <v>50</v>
      </c>
      <c r="C8" s="13" t="s">
        <v>51</v>
      </c>
      <c r="D8" s="12" t="s">
        <v>52</v>
      </c>
      <c r="E8" s="13" t="s">
        <v>51</v>
      </c>
      <c r="F8" s="14"/>
      <c r="G8" s="12" t="s">
        <v>50</v>
      </c>
      <c r="H8" s="13" t="s">
        <v>51</v>
      </c>
      <c r="I8" s="12" t="s">
        <v>52</v>
      </c>
      <c r="J8" s="13" t="s">
        <v>51</v>
      </c>
    </row>
    <row r="9" spans="2:10" ht="14.25">
      <c r="B9" s="158" t="s">
        <v>145</v>
      </c>
      <c r="C9" s="16">
        <v>1</v>
      </c>
      <c r="D9" s="17"/>
      <c r="E9" s="16"/>
      <c r="G9" s="15" t="s">
        <v>145</v>
      </c>
      <c r="H9" s="16">
        <v>30</v>
      </c>
      <c r="I9" s="17"/>
      <c r="J9" s="16"/>
    </row>
    <row r="10" spans="2:10" ht="14.25">
      <c r="B10" s="159" t="s">
        <v>146</v>
      </c>
      <c r="C10" s="19">
        <v>2</v>
      </c>
      <c r="D10" s="18"/>
      <c r="E10" s="19"/>
      <c r="G10" s="18" t="s">
        <v>146</v>
      </c>
      <c r="H10" s="19">
        <v>31</v>
      </c>
      <c r="I10" s="18"/>
      <c r="J10" s="19"/>
    </row>
    <row r="11" spans="2:27" ht="14.25">
      <c r="B11" s="159" t="s">
        <v>147</v>
      </c>
      <c r="C11" s="19">
        <v>3</v>
      </c>
      <c r="D11" s="18"/>
      <c r="E11" s="19"/>
      <c r="G11" s="18" t="s">
        <v>195</v>
      </c>
      <c r="H11" s="16">
        <v>32</v>
      </c>
      <c r="I11" s="18"/>
      <c r="J11" s="19"/>
      <c r="U11" s="6" t="s">
        <v>53</v>
      </c>
      <c r="AA11" s="6" t="s">
        <v>54</v>
      </c>
    </row>
    <row r="12" spans="2:31" ht="14.25">
      <c r="B12" s="159" t="s">
        <v>148</v>
      </c>
      <c r="C12" s="19">
        <v>4</v>
      </c>
      <c r="D12" s="18"/>
      <c r="E12" s="19"/>
      <c r="G12" s="18" t="s">
        <v>167</v>
      </c>
      <c r="H12" s="19">
        <v>33</v>
      </c>
      <c r="I12" s="18"/>
      <c r="J12" s="19"/>
      <c r="U12" s="20" t="s">
        <v>55</v>
      </c>
      <c r="V12" s="20" t="s">
        <v>56</v>
      </c>
      <c r="W12" s="20" t="s">
        <v>57</v>
      </c>
      <c r="X12" s="20" t="s">
        <v>58</v>
      </c>
      <c r="Y12" s="20" t="s">
        <v>59</v>
      </c>
      <c r="AA12" s="20" t="s">
        <v>55</v>
      </c>
      <c r="AB12" s="20" t="s">
        <v>56</v>
      </c>
      <c r="AC12" s="20" t="s">
        <v>57</v>
      </c>
      <c r="AD12" s="20" t="s">
        <v>58</v>
      </c>
      <c r="AE12" s="20" t="s">
        <v>59</v>
      </c>
    </row>
    <row r="13" spans="2:31" ht="14.25">
      <c r="B13" s="159" t="s">
        <v>149</v>
      </c>
      <c r="C13" s="19">
        <v>5</v>
      </c>
      <c r="D13" s="18"/>
      <c r="E13" s="19"/>
      <c r="G13" s="18" t="s">
        <v>196</v>
      </c>
      <c r="H13" s="16">
        <v>34</v>
      </c>
      <c r="I13" s="18"/>
      <c r="J13" s="19"/>
      <c r="U13" s="20">
        <f>IF('[1]男子名簿'!$I13="","",VLOOKUP('[1]男子名簿'!$I13,$B$9:$C$38,2,0))</f>
      </c>
      <c r="V13" s="20" t="e">
        <f>IF('[1]男子名簿'!$L13="","",VLOOKUP('[1]男子名簿'!$L13,$B$9:$C$38,2,0))</f>
        <v>#N/A</v>
      </c>
      <c r="W13" s="20">
        <f>IF('[1]男子名簿'!$O13="","",VLOOKUP('[1]男子名簿'!$O13,$B$9:$C$38,2,0))</f>
      </c>
      <c r="X13" s="20">
        <f>IF('[1]男子名簿'!$R13="","",$E$9)</f>
      </c>
      <c r="Y13" s="20">
        <f>IF('[1]男子名簿'!$T13="","",$E$10)</f>
      </c>
      <c r="AA13" s="20">
        <f>IF('[1]女子名簿'!$I13="","",VLOOKUP('[1]女子名簿'!$I13,$G$9:$H$38,2,0))</f>
      </c>
      <c r="AB13" s="20">
        <f>IF('[1]女子名簿'!$L13="","",VLOOKUP('[1]女子名簿'!$L13,$G$9:$H$38,2,0))</f>
      </c>
      <c r="AC13" s="20">
        <f>IF('[1]女子名簿'!$O13="","",VLOOKUP('[1]女子名簿'!$O13,$G$9:$H$38,2,0))</f>
      </c>
      <c r="AD13" s="20">
        <f>IF('[1]女子名簿'!$R13="","",$J$9)</f>
      </c>
      <c r="AE13" s="20">
        <f>IF('[1]女子名簿'!$T13="","",$J$10)</f>
      </c>
    </row>
    <row r="14" spans="2:31" ht="14.25">
      <c r="B14" s="159" t="s">
        <v>150</v>
      </c>
      <c r="C14" s="19">
        <v>6</v>
      </c>
      <c r="D14" s="18"/>
      <c r="E14" s="19"/>
      <c r="G14" s="18" t="s">
        <v>150</v>
      </c>
      <c r="H14" s="19">
        <v>35</v>
      </c>
      <c r="I14" s="18"/>
      <c r="J14" s="19"/>
      <c r="U14" s="20" t="e">
        <f>IF('[1]男子名簿'!$I14="","",VLOOKUP('[1]男子名簿'!$I14,$B$9:$C$38,2,0))</f>
        <v>#N/A</v>
      </c>
      <c r="V14" s="20" t="e">
        <f>IF('[1]男子名簿'!$L14="","",VLOOKUP('[1]男子名簿'!$L14,$B$9:$C$38,2,0))</f>
        <v>#N/A</v>
      </c>
      <c r="W14" s="20">
        <f>IF('[1]男子名簿'!$O14="","",VLOOKUP('[1]男子名簿'!$O14,$B$9:$C$38,2,0))</f>
      </c>
      <c r="X14" s="20">
        <f>IF('[1]男子名簿'!$R14="","",$E$9)</f>
        <v>0</v>
      </c>
      <c r="Y14" s="20">
        <f>IF('[1]男子名簿'!$T14="","",$E$10)</f>
        <v>0</v>
      </c>
      <c r="AA14" s="20">
        <f>IF('[1]女子名簿'!$I14="","",VLOOKUP('[1]女子名簿'!$I14,$G$9:$H$38,2,0))</f>
      </c>
      <c r="AB14" s="20">
        <f>IF('[1]女子名簿'!$L14="","",VLOOKUP('[1]女子名簿'!$L14,$G$9:$H$38,2,0))</f>
      </c>
      <c r="AC14" s="20">
        <f>IF('[1]女子名簿'!$O14="","",VLOOKUP('[1]女子名簿'!$O14,$G$9:$H$38,2,0))</f>
      </c>
      <c r="AD14" s="20">
        <f>IF('[1]女子名簿'!$R14="","",$J$9)</f>
      </c>
      <c r="AE14" s="20">
        <f>IF('[1]女子名簿'!$T14="","",$J$10)</f>
      </c>
    </row>
    <row r="15" spans="2:31" ht="14.25">
      <c r="B15" s="159" t="s">
        <v>151</v>
      </c>
      <c r="C15" s="19">
        <v>7</v>
      </c>
      <c r="D15" s="18"/>
      <c r="E15" s="19"/>
      <c r="G15" s="18" t="s">
        <v>168</v>
      </c>
      <c r="H15" s="16">
        <v>36</v>
      </c>
      <c r="I15" s="18"/>
      <c r="J15" s="19"/>
      <c r="U15" s="20" t="e">
        <f>IF('[1]男子名簿'!$I15="","",VLOOKUP('[1]男子名簿'!$I15,$B$9:$C$38,2,0))</f>
        <v>#N/A</v>
      </c>
      <c r="V15" s="20">
        <f>IF('[1]男子名簿'!$L15="","",VLOOKUP('[1]男子名簿'!$L15,$B$9:$C$38,2,0))</f>
      </c>
      <c r="W15" s="20">
        <f>IF('[1]男子名簿'!$O15="","",VLOOKUP('[1]男子名簿'!$O15,$B$9:$C$38,2,0))</f>
      </c>
      <c r="X15" s="20">
        <f>IF('[1]男子名簿'!$R15="","",$E$9)</f>
        <v>0</v>
      </c>
      <c r="Y15" s="20">
        <f>IF('[1]男子名簿'!$T15="","",$E$10)</f>
        <v>0</v>
      </c>
      <c r="AA15" s="20">
        <f>IF('[1]女子名簿'!$I15="","",VLOOKUP('[1]女子名簿'!$I15,$G$9:$H$38,2,0))</f>
      </c>
      <c r="AB15" s="20">
        <f>IF('[1]女子名簿'!$L15="","",VLOOKUP('[1]女子名簿'!$L15,$G$9:$H$38,2,0))</f>
      </c>
      <c r="AC15" s="20">
        <f>IF('[1]女子名簿'!$O15="","",VLOOKUP('[1]女子名簿'!$O15,$G$9:$H$38,2,0))</f>
      </c>
      <c r="AD15" s="20">
        <f>IF('[1]女子名簿'!$R15="","",$J$9)</f>
      </c>
      <c r="AE15" s="20">
        <f>IF('[1]女子名簿'!$T15="","",$J$10)</f>
      </c>
    </row>
    <row r="16" spans="2:31" ht="14.25">
      <c r="B16" s="159" t="s">
        <v>188</v>
      </c>
      <c r="C16" s="19">
        <v>8</v>
      </c>
      <c r="D16" s="18"/>
      <c r="E16" s="19"/>
      <c r="G16" s="18" t="s">
        <v>197</v>
      </c>
      <c r="H16" s="19">
        <v>37</v>
      </c>
      <c r="I16" s="18"/>
      <c r="J16" s="19"/>
      <c r="U16" s="20" t="e">
        <f>IF('[1]男子名簿'!$I16="","",VLOOKUP('[1]男子名簿'!$I16,$B$9:$C$38,2,0))</f>
        <v>#N/A</v>
      </c>
      <c r="V16" s="20" t="e">
        <f>IF('[1]男子名簿'!$L16="","",VLOOKUP('[1]男子名簿'!$L16,$B$9:$C$38,2,0))</f>
        <v>#N/A</v>
      </c>
      <c r="W16" s="20">
        <f>IF('[1]男子名簿'!$O16="","",VLOOKUP('[1]男子名簿'!$O16,$B$9:$C$38,2,0))</f>
      </c>
      <c r="X16" s="20">
        <f>IF('[1]男子名簿'!$R16="","",$E$9)</f>
      </c>
      <c r="Y16" s="20">
        <f>IF('[1]男子名簿'!$T16="","",$E$10)</f>
      </c>
      <c r="AA16" s="20">
        <f>IF('[1]女子名簿'!$I16="","",VLOOKUP('[1]女子名簿'!$I16,$G$9:$H$38,2,0))</f>
      </c>
      <c r="AB16" s="20">
        <f>IF('[1]女子名簿'!$L16="","",VLOOKUP('[1]女子名簿'!$L16,$G$9:$H$38,2,0))</f>
      </c>
      <c r="AC16" s="20">
        <f>IF('[1]女子名簿'!$O16="","",VLOOKUP('[1]女子名簿'!$O16,$G$9:$H$38,2,0))</f>
      </c>
      <c r="AD16" s="20">
        <f>IF('[1]女子名簿'!$R16="","",$J$9)</f>
      </c>
      <c r="AE16" s="20">
        <f>IF('[1]女子名簿'!$T16="","",$J$10)</f>
      </c>
    </row>
    <row r="17" spans="2:31" ht="14.25">
      <c r="B17" s="159" t="s">
        <v>152</v>
      </c>
      <c r="C17" s="19">
        <v>9</v>
      </c>
      <c r="D17" s="18"/>
      <c r="E17" s="19"/>
      <c r="G17" s="18" t="s">
        <v>198</v>
      </c>
      <c r="H17" s="16">
        <v>38</v>
      </c>
      <c r="I17" s="18"/>
      <c r="J17" s="19"/>
      <c r="U17" s="20" t="e">
        <f>IF('[1]男子名簿'!$I17="","",VLOOKUP('[1]男子名簿'!$I17,$B$9:$C$38,2,0))</f>
        <v>#N/A</v>
      </c>
      <c r="V17" s="20">
        <f>IF('[1]男子名簿'!$L17="","",VLOOKUP('[1]男子名簿'!$L17,$B$9:$C$38,2,0))</f>
      </c>
      <c r="W17" s="20">
        <f>IF('[1]男子名簿'!$O17="","",VLOOKUP('[1]男子名簿'!$O17,$B$9:$C$38,2,0))</f>
      </c>
      <c r="X17" s="20">
        <f>IF('[1]男子名簿'!$R17="","",$E$9)</f>
      </c>
      <c r="Y17" s="20">
        <f>IF('[1]男子名簿'!$T17="","",$E$10)</f>
      </c>
      <c r="AA17" s="20">
        <f>IF('[1]女子名簿'!$I17="","",VLOOKUP('[1]女子名簿'!$I17,$G$9:$H$38,2,0))</f>
      </c>
      <c r="AB17" s="20">
        <f>IF('[1]女子名簿'!$L17="","",VLOOKUP('[1]女子名簿'!$L17,$G$9:$H$38,2,0))</f>
      </c>
      <c r="AC17" s="20">
        <f>IF('[1]女子名簿'!$O17="","",VLOOKUP('[1]女子名簿'!$O17,$G$9:$H$38,2,0))</f>
      </c>
      <c r="AD17" s="20">
        <f>IF('[1]女子名簿'!$R17="","",$J$9)</f>
      </c>
      <c r="AE17" s="20">
        <f>IF('[1]女子名簿'!$T17="","",$J$10)</f>
      </c>
    </row>
    <row r="18" spans="2:31" ht="14.25">
      <c r="B18" s="159" t="s">
        <v>189</v>
      </c>
      <c r="C18" s="19">
        <v>10</v>
      </c>
      <c r="D18" s="18"/>
      <c r="E18" s="19"/>
      <c r="G18" s="18" t="s">
        <v>153</v>
      </c>
      <c r="H18" s="19">
        <v>39</v>
      </c>
      <c r="I18" s="18"/>
      <c r="J18" s="19"/>
      <c r="U18" s="20" t="e">
        <f>IF('[1]男子名簿'!$I18="","",VLOOKUP('[1]男子名簿'!$I18,$B$9:$C$38,2,0))</f>
        <v>#N/A</v>
      </c>
      <c r="V18" s="20">
        <f>IF('[1]男子名簿'!$L18="","",VLOOKUP('[1]男子名簿'!$L18,$B$9:$C$38,2,0))</f>
      </c>
      <c r="W18" s="20">
        <f>IF('[1]男子名簿'!$O18="","",VLOOKUP('[1]男子名簿'!$O18,$B$9:$C$38,2,0))</f>
      </c>
      <c r="X18" s="20">
        <f>IF('[1]男子名簿'!$R18="","",$E$9)</f>
      </c>
      <c r="Y18" s="20">
        <f>IF('[1]男子名簿'!$T18="","",$E$10)</f>
      </c>
      <c r="AA18" s="20">
        <f>IF('[1]女子名簿'!$I18="","",VLOOKUP('[1]女子名簿'!$I18,$G$9:$H$38,2,0))</f>
      </c>
      <c r="AB18" s="20">
        <f>IF('[1]女子名簿'!$L18="","",VLOOKUP('[1]女子名簿'!$L18,$G$9:$H$38,2,0))</f>
      </c>
      <c r="AC18" s="20">
        <f>IF('[1]女子名簿'!$O18="","",VLOOKUP('[1]女子名簿'!$O18,$G$9:$H$38,2,0))</f>
      </c>
      <c r="AD18" s="20">
        <f>IF('[1]女子名簿'!$R18="","",$J$9)</f>
      </c>
      <c r="AE18" s="20">
        <f>IF('[1]女子名簿'!$T18="","",$J$10)</f>
      </c>
    </row>
    <row r="19" spans="2:31" ht="15">
      <c r="B19" s="159" t="s">
        <v>153</v>
      </c>
      <c r="C19" s="19">
        <v>11</v>
      </c>
      <c r="D19" s="18"/>
      <c r="E19" s="19"/>
      <c r="G19" s="18" t="s">
        <v>155</v>
      </c>
      <c r="H19" s="16">
        <v>40</v>
      </c>
      <c r="I19" s="18"/>
      <c r="J19" s="19"/>
      <c r="U19" s="20" t="e">
        <f>IF('[1]男子名簿'!$I19="","",VLOOKUP('[1]男子名簿'!$I19,$B$9:$C$38,2,0))</f>
        <v>#N/A</v>
      </c>
      <c r="V19" s="20">
        <f>IF('[1]男子名簿'!$L19="","",VLOOKUP('[1]男子名簿'!$L19,$B$9:$C$38,2,0))</f>
      </c>
      <c r="W19" s="20">
        <f>IF('[1]男子名簿'!$O19="","",VLOOKUP('[1]男子名簿'!$O19,$B$9:$C$38,2,0))</f>
      </c>
      <c r="X19" s="20">
        <f>IF('[1]男子名簿'!$R19="","",$E$9)</f>
      </c>
      <c r="Y19" s="20">
        <f>IF('[1]男子名簿'!$T19="","",$E$10)</f>
      </c>
      <c r="AA19" s="20">
        <f>IF('[1]女子名簿'!$I19="","",VLOOKUP('[1]女子名簿'!$I19,$G$9:$H$38,2,0))</f>
      </c>
      <c r="AB19" s="20">
        <f>IF('[1]女子名簿'!$L19="","",VLOOKUP('[1]女子名簿'!$L19,$G$9:$H$38,2,0))</f>
      </c>
      <c r="AC19" s="20">
        <f>IF('[1]女子名簿'!$O19="","",VLOOKUP('[1]女子名簿'!$O19,$G$9:$H$38,2,0))</f>
      </c>
      <c r="AD19" s="20">
        <f>IF('[1]女子名簿'!$R19="","",$J$9)</f>
      </c>
      <c r="AE19" s="20">
        <f>IF('[1]女子名簿'!$T19="","",$J$10)</f>
      </c>
    </row>
    <row r="20" spans="2:31" ht="15">
      <c r="B20" s="159" t="s">
        <v>155</v>
      </c>
      <c r="C20" s="19">
        <v>12</v>
      </c>
      <c r="D20" s="18"/>
      <c r="E20" s="19"/>
      <c r="G20" s="18" t="s">
        <v>154</v>
      </c>
      <c r="H20" s="19">
        <v>41</v>
      </c>
      <c r="I20" s="18"/>
      <c r="J20" s="19"/>
      <c r="U20" s="20" t="e">
        <f>IF('[1]男子名簿'!$I20="","",VLOOKUP('[1]男子名簿'!$I20,$B$9:$C$38,2,0))</f>
        <v>#N/A</v>
      </c>
      <c r="V20" s="20" t="e">
        <f>IF('[1]男子名簿'!$L20="","",VLOOKUP('[1]男子名簿'!$L20,$B$9:$C$38,2,0))</f>
        <v>#N/A</v>
      </c>
      <c r="W20" s="20">
        <f>IF('[1]男子名簿'!$O20="","",VLOOKUP('[1]男子名簿'!$O20,$B$9:$C$38,2,0))</f>
      </c>
      <c r="X20" s="20">
        <f>IF('[1]男子名簿'!$R20="","",$E$9)</f>
      </c>
      <c r="Y20" s="20">
        <f>IF('[1]男子名簿'!$T20="","",$E$10)</f>
      </c>
      <c r="AA20" s="20">
        <f>IF('[1]女子名簿'!$I20="","",VLOOKUP('[1]女子名簿'!$I20,$G$9:$H$38,2,0))</f>
      </c>
      <c r="AB20" s="20">
        <f>IF('[1]女子名簿'!$L20="","",VLOOKUP('[1]女子名簿'!$L20,$G$9:$H$38,2,0))</f>
      </c>
      <c r="AC20" s="20">
        <f>IF('[1]女子名簿'!$O20="","",VLOOKUP('[1]女子名簿'!$O20,$G$9:$H$38,2,0))</f>
      </c>
      <c r="AD20" s="20">
        <f>IF('[1]女子名簿'!$R20="","",$J$9)</f>
      </c>
      <c r="AE20" s="20">
        <f>IF('[1]女子名簿'!$T20="","",$J$10)</f>
      </c>
    </row>
    <row r="21" spans="2:31" ht="15">
      <c r="B21" s="159" t="s">
        <v>154</v>
      </c>
      <c r="C21" s="19">
        <v>13</v>
      </c>
      <c r="D21" s="18"/>
      <c r="E21" s="19"/>
      <c r="G21" s="18" t="s">
        <v>169</v>
      </c>
      <c r="H21" s="16">
        <v>42</v>
      </c>
      <c r="I21" s="18"/>
      <c r="J21" s="19"/>
      <c r="U21" s="20" t="e">
        <f>IF('[1]男子名簿'!$I21="","",VLOOKUP('[1]男子名簿'!$I21,$B$9:$C$38,2,0))</f>
        <v>#N/A</v>
      </c>
      <c r="V21" s="20">
        <f>IF('[1]男子名簿'!$L21="","",VLOOKUP('[1]男子名簿'!$L21,$B$9:$C$38,2,0))</f>
      </c>
      <c r="W21" s="20">
        <f>IF('[1]男子名簿'!$O21="","",VLOOKUP('[1]男子名簿'!$O21,$B$9:$C$38,2,0))</f>
      </c>
      <c r="X21" s="20">
        <f>IF('[1]男子名簿'!$R21="","",$E$9)</f>
        <v>0</v>
      </c>
      <c r="Y21" s="20">
        <f>IF('[1]男子名簿'!$T21="","",$E$10)</f>
      </c>
      <c r="AA21" s="20">
        <f>IF('[1]女子名簿'!$I21="","",VLOOKUP('[1]女子名簿'!$I21,$G$9:$H$38,2,0))</f>
      </c>
      <c r="AB21" s="20">
        <f>IF('[1]女子名簿'!$L21="","",VLOOKUP('[1]女子名簿'!$L21,$G$9:$H$38,2,0))</f>
      </c>
      <c r="AC21" s="20">
        <f>IF('[1]女子名簿'!$O21="","",VLOOKUP('[1]女子名簿'!$O21,$G$9:$H$38,2,0))</f>
      </c>
      <c r="AD21" s="20">
        <f>IF('[1]女子名簿'!$R21="","",$J$9)</f>
      </c>
      <c r="AE21" s="20">
        <f>IF('[1]女子名簿'!$T21="","",$J$10)</f>
      </c>
    </row>
    <row r="22" spans="2:31" ht="15">
      <c r="B22" s="159" t="s">
        <v>156</v>
      </c>
      <c r="C22" s="19">
        <v>14</v>
      </c>
      <c r="D22" s="18"/>
      <c r="E22" s="19"/>
      <c r="G22" s="18" t="s">
        <v>190</v>
      </c>
      <c r="H22" s="19">
        <v>43</v>
      </c>
      <c r="I22" s="18"/>
      <c r="J22" s="19"/>
      <c r="U22" s="20" t="e">
        <f>IF('[1]男子名簿'!$I22="","",VLOOKUP('[1]男子名簿'!$I22,$B$9:$C$38,2,0))</f>
        <v>#N/A</v>
      </c>
      <c r="V22" s="20" t="e">
        <f>IF('[1]男子名簿'!$L22="","",VLOOKUP('[1]男子名簿'!$L22,$B$9:$C$38,2,0))</f>
        <v>#N/A</v>
      </c>
      <c r="W22" s="20">
        <f>IF('[1]男子名簿'!$O22="","",VLOOKUP('[1]男子名簿'!$O22,$B$9:$C$38,2,0))</f>
      </c>
      <c r="X22" s="20">
        <f>IF('[1]男子名簿'!$R22="","",$E$9)</f>
        <v>0</v>
      </c>
      <c r="Y22" s="20">
        <f>IF('[1]男子名簿'!$T22="","",$E$10)</f>
        <v>0</v>
      </c>
      <c r="AA22" s="20">
        <f>IF('[1]女子名簿'!$I22="","",VLOOKUP('[1]女子名簿'!$I22,$G$9:$H$38,2,0))</f>
      </c>
      <c r="AB22" s="20">
        <f>IF('[1]女子名簿'!$L22="","",VLOOKUP('[1]女子名簿'!$L22,$G$9:$H$38,2,0))</f>
      </c>
      <c r="AC22" s="20">
        <f>IF('[1]女子名簿'!$O22="","",VLOOKUP('[1]女子名簿'!$O22,$G$9:$H$38,2,0))</f>
      </c>
      <c r="AD22" s="20">
        <f>IF('[1]女子名簿'!$R22="","",$J$9)</f>
      </c>
      <c r="AE22" s="20">
        <f>IF('[1]女子名簿'!$T22="","",$J$10)</f>
      </c>
    </row>
    <row r="23" spans="2:31" ht="15">
      <c r="B23" s="159" t="s">
        <v>190</v>
      </c>
      <c r="C23" s="19">
        <v>15</v>
      </c>
      <c r="D23" s="18"/>
      <c r="E23" s="19"/>
      <c r="G23" s="18" t="s">
        <v>170</v>
      </c>
      <c r="H23" s="16">
        <v>44</v>
      </c>
      <c r="I23" s="18"/>
      <c r="J23" s="19"/>
      <c r="U23" s="20" t="e">
        <f>IF('[1]男子名簿'!$I23="","",VLOOKUP('[1]男子名簿'!$I23,$B$9:$C$38,2,0))</f>
        <v>#N/A</v>
      </c>
      <c r="V23" s="20" t="e">
        <f>IF('[1]男子名簿'!$L23="","",VLOOKUP('[1]男子名簿'!$L23,$B$9:$C$38,2,0))</f>
        <v>#N/A</v>
      </c>
      <c r="W23" s="20">
        <f>IF('[1]男子名簿'!$O23="","",VLOOKUP('[1]男子名簿'!$O23,$B$9:$C$38,2,0))</f>
      </c>
      <c r="X23" s="20">
        <f>IF('[1]男子名簿'!$R23="","",$E$9)</f>
      </c>
      <c r="Y23" s="20">
        <f>IF('[1]男子名簿'!$T23="","",$E$10)</f>
      </c>
      <c r="AA23" s="20">
        <f>IF('[1]女子名簿'!$I23="","",VLOOKUP('[1]女子名簿'!$I23,$G$9:$H$38,2,0))</f>
      </c>
      <c r="AB23" s="20">
        <f>IF('[1]女子名簿'!$L23="","",VLOOKUP('[1]女子名簿'!$L23,$G$9:$H$38,2,0))</f>
      </c>
      <c r="AC23" s="20">
        <f>IF('[1]女子名簿'!$O23="","",VLOOKUP('[1]女子名簿'!$O23,$G$9:$H$38,2,0))</f>
      </c>
      <c r="AD23" s="20">
        <f>IF('[1]女子名簿'!$R23="","",$J$9)</f>
      </c>
      <c r="AE23" s="20">
        <f>IF('[1]女子名簿'!$T23="","",$J$10)</f>
      </c>
    </row>
    <row r="24" spans="2:31" ht="15">
      <c r="B24" s="159" t="s">
        <v>191</v>
      </c>
      <c r="C24" s="19">
        <v>16</v>
      </c>
      <c r="D24" s="18"/>
      <c r="E24" s="19"/>
      <c r="G24" s="18" t="s">
        <v>171</v>
      </c>
      <c r="H24" s="19">
        <v>45</v>
      </c>
      <c r="I24" s="18"/>
      <c r="J24" s="19"/>
      <c r="U24" s="20" t="e">
        <f>IF('[1]男子名簿'!$I24="","",VLOOKUP('[1]男子名簿'!$I24,$B$9:$C$38,2,0))</f>
        <v>#N/A</v>
      </c>
      <c r="V24" s="20" t="e">
        <f>IF('[1]男子名簿'!$L24="","",VLOOKUP('[1]男子名簿'!$L24,$B$9:$C$38,2,0))</f>
        <v>#N/A</v>
      </c>
      <c r="W24" s="20">
        <f>IF('[1]男子名簿'!$O24="","",VLOOKUP('[1]男子名簿'!$O24,$B$9:$C$38,2,0))</f>
      </c>
      <c r="X24" s="20">
        <f>IF('[1]男子名簿'!$R24="","",$E$9)</f>
        <v>0</v>
      </c>
      <c r="Y24" s="20">
        <f>IF('[1]男子名簿'!$T24="","",$E$10)</f>
        <v>0</v>
      </c>
      <c r="AA24" s="20">
        <f>IF('[1]女子名簿'!$I24="","",VLOOKUP('[1]女子名簿'!$I24,$G$9:$H$38,2,0))</f>
      </c>
      <c r="AB24" s="20">
        <f>IF('[1]女子名簿'!$L24="","",VLOOKUP('[1]女子名簿'!$L24,$G$9:$H$38,2,0))</f>
      </c>
      <c r="AC24" s="20">
        <f>IF('[1]女子名簿'!$O24="","",VLOOKUP('[1]女子名簿'!$O24,$G$9:$H$38,2,0))</f>
      </c>
      <c r="AD24" s="20">
        <f>IF('[1]女子名簿'!$R24="","",$J$9)</f>
      </c>
      <c r="AE24" s="20">
        <f>IF('[1]女子名簿'!$T24="","",$J$10)</f>
      </c>
    </row>
    <row r="25" spans="2:31" ht="15">
      <c r="B25" s="159" t="s">
        <v>157</v>
      </c>
      <c r="C25" s="19">
        <v>17</v>
      </c>
      <c r="D25" s="18"/>
      <c r="E25" s="19"/>
      <c r="G25" s="18" t="s">
        <v>193</v>
      </c>
      <c r="H25" s="16">
        <v>46</v>
      </c>
      <c r="I25" s="18"/>
      <c r="J25" s="19"/>
      <c r="U25" s="20" t="e">
        <f>IF('[1]男子名簿'!$I25="","",VLOOKUP('[1]男子名簿'!$I25,$B$9:$C$38,2,0))</f>
        <v>#N/A</v>
      </c>
      <c r="V25" s="20" t="e">
        <f>IF('[1]男子名簿'!$L25="","",VLOOKUP('[1]男子名簿'!$L25,$B$9:$C$38,2,0))</f>
        <v>#N/A</v>
      </c>
      <c r="W25" s="20">
        <f>IF('[1]男子名簿'!$O25="","",VLOOKUP('[1]男子名簿'!$O25,$B$9:$C$38,2,0))</f>
      </c>
      <c r="X25" s="20">
        <f>IF('[1]男子名簿'!$R25="","",$E$9)</f>
      </c>
      <c r="Y25" s="20">
        <f>IF('[1]男子名簿'!$T25="","",$E$10)</f>
        <v>0</v>
      </c>
      <c r="AA25" s="20">
        <f>IF('[1]女子名簿'!$I25="","",VLOOKUP('[1]女子名簿'!$I25,$G$9:$H$38,2,0))</f>
      </c>
      <c r="AB25" s="20">
        <f>IF('[1]女子名簿'!$L25="","",VLOOKUP('[1]女子名簿'!$L25,$G$9:$H$38,2,0))</f>
      </c>
      <c r="AC25" s="20">
        <f>IF('[1]女子名簿'!$O25="","",VLOOKUP('[1]女子名簿'!$O25,$G$9:$H$38,2,0))</f>
      </c>
      <c r="AD25" s="20">
        <f>IF('[1]女子名簿'!$R25="","",$J$9)</f>
      </c>
      <c r="AE25" s="20">
        <f>IF('[1]女子名簿'!$T25="","",$J$10)</f>
      </c>
    </row>
    <row r="26" spans="2:31" ht="15">
      <c r="B26" s="159" t="s">
        <v>192</v>
      </c>
      <c r="C26" s="19">
        <v>18</v>
      </c>
      <c r="D26" s="18"/>
      <c r="E26" s="19"/>
      <c r="G26" s="18" t="s">
        <v>172</v>
      </c>
      <c r="H26" s="19">
        <v>47</v>
      </c>
      <c r="I26" s="18"/>
      <c r="J26" s="19"/>
      <c r="U26" s="20" t="e">
        <f>IF('[1]男子名簿'!$I26="","",VLOOKUP('[1]男子名簿'!$I26,$B$9:$C$38,2,0))</f>
        <v>#N/A</v>
      </c>
      <c r="V26" s="20" t="e">
        <f>IF('[1]男子名簿'!$L26="","",VLOOKUP('[1]男子名簿'!$L26,$B$9:$C$38,2,0))</f>
        <v>#N/A</v>
      </c>
      <c r="W26" s="20">
        <f>IF('[1]男子名簿'!$O26="","",VLOOKUP('[1]男子名簿'!$O26,$B$9:$C$38,2,0))</f>
      </c>
      <c r="X26" s="20">
        <f>IF('[1]男子名簿'!$R26="","",$E$9)</f>
      </c>
      <c r="Y26" s="20">
        <f>IF('[1]男子名簿'!$T26="","",$E$10)</f>
      </c>
      <c r="AA26" s="20">
        <f>IF('[1]女子名簿'!$I26="","",VLOOKUP('[1]女子名簿'!$I26,$G$9:$H$38,2,0))</f>
      </c>
      <c r="AB26" s="20">
        <f>IF('[1]女子名簿'!$L26="","",VLOOKUP('[1]女子名簿'!$L26,$G$9:$H$38,2,0))</f>
      </c>
      <c r="AC26" s="20">
        <f>IF('[1]女子名簿'!$O26="","",VLOOKUP('[1]女子名簿'!$O26,$G$9:$H$38,2,0))</f>
      </c>
      <c r="AD26" s="20">
        <f>IF('[1]女子名簿'!$R26="","",$J$9)</f>
      </c>
      <c r="AE26" s="20">
        <f>IF('[1]女子名簿'!$T26="","",$J$10)</f>
      </c>
    </row>
    <row r="27" spans="2:31" ht="15">
      <c r="B27" s="159" t="s">
        <v>158</v>
      </c>
      <c r="C27" s="19">
        <v>19</v>
      </c>
      <c r="D27" s="18"/>
      <c r="E27" s="19"/>
      <c r="G27" s="18" t="s">
        <v>173</v>
      </c>
      <c r="H27" s="16">
        <v>48</v>
      </c>
      <c r="I27" s="18"/>
      <c r="J27" s="19"/>
      <c r="U27" s="20" t="e">
        <f>IF('[1]男子名簿'!$I27="","",VLOOKUP('[1]男子名簿'!$I27,$B$9:$C$38,2,0))</f>
        <v>#N/A</v>
      </c>
      <c r="V27" s="20" t="e">
        <f>IF('[1]男子名簿'!$L27="","",VLOOKUP('[1]男子名簿'!$L27,$B$9:$C$38,2,0))</f>
        <v>#N/A</v>
      </c>
      <c r="W27" s="20" t="e">
        <f>IF('[1]男子名簿'!$O27="","",VLOOKUP('[1]男子名簿'!$O27,$B$9:$C$38,2,0))</f>
        <v>#N/A</v>
      </c>
      <c r="X27" s="20">
        <f>IF('[1]男子名簿'!$R27="","",$E$9)</f>
      </c>
      <c r="Y27" s="20">
        <f>IF('[1]男子名簿'!$T27="","",$E$10)</f>
      </c>
      <c r="AA27" s="20">
        <f>IF('[1]女子名簿'!$I27="","",VLOOKUP('[1]女子名簿'!$I27,$G$9:$H$38,2,0))</f>
      </c>
      <c r="AB27" s="20">
        <f>IF('[1]女子名簿'!$L27="","",VLOOKUP('[1]女子名簿'!$L27,$G$9:$H$38,2,0))</f>
      </c>
      <c r="AC27" s="20">
        <f>IF('[1]女子名簿'!$O27="","",VLOOKUP('[1]女子名簿'!$O27,$G$9:$H$38,2,0))</f>
      </c>
      <c r="AD27" s="20">
        <f>IF('[1]女子名簿'!$R27="","",$J$9)</f>
      </c>
      <c r="AE27" s="20">
        <f>IF('[1]女子名簿'!$T27="","",$J$10)</f>
      </c>
    </row>
    <row r="28" spans="2:31" ht="15">
      <c r="B28" s="159" t="s">
        <v>193</v>
      </c>
      <c r="C28" s="19">
        <v>20</v>
      </c>
      <c r="D28" s="18"/>
      <c r="E28" s="19"/>
      <c r="G28" s="18" t="s">
        <v>161</v>
      </c>
      <c r="H28" s="19">
        <v>49</v>
      </c>
      <c r="I28" s="18"/>
      <c r="J28" s="19"/>
      <c r="U28" s="20" t="e">
        <f>IF('[1]男子名簿'!$I28="","",VLOOKUP('[1]男子名簿'!$I28,$B$9:$C$38,2,0))</f>
        <v>#N/A</v>
      </c>
      <c r="V28" s="20">
        <f>IF('[1]男子名簿'!$L28="","",VLOOKUP('[1]男子名簿'!$L28,$B$9:$C$38,2,0))</f>
      </c>
      <c r="W28" s="20">
        <f>IF('[1]男子名簿'!$O28="","",VLOOKUP('[1]男子名簿'!$O28,$B$9:$C$38,2,0))</f>
      </c>
      <c r="X28" s="20">
        <f>IF('[1]男子名簿'!$R28="","",$E$9)</f>
        <v>0</v>
      </c>
      <c r="Y28" s="20">
        <f>IF('[1]男子名簿'!$T28="","",$E$10)</f>
      </c>
      <c r="AA28" s="20">
        <f>IF('[1]女子名簿'!$I28="","",VLOOKUP('[1]女子名簿'!$I28,$G$9:$H$38,2,0))</f>
      </c>
      <c r="AB28" s="20">
        <f>IF('[1]女子名簿'!$L28="","",VLOOKUP('[1]女子名簿'!$L28,$G$9:$H$38,2,0))</f>
      </c>
      <c r="AC28" s="20">
        <f>IF('[1]女子名簿'!$O28="","",VLOOKUP('[1]女子名簿'!$O28,$G$9:$H$38,2,0))</f>
      </c>
      <c r="AD28" s="20">
        <f>IF('[1]女子名簿'!$R28="","",$J$9)</f>
      </c>
      <c r="AE28" s="20">
        <f>IF('[1]女子名簿'!$T28="","",$J$10)</f>
      </c>
    </row>
    <row r="29" spans="2:31" ht="15">
      <c r="B29" s="159" t="s">
        <v>159</v>
      </c>
      <c r="C29" s="19">
        <v>21</v>
      </c>
      <c r="D29" s="18"/>
      <c r="E29" s="19"/>
      <c r="G29" s="159" t="s">
        <v>163</v>
      </c>
      <c r="H29" s="16">
        <v>50</v>
      </c>
      <c r="I29" s="18"/>
      <c r="J29" s="19"/>
      <c r="U29" s="20" t="e">
        <f>IF('[1]男子名簿'!$I29="","",VLOOKUP('[1]男子名簿'!$I29,$B$9:$C$38,2,0))</f>
        <v>#N/A</v>
      </c>
      <c r="V29" s="20">
        <f>IF('[1]男子名簿'!$L29="","",VLOOKUP('[1]男子名簿'!$L29,$B$9:$C$38,2,0))</f>
      </c>
      <c r="W29" s="20">
        <f>IF('[1]男子名簿'!$O29="","",VLOOKUP('[1]男子名簿'!$O29,$B$9:$C$38,2,0))</f>
      </c>
      <c r="X29" s="20">
        <f>IF('[1]男子名簿'!$R29="","",$E$9)</f>
      </c>
      <c r="Y29" s="20">
        <f>IF('[1]男子名簿'!$T29="","",$E$10)</f>
      </c>
      <c r="AA29" s="20">
        <f>IF('[1]女子名簿'!$I29="","",VLOOKUP('[1]女子名簿'!$I29,$G$9:$H$38,2,0))</f>
      </c>
      <c r="AB29" s="20">
        <f>IF('[1]女子名簿'!$L29="","",VLOOKUP('[1]女子名簿'!$L29,$G$9:$H$38,2,0))</f>
      </c>
      <c r="AC29" s="20">
        <f>IF('[1]女子名簿'!$O29="","",VLOOKUP('[1]女子名簿'!$O29,$G$9:$H$38,2,0))</f>
      </c>
      <c r="AD29" s="20">
        <f>IF('[1]女子名簿'!$R29="","",$J$9)</f>
      </c>
      <c r="AE29" s="20">
        <f>IF('[1]女子名簿'!$T29="","",$J$10)</f>
      </c>
    </row>
    <row r="30" spans="2:31" ht="15">
      <c r="B30" s="159" t="s">
        <v>160</v>
      </c>
      <c r="C30" s="19">
        <v>22</v>
      </c>
      <c r="D30" s="18"/>
      <c r="E30" s="19"/>
      <c r="G30" s="159" t="s">
        <v>174</v>
      </c>
      <c r="H30" s="19">
        <v>51</v>
      </c>
      <c r="I30" s="18"/>
      <c r="J30" s="19"/>
      <c r="U30" s="20" t="e">
        <f>IF('[1]男子名簿'!$I30="","",VLOOKUP('[1]男子名簿'!$I30,$B$9:$C$38,2,0))</f>
        <v>#N/A</v>
      </c>
      <c r="V30" s="20" t="e">
        <f>IF('[1]男子名簿'!$L30="","",VLOOKUP('[1]男子名簿'!$L30,$B$9:$C$38,2,0))</f>
        <v>#N/A</v>
      </c>
      <c r="W30" s="20">
        <f>IF('[1]男子名簿'!$O30="","",VLOOKUP('[1]男子名簿'!$O30,$B$9:$C$38,2,0))</f>
      </c>
      <c r="X30" s="20">
        <f>IF('[1]男子名簿'!$R30="","",$E$9)</f>
      </c>
      <c r="Y30" s="20">
        <f>IF('[1]男子名簿'!$T30="","",$E$10)</f>
        <v>0</v>
      </c>
      <c r="AA30" s="20">
        <f>IF('[1]女子名簿'!$I30="","",VLOOKUP('[1]女子名簿'!$I30,$G$9:$H$38,2,0))</f>
      </c>
      <c r="AB30" s="20">
        <f>IF('[1]女子名簿'!$L30="","",VLOOKUP('[1]女子名簿'!$L30,$G$9:$H$38,2,0))</f>
      </c>
      <c r="AC30" s="20">
        <f>IF('[1]女子名簿'!$O30="","",VLOOKUP('[1]女子名簿'!$O30,$G$9:$H$38,2,0))</f>
      </c>
      <c r="AD30" s="20">
        <f>IF('[1]女子名簿'!$R30="","",$J$9)</f>
      </c>
      <c r="AE30" s="20">
        <f>IF('[1]女子名簿'!$T30="","",$J$10)</f>
      </c>
    </row>
    <row r="31" spans="2:31" ht="15">
      <c r="B31" s="159" t="s">
        <v>161</v>
      </c>
      <c r="C31" s="19">
        <v>23</v>
      </c>
      <c r="D31" s="18"/>
      <c r="E31" s="19"/>
      <c r="G31" s="159" t="s">
        <v>175</v>
      </c>
      <c r="H31" s="16">
        <v>52</v>
      </c>
      <c r="I31" s="18"/>
      <c r="J31" s="19"/>
      <c r="U31" s="20" t="e">
        <f>IF('[1]男子名簿'!$I31="","",VLOOKUP('[1]男子名簿'!$I31,$B$9:$C$38,2,0))</f>
        <v>#N/A</v>
      </c>
      <c r="V31" s="20">
        <f>IF('[1]男子名簿'!$L31="","",VLOOKUP('[1]男子名簿'!$L31,$B$9:$C$38,2,0))</f>
      </c>
      <c r="W31" s="20">
        <f>IF('[1]男子名簿'!$O31="","",VLOOKUP('[1]男子名簿'!$O31,$B$9:$C$38,2,0))</f>
      </c>
      <c r="X31" s="20">
        <f>IF('[1]男子名簿'!$R31="","",$E$9)</f>
      </c>
      <c r="Y31" s="20">
        <f>IF('[1]男子名簿'!$T31="","",$E$10)</f>
      </c>
      <c r="AA31" s="20">
        <f>IF('[1]女子名簿'!$I31="","",VLOOKUP('[1]女子名簿'!$I31,$G$9:$H$38,2,0))</f>
      </c>
      <c r="AB31" s="20">
        <f>IF('[1]女子名簿'!$L31="","",VLOOKUP('[1]女子名簿'!$L31,$G$9:$H$38,2,0))</f>
      </c>
      <c r="AC31" s="20">
        <f>IF('[1]女子名簿'!$O31="","",VLOOKUP('[1]女子名簿'!$O31,$G$9:$H$38,2,0))</f>
      </c>
      <c r="AD31" s="20">
        <f>IF('[1]女子名簿'!$R31="","",$J$9)</f>
      </c>
      <c r="AE31" s="20">
        <f>IF('[1]女子名簿'!$T31="","",$J$10)</f>
      </c>
    </row>
    <row r="32" spans="2:31" ht="15">
      <c r="B32" s="159" t="s">
        <v>162</v>
      </c>
      <c r="C32" s="19">
        <v>24</v>
      </c>
      <c r="D32" s="18"/>
      <c r="E32" s="19"/>
      <c r="G32" s="159" t="s">
        <v>176</v>
      </c>
      <c r="H32" s="19">
        <v>53</v>
      </c>
      <c r="I32" s="18"/>
      <c r="J32" s="19"/>
      <c r="U32" s="20" t="e">
        <f>IF('[1]男子名簿'!$I32="","",VLOOKUP('[1]男子名簿'!$I32,$B$9:$C$38,2,0))</f>
        <v>#N/A</v>
      </c>
      <c r="V32" s="20">
        <f>IF('[1]男子名簿'!$L32="","",VLOOKUP('[1]男子名簿'!$L32,$B$9:$C$38,2,0))</f>
      </c>
      <c r="W32" s="20">
        <f>IF('[1]男子名簿'!$O32="","",VLOOKUP('[1]男子名簿'!$O32,$B$9:$C$38,2,0))</f>
      </c>
      <c r="X32" s="20">
        <f>IF('[1]男子名簿'!$R32="","",$E$9)</f>
      </c>
      <c r="Y32" s="20">
        <f>IF('[1]男子名簿'!$T32="","",$E$10)</f>
      </c>
      <c r="AA32" s="20">
        <f>IF('[1]女子名簿'!$I32="","",VLOOKUP('[1]女子名簿'!$I32,$G$9:$H$38,2,0))</f>
      </c>
      <c r="AB32" s="20">
        <f>IF('[1]女子名簿'!$L32="","",VLOOKUP('[1]女子名簿'!$L32,$G$9:$H$38,2,0))</f>
      </c>
      <c r="AC32" s="20">
        <f>IF('[1]女子名簿'!$O32="","",VLOOKUP('[1]女子名簿'!$O32,$G$9:$H$38,2,0))</f>
      </c>
      <c r="AD32" s="20">
        <f>IF('[1]女子名簿'!$R32="","",$J$9)</f>
      </c>
      <c r="AE32" s="20">
        <f>IF('[1]女子名簿'!$T32="","",$J$10)</f>
      </c>
    </row>
    <row r="33" spans="2:31" ht="15">
      <c r="B33" s="159" t="s">
        <v>163</v>
      </c>
      <c r="C33" s="19">
        <v>25</v>
      </c>
      <c r="D33" s="18"/>
      <c r="E33" s="19"/>
      <c r="G33" s="18"/>
      <c r="H33" s="19"/>
      <c r="I33" s="18"/>
      <c r="J33" s="19"/>
      <c r="U33" s="20">
        <f>IF('[1]男子名簿'!$I33="","",VLOOKUP('[1]男子名簿'!$I33,$B$9:$C$38,2,0))</f>
      </c>
      <c r="V33" s="20">
        <f>IF('[1]男子名簿'!$L33="","",VLOOKUP('[1]男子名簿'!$L33,$B$9:$C$38,2,0))</f>
      </c>
      <c r="W33" s="20">
        <f>IF('[1]男子名簿'!$O33="","",VLOOKUP('[1]男子名簿'!$O33,$B$9:$C$38,2,0))</f>
      </c>
      <c r="X33" s="20">
        <f>IF('[1]男子名簿'!$R33="","",$E$9)</f>
      </c>
      <c r="Y33" s="20">
        <f>IF('[1]男子名簿'!$T33="","",$E$10)</f>
      </c>
      <c r="AA33" s="20">
        <f>IF('[1]女子名簿'!$I33="","",VLOOKUP('[1]女子名簿'!$I33,$G$9:$H$38,2,0))</f>
      </c>
      <c r="AB33" s="20">
        <f>IF('[1]女子名簿'!$L33="","",VLOOKUP('[1]女子名簿'!$L33,$G$9:$H$38,2,0))</f>
      </c>
      <c r="AC33" s="20">
        <f>IF('[1]女子名簿'!$O33="","",VLOOKUP('[1]女子名簿'!$O33,$G$9:$H$38,2,0))</f>
      </c>
      <c r="AD33" s="20">
        <f>IF('[1]女子名簿'!$R33="","",$J$9)</f>
      </c>
      <c r="AE33" s="20">
        <f>IF('[1]女子名簿'!$T33="","",$J$10)</f>
      </c>
    </row>
    <row r="34" spans="2:31" ht="14.25">
      <c r="B34" s="159" t="s">
        <v>164</v>
      </c>
      <c r="C34" s="19">
        <v>26</v>
      </c>
      <c r="D34" s="18"/>
      <c r="E34" s="19"/>
      <c r="G34" s="18"/>
      <c r="H34" s="19"/>
      <c r="I34" s="18"/>
      <c r="J34" s="19"/>
      <c r="U34" s="20">
        <f>IF('[1]男子名簿'!$I34="","",VLOOKUP('[1]男子名簿'!$I34,$B$9:$C$38,2,0))</f>
      </c>
      <c r="V34" s="20">
        <f>IF('[1]男子名簿'!$L34="","",VLOOKUP('[1]男子名簿'!$L34,$B$9:$C$38,2,0))</f>
      </c>
      <c r="W34" s="20">
        <f>IF('[1]男子名簿'!$O34="","",VLOOKUP('[1]男子名簿'!$O34,$B$9:$C$38,2,0))</f>
      </c>
      <c r="X34" s="20">
        <f>IF('[1]男子名簿'!$R34="","",$E$9)</f>
      </c>
      <c r="Y34" s="20">
        <f>IF('[1]男子名簿'!$T34="","",$E$10)</f>
      </c>
      <c r="AA34" s="20">
        <f>IF('[1]女子名簿'!$I34="","",VLOOKUP('[1]女子名簿'!$I34,$G$9:$H$38,2,0))</f>
      </c>
      <c r="AB34" s="20">
        <f>IF('[1]女子名簿'!$L34="","",VLOOKUP('[1]女子名簿'!$L34,$G$9:$H$38,2,0))</f>
      </c>
      <c r="AC34" s="20">
        <f>IF('[1]女子名簿'!$O34="","",VLOOKUP('[1]女子名簿'!$O34,$G$9:$H$38,2,0))</f>
      </c>
      <c r="AD34" s="20">
        <f>IF('[1]女子名簿'!$R34="","",$J$9)</f>
      </c>
      <c r="AE34" s="20">
        <f>IF('[1]女子名簿'!$T34="","",$J$10)</f>
      </c>
    </row>
    <row r="35" spans="2:31" ht="14.25">
      <c r="B35" s="159" t="s">
        <v>165</v>
      </c>
      <c r="C35" s="19">
        <v>27</v>
      </c>
      <c r="D35" s="18"/>
      <c r="E35" s="19"/>
      <c r="G35" s="18"/>
      <c r="H35" s="19"/>
      <c r="I35" s="18"/>
      <c r="J35" s="19"/>
      <c r="U35" s="20">
        <f>IF('[1]男子名簿'!$I35="","",VLOOKUP('[1]男子名簿'!$I35,$B$9:$C$38,2,0))</f>
      </c>
      <c r="V35" s="20">
        <f>IF('[1]男子名簿'!$L35="","",VLOOKUP('[1]男子名簿'!$L35,$B$9:$C$38,2,0))</f>
      </c>
      <c r="W35" s="20">
        <f>IF('[1]男子名簿'!$O35="","",VLOOKUP('[1]男子名簿'!$O35,$B$9:$C$38,2,0))</f>
      </c>
      <c r="X35" s="20">
        <f>IF('[1]男子名簿'!$R35="","",$E$9)</f>
      </c>
      <c r="Y35" s="20">
        <f>IF('[1]男子名簿'!$T35="","",$E$10)</f>
      </c>
      <c r="AA35" s="20">
        <f>IF('[1]女子名簿'!$I35="","",VLOOKUP('[1]女子名簿'!$I35,$G$9:$H$38,2,0))</f>
      </c>
      <c r="AB35" s="20">
        <f>IF('[1]女子名簿'!$L35="","",VLOOKUP('[1]女子名簿'!$L35,$G$9:$H$38,2,0))</f>
      </c>
      <c r="AC35" s="20">
        <f>IF('[1]女子名簿'!$O35="","",VLOOKUP('[1]女子名簿'!$O35,$G$9:$H$38,2,0))</f>
      </c>
      <c r="AD35" s="20">
        <f>IF('[1]女子名簿'!$R35="","",$J$9)</f>
      </c>
      <c r="AE35" s="20">
        <f>IF('[1]女子名簿'!$T35="","",$J$10)</f>
      </c>
    </row>
    <row r="36" spans="2:31" ht="14.25">
      <c r="B36" s="159" t="s">
        <v>194</v>
      </c>
      <c r="C36" s="19">
        <v>28</v>
      </c>
      <c r="D36" s="18"/>
      <c r="E36" s="19"/>
      <c r="G36" s="18"/>
      <c r="H36" s="19"/>
      <c r="I36" s="18"/>
      <c r="J36" s="19"/>
      <c r="U36" s="20">
        <f>IF('[1]男子名簿'!$I36="","",VLOOKUP('[1]男子名簿'!$I36,$B$9:$C$38,2,0))</f>
      </c>
      <c r="V36" s="20">
        <f>IF('[1]男子名簿'!$L36="","",VLOOKUP('[1]男子名簿'!$L36,$B$9:$C$38,2,0))</f>
      </c>
      <c r="W36" s="20">
        <f>IF('[1]男子名簿'!$O36="","",VLOOKUP('[1]男子名簿'!$O36,$B$9:$C$38,2,0))</f>
      </c>
      <c r="X36" s="20">
        <f>IF('[1]男子名簿'!$R36="","",$E$9)</f>
      </c>
      <c r="Y36" s="20">
        <f>IF('[1]男子名簿'!$T36="","",$E$10)</f>
      </c>
      <c r="AA36" s="20">
        <f>IF('[1]女子名簿'!$I36="","",VLOOKUP('[1]女子名簿'!$I36,$G$9:$H$38,2,0))</f>
      </c>
      <c r="AB36" s="20">
        <f>IF('[1]女子名簿'!$L36="","",VLOOKUP('[1]女子名簿'!$L36,$G$9:$H$38,2,0))</f>
      </c>
      <c r="AC36" s="20">
        <f>IF('[1]女子名簿'!$O36="","",VLOOKUP('[1]女子名簿'!$O36,$G$9:$H$38,2,0))</f>
      </c>
      <c r="AD36" s="20">
        <f>IF('[1]女子名簿'!$R36="","",$J$9)</f>
      </c>
      <c r="AE36" s="20">
        <f>IF('[1]女子名簿'!$T36="","",$J$10)</f>
      </c>
    </row>
    <row r="37" spans="2:31" ht="15">
      <c r="B37" s="159" t="s">
        <v>166</v>
      </c>
      <c r="C37" s="19">
        <v>29</v>
      </c>
      <c r="D37" s="18"/>
      <c r="E37" s="19"/>
      <c r="G37" s="18"/>
      <c r="H37" s="19"/>
      <c r="I37" s="18"/>
      <c r="J37" s="19"/>
      <c r="U37" s="20">
        <f>IF('[1]男子名簿'!$I37="","",VLOOKUP('[1]男子名簿'!$I37,$B$9:$C$38,2,0))</f>
      </c>
      <c r="V37" s="20">
        <f>IF('[1]男子名簿'!$L37="","",VLOOKUP('[1]男子名簿'!$L37,$B$9:$C$38,2,0))</f>
      </c>
      <c r="W37" s="20">
        <f>IF('[1]男子名簿'!$O37="","",VLOOKUP('[1]男子名簿'!$O37,$B$9:$C$38,2,0))</f>
      </c>
      <c r="X37" s="20">
        <f>IF('[1]男子名簿'!$R37="","",$E$9)</f>
      </c>
      <c r="Y37" s="20">
        <f>IF('[1]男子名簿'!$T37="","",$E$10)</f>
      </c>
      <c r="AA37" s="20">
        <f>IF('[1]女子名簿'!$I37="","",VLOOKUP('[1]女子名簿'!$I37,$G$9:$H$38,2,0))</f>
      </c>
      <c r="AB37" s="20">
        <f>IF('[1]女子名簿'!$L37="","",VLOOKUP('[1]女子名簿'!$L37,$G$9:$H$38,2,0))</f>
      </c>
      <c r="AC37" s="20">
        <f>IF('[1]女子名簿'!$O37="","",VLOOKUP('[1]女子名簿'!$O37,$G$9:$H$38,2,0))</f>
      </c>
      <c r="AD37" s="20">
        <f>IF('[1]女子名簿'!$R37="","",$J$9)</f>
      </c>
      <c r="AE37" s="20">
        <f>IF('[1]女子名簿'!$T37="","",$J$10)</f>
      </c>
    </row>
    <row r="38" spans="2:31" ht="15.75" thickBot="1">
      <c r="B38" s="160"/>
      <c r="C38" s="22"/>
      <c r="D38" s="21"/>
      <c r="E38" s="22"/>
      <c r="G38" s="21"/>
      <c r="H38" s="22"/>
      <c r="I38" s="21"/>
      <c r="J38" s="22"/>
      <c r="U38" s="20">
        <f>IF('[1]男子名簿'!$I38="","",VLOOKUP('[1]男子名簿'!$I38,$B$9:$C$38,2,0))</f>
      </c>
      <c r="V38" s="20">
        <f>IF('[1]男子名簿'!$L38="","",VLOOKUP('[1]男子名簿'!$L38,$B$9:$C$38,2,0))</f>
      </c>
      <c r="W38" s="20">
        <f>IF('[1]男子名簿'!$O38="","",VLOOKUP('[1]男子名簿'!$O38,$B$9:$C$38,2,0))</f>
      </c>
      <c r="X38" s="20">
        <f>IF('[1]男子名簿'!$R38="","",$E$9)</f>
      </c>
      <c r="Y38" s="20">
        <f>IF('[1]男子名簿'!$T38="","",$E$10)</f>
      </c>
      <c r="AA38" s="20">
        <f>IF('[1]女子名簿'!$I38="","",VLOOKUP('[1]女子名簿'!$I38,$G$9:$H$38,2,0))</f>
      </c>
      <c r="AB38" s="20">
        <f>IF('[1]女子名簿'!$L38="","",VLOOKUP('[1]女子名簿'!$L38,$G$9:$H$38,2,0))</f>
      </c>
      <c r="AC38" s="20">
        <f>IF('[1]女子名簿'!$O38="","",VLOOKUP('[1]女子名簿'!$O38,$G$9:$H$38,2,0))</f>
      </c>
      <c r="AD38" s="20">
        <f>IF('[1]女子名簿'!$R38="","",$J$9)</f>
      </c>
      <c r="AE38" s="20">
        <f>IF('[1]女子名簿'!$T38="","",$J$10)</f>
      </c>
    </row>
    <row r="39" spans="21:31" ht="15">
      <c r="U39" s="20">
        <f>IF('[1]男子名簿'!$I39="","",VLOOKUP('[1]男子名簿'!$I39,$B$9:$C$38,2,0))</f>
      </c>
      <c r="V39" s="20">
        <f>IF('[1]男子名簿'!$L39="","",VLOOKUP('[1]男子名簿'!$L39,$B$9:$C$38,2,0))</f>
      </c>
      <c r="W39" s="20">
        <f>IF('[1]男子名簿'!$O39="","",VLOOKUP('[1]男子名簿'!$O39,$B$9:$C$38,2,0))</f>
      </c>
      <c r="X39" s="20">
        <f>IF('[1]男子名簿'!$R39="","",$E$9)</f>
      </c>
      <c r="Y39" s="20">
        <f>IF('[1]男子名簿'!$T39="","",$E$10)</f>
      </c>
      <c r="AA39" s="20">
        <f>IF('[1]女子名簿'!$I39="","",VLOOKUP('[1]女子名簿'!$I39,$G$9:$H$38,2,0))</f>
      </c>
      <c r="AB39" s="20">
        <f>IF('[1]女子名簿'!$L39="","",VLOOKUP('[1]女子名簿'!$L39,$G$9:$H$38,2,0))</f>
      </c>
      <c r="AC39" s="20">
        <f>IF('[1]女子名簿'!$O39="","",VLOOKUP('[1]女子名簿'!$O39,$G$9:$H$38,2,0))</f>
      </c>
      <c r="AD39" s="20">
        <f>IF('[1]女子名簿'!$R39="","",$J$9)</f>
      </c>
      <c r="AE39" s="20">
        <f>IF('[1]女子名簿'!$T39="","",$J$10)</f>
      </c>
    </row>
    <row r="40" spans="21:31" ht="15">
      <c r="U40" s="20">
        <f>IF('[1]男子名簿'!$I40="","",VLOOKUP('[1]男子名簿'!$I40,$B$9:$C$38,2,0))</f>
      </c>
      <c r="V40" s="20">
        <f>IF('[1]男子名簿'!$L40="","",VLOOKUP('[1]男子名簿'!$L40,$B$9:$C$38,2,0))</f>
      </c>
      <c r="W40" s="20">
        <f>IF('[1]男子名簿'!$O40="","",VLOOKUP('[1]男子名簿'!$O40,$B$9:$C$38,2,0))</f>
      </c>
      <c r="X40" s="20">
        <f>IF('[1]男子名簿'!$R40="","",$E$9)</f>
      </c>
      <c r="Y40" s="20">
        <f>IF('[1]男子名簿'!$T40="","",$E$10)</f>
      </c>
      <c r="AA40" s="20">
        <f>IF('[1]女子名簿'!$I40="","",VLOOKUP('[1]女子名簿'!$I40,$G$9:$H$38,2,0))</f>
      </c>
      <c r="AB40" s="20">
        <f>IF('[1]女子名簿'!$L40="","",VLOOKUP('[1]女子名簿'!$L40,$G$9:$H$38,2,0))</f>
      </c>
      <c r="AC40" s="20">
        <f>IF('[1]女子名簿'!$O40="","",VLOOKUP('[1]女子名簿'!$O40,$G$9:$H$38,2,0))</f>
      </c>
      <c r="AD40" s="20">
        <f>IF('[1]女子名簿'!$R40="","",$J$9)</f>
      </c>
      <c r="AE40" s="20">
        <f>IF('[1]女子名簿'!$T40="","",$J$10)</f>
      </c>
    </row>
    <row r="41" spans="21:31" ht="14.25">
      <c r="U41" s="20">
        <f>IF('[1]男子名簿'!$I41="","",VLOOKUP('[1]男子名簿'!$I41,$B$9:$C$38,2,0))</f>
      </c>
      <c r="V41" s="20">
        <f>IF('[1]男子名簿'!$L41="","",VLOOKUP('[1]男子名簿'!$L41,$B$9:$C$38,2,0))</f>
      </c>
      <c r="W41" s="20">
        <f>IF('[1]男子名簿'!$O41="","",VLOOKUP('[1]男子名簿'!$O41,$B$9:$C$38,2,0))</f>
      </c>
      <c r="X41" s="20">
        <f>IF('[1]男子名簿'!$R41="","",$E$9)</f>
      </c>
      <c r="Y41" s="20">
        <f>IF('[1]男子名簿'!$T41="","",$E$10)</f>
      </c>
      <c r="AA41" s="20">
        <f>IF('[1]女子名簿'!$I41="","",VLOOKUP('[1]女子名簿'!$I41,$G$9:$H$38,2,0))</f>
      </c>
      <c r="AB41" s="20">
        <f>IF('[1]女子名簿'!$L41="","",VLOOKUP('[1]女子名簿'!$L41,$G$9:$H$38,2,0))</f>
      </c>
      <c r="AC41" s="20">
        <f>IF('[1]女子名簿'!$O41="","",VLOOKUP('[1]女子名簿'!$O41,$G$9:$H$38,2,0))</f>
      </c>
      <c r="AD41" s="20">
        <f>IF('[1]女子名簿'!$R41="","",$J$9)</f>
      </c>
      <c r="AE41" s="20">
        <f>IF('[1]女子名簿'!$T41="","",$J$10)</f>
      </c>
    </row>
    <row r="42" spans="21:31" ht="14.25">
      <c r="U42" s="20">
        <f>IF('[1]男子名簿'!$I42="","",VLOOKUP('[1]男子名簿'!$I42,$B$9:$C$38,2,0))</f>
      </c>
      <c r="V42" s="20">
        <f>IF('[1]男子名簿'!$L42="","",VLOOKUP('[1]男子名簿'!$L42,$B$9:$C$38,2,0))</f>
      </c>
      <c r="W42" s="20">
        <f>IF('[1]男子名簿'!$O42="","",VLOOKUP('[1]男子名簿'!$O42,$B$9:$C$38,2,0))</f>
      </c>
      <c r="X42" s="20">
        <f>IF('[1]男子名簿'!$R42="","",$E$9)</f>
      </c>
      <c r="Y42" s="20">
        <f>IF('[1]男子名簿'!$T42="","",$E$10)</f>
      </c>
      <c r="AA42" s="20">
        <f>IF('[1]女子名簿'!$I42="","",VLOOKUP('[1]女子名簿'!$I42,$G$9:$H$38,2,0))</f>
      </c>
      <c r="AB42" s="20">
        <f>IF('[1]女子名簿'!$L42="","",VLOOKUP('[1]女子名簿'!$L42,$G$9:$H$38,2,0))</f>
      </c>
      <c r="AC42" s="20">
        <f>IF('[1]女子名簿'!$O42="","",VLOOKUP('[1]女子名簿'!$O42,$G$9:$H$38,2,0))</f>
      </c>
      <c r="AD42" s="20">
        <f>IF('[1]女子名簿'!$R42="","",$J$9)</f>
      </c>
      <c r="AE42" s="20">
        <f>IF('[1]女子名簿'!$T42="","",$J$10)</f>
      </c>
    </row>
    <row r="43" spans="21:31" ht="14.25">
      <c r="U43" s="20">
        <f>IF('[1]男子名簿'!$I43="","",VLOOKUP('[1]男子名簿'!$I43,$B$9:$C$38,2,0))</f>
      </c>
      <c r="V43" s="20">
        <f>IF('[1]男子名簿'!$L43="","",VLOOKUP('[1]男子名簿'!$L43,$B$9:$C$38,2,0))</f>
      </c>
      <c r="W43" s="20">
        <f>IF('[1]男子名簿'!$O43="","",VLOOKUP('[1]男子名簿'!$O43,$B$9:$C$38,2,0))</f>
      </c>
      <c r="X43" s="20">
        <f>IF('[1]男子名簿'!$R43="","",$E$9)</f>
      </c>
      <c r="Y43" s="20">
        <f>IF('[1]男子名簿'!$T43="","",$E$10)</f>
      </c>
      <c r="AA43" s="20">
        <f>IF('[1]女子名簿'!$I43="","",VLOOKUP('[1]女子名簿'!$I43,$G$9:$H$38,2,0))</f>
      </c>
      <c r="AB43" s="20">
        <f>IF('[1]女子名簿'!$L43="","",VLOOKUP('[1]女子名簿'!$L43,$G$9:$H$38,2,0))</f>
      </c>
      <c r="AC43" s="20">
        <f>IF('[1]女子名簿'!$O43="","",VLOOKUP('[1]女子名簿'!$O43,$G$9:$H$38,2,0))</f>
      </c>
      <c r="AD43" s="20">
        <f>IF('[1]女子名簿'!$R43="","",$J$9)</f>
      </c>
      <c r="AE43" s="20">
        <f>IF('[1]女子名簿'!$T43="","",$J$10)</f>
      </c>
    </row>
    <row r="44" spans="21:31" ht="14.25">
      <c r="U44" s="20">
        <f>IF('[1]男子名簿'!$I44="","",VLOOKUP('[1]男子名簿'!$I44,$B$9:$C$38,2,0))</f>
      </c>
      <c r="V44" s="20">
        <f>IF('[1]男子名簿'!$L44="","",VLOOKUP('[1]男子名簿'!$L44,$B$9:$C$38,2,0))</f>
      </c>
      <c r="W44" s="20">
        <f>IF('[1]男子名簿'!$O44="","",VLOOKUP('[1]男子名簿'!$O44,$B$9:$C$38,2,0))</f>
      </c>
      <c r="X44" s="20">
        <f>IF('[1]男子名簿'!$R44="","",$E$9)</f>
      </c>
      <c r="Y44" s="20">
        <f>IF('[1]男子名簿'!$T44="","",$E$10)</f>
      </c>
      <c r="AA44" s="20">
        <f>IF('[1]女子名簿'!$I44="","",VLOOKUP('[1]女子名簿'!$I44,$G$9:$H$38,2,0))</f>
      </c>
      <c r="AB44" s="20">
        <f>IF('[1]女子名簿'!$L44="","",VLOOKUP('[1]女子名簿'!$L44,$G$9:$H$38,2,0))</f>
      </c>
      <c r="AC44" s="20">
        <f>IF('[1]女子名簿'!$O44="","",VLOOKUP('[1]女子名簿'!$O44,$G$9:$H$38,2,0))</f>
      </c>
      <c r="AD44" s="20">
        <f>IF('[1]女子名簿'!$R44="","",$J$9)</f>
      </c>
      <c r="AE44" s="20">
        <f>IF('[1]女子名簿'!$T44="","",$J$10)</f>
      </c>
    </row>
    <row r="45" spans="21:31" ht="14.25">
      <c r="U45" s="20">
        <f>IF('[1]男子名簿'!$I45="","",VLOOKUP('[1]男子名簿'!$I45,$B$9:$C$38,2,0))</f>
      </c>
      <c r="V45" s="20">
        <f>IF('[1]男子名簿'!$L45="","",VLOOKUP('[1]男子名簿'!$L45,$B$9:$C$38,2,0))</f>
      </c>
      <c r="W45" s="20">
        <f>IF('[1]男子名簿'!$O45="","",VLOOKUP('[1]男子名簿'!$O45,$B$9:$C$38,2,0))</f>
      </c>
      <c r="X45" s="20">
        <f>IF('[1]男子名簿'!$R45="","",$E$9)</f>
      </c>
      <c r="Y45" s="20">
        <f>IF('[1]男子名簿'!$T45="","",$E$10)</f>
      </c>
      <c r="AA45" s="20">
        <f>IF('[1]女子名簿'!$I45="","",VLOOKUP('[1]女子名簿'!$I45,$G$9:$H$38,2,0))</f>
      </c>
      <c r="AB45" s="20">
        <f>IF('[1]女子名簿'!$L45="","",VLOOKUP('[1]女子名簿'!$L45,$G$9:$H$38,2,0))</f>
      </c>
      <c r="AC45" s="20">
        <f>IF('[1]女子名簿'!$O45="","",VLOOKUP('[1]女子名簿'!$O45,$G$9:$H$38,2,0))</f>
      </c>
      <c r="AD45" s="20">
        <f>IF('[1]女子名簿'!$R45="","",$J$9)</f>
      </c>
      <c r="AE45" s="20">
        <f>IF('[1]女子名簿'!$T45="","",$J$10)</f>
      </c>
    </row>
    <row r="46" spans="21:31" ht="14.25">
      <c r="U46" s="20">
        <f>IF('[1]男子名簿'!$I46="","",VLOOKUP('[1]男子名簿'!$I46,$B$9:$C$38,2,0))</f>
      </c>
      <c r="V46" s="20">
        <f>IF('[1]男子名簿'!$L46="","",VLOOKUP('[1]男子名簿'!$L46,$B$9:$C$38,2,0))</f>
      </c>
      <c r="W46" s="20">
        <f>IF('[1]男子名簿'!$O46="","",VLOOKUP('[1]男子名簿'!$O46,$B$9:$C$38,2,0))</f>
      </c>
      <c r="X46" s="20">
        <f>IF('[1]男子名簿'!$R46="","",$E$9)</f>
      </c>
      <c r="Y46" s="20">
        <f>IF('[1]男子名簿'!$T46="","",$E$10)</f>
      </c>
      <c r="AA46" s="20">
        <f>IF('[1]女子名簿'!$I46="","",VLOOKUP('[1]女子名簿'!$I46,$G$9:$H$38,2,0))</f>
      </c>
      <c r="AB46" s="20">
        <f>IF('[1]女子名簿'!$L46="","",VLOOKUP('[1]女子名簿'!$L46,$G$9:$H$38,2,0))</f>
      </c>
      <c r="AC46" s="20">
        <f>IF('[1]女子名簿'!$O46="","",VLOOKUP('[1]女子名簿'!$O46,$G$9:$H$38,2,0))</f>
      </c>
      <c r="AD46" s="20">
        <f>IF('[1]女子名簿'!$R46="","",$J$9)</f>
      </c>
      <c r="AE46" s="20">
        <f>IF('[1]女子名簿'!$T46="","",$J$10)</f>
      </c>
    </row>
    <row r="47" spans="21:31" ht="14.25">
      <c r="U47" s="20">
        <f>IF('[1]男子名簿'!$I47="","",VLOOKUP('[1]男子名簿'!$I47,$B$9:$C$38,2,0))</f>
      </c>
      <c r="V47" s="20">
        <f>IF('[1]男子名簿'!$L47="","",VLOOKUP('[1]男子名簿'!$L47,$B$9:$C$38,2,0))</f>
      </c>
      <c r="W47" s="20">
        <f>IF('[1]男子名簿'!$O47="","",VLOOKUP('[1]男子名簿'!$O47,$B$9:$C$38,2,0))</f>
      </c>
      <c r="X47" s="20">
        <f>IF('[1]男子名簿'!$R47="","",$E$9)</f>
      </c>
      <c r="Y47" s="20">
        <f>IF('[1]男子名簿'!$T47="","",$E$10)</f>
      </c>
      <c r="AA47" s="20">
        <f>IF('[1]女子名簿'!$I47="","",VLOOKUP('[1]女子名簿'!$I47,$G$9:$H$38,2,0))</f>
      </c>
      <c r="AB47" s="20">
        <f>IF('[1]女子名簿'!$L47="","",VLOOKUP('[1]女子名簿'!$L47,$G$9:$H$38,2,0))</f>
      </c>
      <c r="AC47" s="20">
        <f>IF('[1]女子名簿'!$O47="","",VLOOKUP('[1]女子名簿'!$O47,$G$9:$H$38,2,0))</f>
      </c>
      <c r="AD47" s="20">
        <f>IF('[1]女子名簿'!$R47="","",$J$9)</f>
      </c>
      <c r="AE47" s="20">
        <f>IF('[1]女子名簿'!$T47="","",$J$10)</f>
      </c>
    </row>
    <row r="48" spans="21:31" ht="14.25">
      <c r="U48" s="20">
        <f>IF('[1]男子名簿'!$I48="","",VLOOKUP('[1]男子名簿'!$I48,$B$9:$C$38,2,0))</f>
      </c>
      <c r="V48" s="20">
        <f>IF('[1]男子名簿'!$L48="","",VLOOKUP('[1]男子名簿'!$L48,$B$9:$C$38,2,0))</f>
      </c>
      <c r="W48" s="20">
        <f>IF('[1]男子名簿'!$O48="","",VLOOKUP('[1]男子名簿'!$O48,$B$9:$C$38,2,0))</f>
      </c>
      <c r="X48" s="20">
        <f>IF('[1]男子名簿'!$R48="","",$E$9)</f>
      </c>
      <c r="Y48" s="20">
        <f>IF('[1]男子名簿'!$T48="","",$E$10)</f>
      </c>
      <c r="AA48" s="20">
        <f>IF('[1]女子名簿'!$I48="","",VLOOKUP('[1]女子名簿'!$I48,$G$9:$H$38,2,0))</f>
      </c>
      <c r="AB48" s="20">
        <f>IF('[1]女子名簿'!$L48="","",VLOOKUP('[1]女子名簿'!$L48,$G$9:$H$38,2,0))</f>
      </c>
      <c r="AC48" s="20">
        <f>IF('[1]女子名簿'!$O48="","",VLOOKUP('[1]女子名簿'!$O48,$G$9:$H$38,2,0))</f>
      </c>
      <c r="AD48" s="20">
        <f>IF('[1]女子名簿'!$R48="","",$J$9)</f>
      </c>
      <c r="AE48" s="20">
        <f>IF('[1]女子名簿'!$T48="","",$J$10)</f>
      </c>
    </row>
    <row r="49" spans="21:31" ht="14.25">
      <c r="U49" s="20">
        <f>IF('[1]男子名簿'!$I49="","",VLOOKUP('[1]男子名簿'!$I49,$B$9:$C$38,2,0))</f>
      </c>
      <c r="V49" s="20">
        <f>IF('[1]男子名簿'!$L49="","",VLOOKUP('[1]男子名簿'!$L49,$B$9:$C$38,2,0))</f>
      </c>
      <c r="W49" s="20">
        <f>IF('[1]男子名簿'!$O49="","",VLOOKUP('[1]男子名簿'!$O49,$B$9:$C$38,2,0))</f>
      </c>
      <c r="X49" s="20">
        <f>IF('[1]男子名簿'!$R49="","",$E$9)</f>
      </c>
      <c r="Y49" s="20">
        <f>IF('[1]男子名簿'!$T49="","",$E$10)</f>
      </c>
      <c r="AA49" s="20">
        <f>IF('[1]女子名簿'!$I49="","",VLOOKUP('[1]女子名簿'!$I49,$G$9:$H$38,2,0))</f>
      </c>
      <c r="AB49" s="20">
        <f>IF('[1]女子名簿'!$L49="","",VLOOKUP('[1]女子名簿'!$L49,$G$9:$H$38,2,0))</f>
      </c>
      <c r="AC49" s="20">
        <f>IF('[1]女子名簿'!$O49="","",VLOOKUP('[1]女子名簿'!$O49,$G$9:$H$38,2,0))</f>
      </c>
      <c r="AD49" s="20">
        <f>IF('[1]女子名簿'!$R49="","",$J$9)</f>
      </c>
      <c r="AE49" s="20">
        <f>IF('[1]女子名簿'!$T49="","",$J$10)</f>
      </c>
    </row>
    <row r="50" spans="21:31" ht="14.25">
      <c r="U50" s="20">
        <f>IF('[1]男子名簿'!$I50="","",VLOOKUP('[1]男子名簿'!$I50,$B$9:$C$38,2,0))</f>
      </c>
      <c r="V50" s="20">
        <f>IF('[1]男子名簿'!$L50="","",VLOOKUP('[1]男子名簿'!$L50,$B$9:$C$38,2,0))</f>
      </c>
      <c r="W50" s="20">
        <f>IF('[1]男子名簿'!$O50="","",VLOOKUP('[1]男子名簿'!$O50,$B$9:$C$38,2,0))</f>
      </c>
      <c r="X50" s="20">
        <f>IF('[1]男子名簿'!$R50="","",$E$9)</f>
      </c>
      <c r="Y50" s="20">
        <f>IF('[1]男子名簿'!$T50="","",$E$10)</f>
      </c>
      <c r="AA50" s="20">
        <f>IF('[1]女子名簿'!$I50="","",VLOOKUP('[1]女子名簿'!$I50,$G$9:$H$38,2,0))</f>
      </c>
      <c r="AB50" s="20">
        <f>IF('[1]女子名簿'!$L50="","",VLOOKUP('[1]女子名簿'!$L50,$G$9:$H$38,2,0))</f>
      </c>
      <c r="AC50" s="20">
        <f>IF('[1]女子名簿'!$O50="","",VLOOKUP('[1]女子名簿'!$O50,$G$9:$H$38,2,0))</f>
      </c>
      <c r="AD50" s="20">
        <f>IF('[1]女子名簿'!$R50="","",$J$9)</f>
      </c>
      <c r="AE50" s="20">
        <f>IF('[1]女子名簿'!$T50="","",$J$10)</f>
      </c>
    </row>
    <row r="51" spans="21:31" ht="14.25">
      <c r="U51" s="20">
        <f>IF('[1]男子名簿'!$I51="","",VLOOKUP('[1]男子名簿'!$I51,$B$9:$C$38,2,0))</f>
      </c>
      <c r="V51" s="20">
        <f>IF('[1]男子名簿'!$L51="","",VLOOKUP('[1]男子名簿'!$L51,$B$9:$C$38,2,0))</f>
      </c>
      <c r="W51" s="20">
        <f>IF('[1]男子名簿'!$O51="","",VLOOKUP('[1]男子名簿'!$O51,$B$9:$C$38,2,0))</f>
      </c>
      <c r="X51" s="20">
        <f>IF('[1]男子名簿'!$R51="","",$E$9)</f>
      </c>
      <c r="Y51" s="20">
        <f>IF('[1]男子名簿'!$T51="","",$E$10)</f>
      </c>
      <c r="AA51" s="20">
        <f>IF('[1]女子名簿'!$I51="","",VLOOKUP('[1]女子名簿'!$I51,$G$9:$H$38,2,0))</f>
      </c>
      <c r="AB51" s="20">
        <f>IF('[1]女子名簿'!$L51="","",VLOOKUP('[1]女子名簿'!$L51,$G$9:$H$38,2,0))</f>
      </c>
      <c r="AC51" s="20">
        <f>IF('[1]女子名簿'!$O51="","",VLOOKUP('[1]女子名簿'!$O51,$G$9:$H$38,2,0))</f>
      </c>
      <c r="AD51" s="20">
        <f>IF('[1]女子名簿'!$R51="","",$J$9)</f>
      </c>
      <c r="AE51" s="20">
        <f>IF('[1]女子名簿'!$T51="","",$J$10)</f>
      </c>
    </row>
    <row r="52" spans="21:31" ht="14.25">
      <c r="U52" s="20">
        <f>IF('[1]男子名簿'!$I52="","",VLOOKUP('[1]男子名簿'!$I52,$B$9:$C$38,2,0))</f>
      </c>
      <c r="V52" s="20">
        <f>IF('[1]男子名簿'!$L52="","",VLOOKUP('[1]男子名簿'!$L52,$B$9:$C$38,2,0))</f>
      </c>
      <c r="W52" s="20">
        <f>IF('[1]男子名簿'!$O52="","",VLOOKUP('[1]男子名簿'!$O52,$B$9:$C$38,2,0))</f>
      </c>
      <c r="X52" s="20">
        <f>IF('[1]男子名簿'!$R52="","",$E$9)</f>
      </c>
      <c r="Y52" s="20">
        <f>IF('[1]男子名簿'!$T52="","",$E$10)</f>
      </c>
      <c r="AA52" s="20">
        <f>IF('[1]女子名簿'!$I52="","",VLOOKUP('[1]女子名簿'!$I52,$G$9:$H$38,2,0))</f>
      </c>
      <c r="AB52" s="20">
        <f>IF('[1]女子名簿'!$L52="","",VLOOKUP('[1]女子名簿'!$L52,$G$9:$H$38,2,0))</f>
      </c>
      <c r="AC52" s="20">
        <f>IF('[1]女子名簿'!$O52="","",VLOOKUP('[1]女子名簿'!$O52,$G$9:$H$38,2,0))</f>
      </c>
      <c r="AD52" s="20">
        <f>IF('[1]女子名簿'!$R52="","",$J$9)</f>
      </c>
      <c r="AE52" s="20">
        <f>IF('[1]女子名簿'!$T52="","",$J$10)</f>
      </c>
    </row>
    <row r="53" spans="21:31" ht="14.25">
      <c r="U53" s="20">
        <f>IF('[1]男子名簿'!$I53="","",VLOOKUP('[1]男子名簿'!$I53,$B$9:$C$38,2,0))</f>
      </c>
      <c r="V53" s="20">
        <f>IF('[1]男子名簿'!$L53="","",VLOOKUP('[1]男子名簿'!$L53,$B$9:$C$38,2,0))</f>
      </c>
      <c r="W53" s="20">
        <f>IF('[1]男子名簿'!$O53="","",VLOOKUP('[1]男子名簿'!$O53,$B$9:$C$38,2,0))</f>
      </c>
      <c r="X53" s="20">
        <f>IF('[1]男子名簿'!$R53="","",$E$9)</f>
      </c>
      <c r="Y53" s="20">
        <f>IF('[1]男子名簿'!$T53="","",$E$10)</f>
      </c>
      <c r="AA53" s="20">
        <f>IF('[1]女子名簿'!$I53="","",VLOOKUP('[1]女子名簿'!$I53,$G$9:$H$38,2,0))</f>
      </c>
      <c r="AB53" s="20">
        <f>IF('[1]女子名簿'!$L53="","",VLOOKUP('[1]女子名簿'!$L53,$G$9:$H$38,2,0))</f>
      </c>
      <c r="AC53" s="20">
        <f>IF('[1]女子名簿'!$O53="","",VLOOKUP('[1]女子名簿'!$O53,$G$9:$H$38,2,0))</f>
      </c>
      <c r="AD53" s="20">
        <f>IF('[1]女子名簿'!$R53="","",$J$9)</f>
      </c>
      <c r="AE53" s="20">
        <f>IF('[1]女子名簿'!$T53="","",$J$10)</f>
      </c>
    </row>
    <row r="54" spans="21:31" ht="14.25">
      <c r="U54" s="20">
        <f>IF('[1]男子名簿'!$I54="","",VLOOKUP('[1]男子名簿'!$I54,$B$9:$C$38,2,0))</f>
      </c>
      <c r="V54" s="20">
        <f>IF('[1]男子名簿'!$L54="","",VLOOKUP('[1]男子名簿'!$L54,$B$9:$C$38,2,0))</f>
      </c>
      <c r="W54" s="20">
        <f>IF('[1]男子名簿'!$O54="","",VLOOKUP('[1]男子名簿'!$O54,$B$9:$C$38,2,0))</f>
      </c>
      <c r="X54" s="20">
        <f>IF('[1]男子名簿'!$R54="","",$E$9)</f>
      </c>
      <c r="Y54" s="20">
        <f>IF('[1]男子名簿'!$T54="","",$E$10)</f>
      </c>
      <c r="AA54" s="20">
        <f>IF('[1]女子名簿'!$I54="","",VLOOKUP('[1]女子名簿'!$I54,$G$9:$H$38,2,0))</f>
      </c>
      <c r="AB54" s="20">
        <f>IF('[1]女子名簿'!$L54="","",VLOOKUP('[1]女子名簿'!$L54,$G$9:$H$38,2,0))</f>
      </c>
      <c r="AC54" s="20">
        <f>IF('[1]女子名簿'!$O54="","",VLOOKUP('[1]女子名簿'!$O54,$G$9:$H$38,2,0))</f>
      </c>
      <c r="AD54" s="20">
        <f>IF('[1]女子名簿'!$R54="","",$J$9)</f>
      </c>
      <c r="AE54" s="20">
        <f>IF('[1]女子名簿'!$T54="","",$J$10)</f>
      </c>
    </row>
    <row r="55" spans="21:31" ht="14.25">
      <c r="U55" s="20">
        <f>IF('[1]男子名簿'!$I55="","",VLOOKUP('[1]男子名簿'!$I55,$B$9:$C$38,2,0))</f>
      </c>
      <c r="V55" s="20">
        <f>IF('[1]男子名簿'!$L55="","",VLOOKUP('[1]男子名簿'!$L55,$B$9:$C$38,2,0))</f>
      </c>
      <c r="W55" s="20">
        <f>IF('[1]男子名簿'!$O55="","",VLOOKUP('[1]男子名簿'!$O55,$B$9:$C$38,2,0))</f>
      </c>
      <c r="X55" s="20">
        <f>IF('[1]男子名簿'!$R55="","",$E$9)</f>
      </c>
      <c r="Y55" s="20">
        <f>IF('[1]男子名簿'!$T55="","",$E$10)</f>
      </c>
      <c r="AA55" s="20">
        <f>IF('[1]女子名簿'!$I55="","",VLOOKUP('[1]女子名簿'!$I55,$G$9:$H$38,2,0))</f>
      </c>
      <c r="AB55" s="20">
        <f>IF('[1]女子名簿'!$L55="","",VLOOKUP('[1]女子名簿'!$L55,$G$9:$H$38,2,0))</f>
      </c>
      <c r="AC55" s="20">
        <f>IF('[1]女子名簿'!$O55="","",VLOOKUP('[1]女子名簿'!$O55,$G$9:$H$38,2,0))</f>
      </c>
      <c r="AD55" s="20">
        <f>IF('[1]女子名簿'!$R55="","",$J$9)</f>
      </c>
      <c r="AE55" s="20">
        <f>IF('[1]女子名簿'!$T55="","",$J$10)</f>
      </c>
    </row>
    <row r="56" spans="21:31" ht="14.25">
      <c r="U56" s="20">
        <f>IF('[1]男子名簿'!$I56="","",VLOOKUP('[1]男子名簿'!$I56,$B$9:$C$38,2,0))</f>
      </c>
      <c r="V56" s="20">
        <f>IF('[1]男子名簿'!$L56="","",VLOOKUP('[1]男子名簿'!$L56,$B$9:$C$38,2,0))</f>
      </c>
      <c r="W56" s="20">
        <f>IF('[1]男子名簿'!$O56="","",VLOOKUP('[1]男子名簿'!$O56,$B$9:$C$38,2,0))</f>
      </c>
      <c r="X56" s="20">
        <f>IF('[1]男子名簿'!$R56="","",$E$9)</f>
      </c>
      <c r="Y56" s="20">
        <f>IF('[1]男子名簿'!$T56="","",$E$10)</f>
      </c>
      <c r="AA56" s="20">
        <f>IF('[1]女子名簿'!$I56="","",VLOOKUP('[1]女子名簿'!$I56,$G$9:$H$38,2,0))</f>
      </c>
      <c r="AB56" s="20">
        <f>IF('[1]女子名簿'!$L56="","",VLOOKUP('[1]女子名簿'!$L56,$G$9:$H$38,2,0))</f>
      </c>
      <c r="AC56" s="20">
        <f>IF('[1]女子名簿'!$O56="","",VLOOKUP('[1]女子名簿'!$O56,$G$9:$H$38,2,0))</f>
      </c>
      <c r="AD56" s="20">
        <f>IF('[1]女子名簿'!$R56="","",$J$9)</f>
      </c>
      <c r="AE56" s="20">
        <f>IF('[1]女子名簿'!$T56="","",$J$10)</f>
      </c>
    </row>
    <row r="57" spans="21:31" ht="14.25">
      <c r="U57" s="20">
        <f>IF('[1]男子名簿'!$I57="","",VLOOKUP('[1]男子名簿'!$I57,$B$9:$C$38,2,0))</f>
      </c>
      <c r="V57" s="20">
        <f>IF('[1]男子名簿'!$L57="","",VLOOKUP('[1]男子名簿'!$L57,$B$9:$C$38,2,0))</f>
      </c>
      <c r="W57" s="20">
        <f>IF('[1]男子名簿'!$O57="","",VLOOKUP('[1]男子名簿'!$O57,$B$9:$C$38,2,0))</f>
      </c>
      <c r="X57" s="20">
        <f>IF('[1]男子名簿'!$R57="","",$E$9)</f>
      </c>
      <c r="Y57" s="20">
        <f>IF('[1]男子名簿'!$T57="","",$E$10)</f>
      </c>
      <c r="AA57" s="20">
        <f>IF('[1]女子名簿'!$I57="","",VLOOKUP('[1]女子名簿'!$I57,$G$9:$H$38,2,0))</f>
      </c>
      <c r="AB57" s="20">
        <f>IF('[1]女子名簿'!$L57="","",VLOOKUP('[1]女子名簿'!$L57,$G$9:$H$38,2,0))</f>
      </c>
      <c r="AC57" s="20">
        <f>IF('[1]女子名簿'!$O57="","",VLOOKUP('[1]女子名簿'!$O57,$G$9:$H$38,2,0))</f>
      </c>
      <c r="AD57" s="20">
        <f>IF('[1]女子名簿'!$R57="","",$J$9)</f>
      </c>
      <c r="AE57" s="20">
        <f>IF('[1]女子名簿'!$T57="","",$J$10)</f>
      </c>
    </row>
    <row r="58" spans="21:31" ht="14.25">
      <c r="U58" s="20">
        <f>IF('[1]男子名簿'!$I58="","",VLOOKUP('[1]男子名簿'!$I58,$B$9:$C$38,2,0))</f>
      </c>
      <c r="V58" s="20">
        <f>IF('[1]男子名簿'!$L58="","",VLOOKUP('[1]男子名簿'!$L58,$B$9:$C$38,2,0))</f>
      </c>
      <c r="W58" s="20">
        <f>IF('[1]男子名簿'!$O58="","",VLOOKUP('[1]男子名簿'!$O58,$B$9:$C$38,2,0))</f>
      </c>
      <c r="X58" s="20">
        <f>IF('[1]男子名簿'!$R58="","",$E$9)</f>
      </c>
      <c r="Y58" s="20">
        <f>IF('[1]男子名簿'!$T58="","",$E$10)</f>
      </c>
      <c r="AA58" s="20">
        <f>IF('[1]女子名簿'!$I58="","",VLOOKUP('[1]女子名簿'!$I58,$G$9:$H$38,2,0))</f>
      </c>
      <c r="AB58" s="20">
        <f>IF('[1]女子名簿'!$L58="","",VLOOKUP('[1]女子名簿'!$L58,$G$9:$H$38,2,0))</f>
      </c>
      <c r="AC58" s="20">
        <f>IF('[1]女子名簿'!$O58="","",VLOOKUP('[1]女子名簿'!$O58,$G$9:$H$38,2,0))</f>
      </c>
      <c r="AD58" s="20">
        <f>IF('[1]女子名簿'!$R58="","",$J$9)</f>
      </c>
      <c r="AE58" s="20">
        <f>IF('[1]女子名簿'!$T58="","",$J$10)</f>
      </c>
    </row>
    <row r="59" spans="21:31" ht="14.25">
      <c r="U59" s="20">
        <f>IF('[1]男子名簿'!$I59="","",VLOOKUP('[1]男子名簿'!$I59,$B$9:$C$38,2,0))</f>
      </c>
      <c r="V59" s="20">
        <f>IF('[1]男子名簿'!$L59="","",VLOOKUP('[1]男子名簿'!$L59,$B$9:$C$38,2,0))</f>
      </c>
      <c r="W59" s="20">
        <f>IF('[1]男子名簿'!$O59="","",VLOOKUP('[1]男子名簿'!$O59,$B$9:$C$38,2,0))</f>
      </c>
      <c r="X59" s="20">
        <f>IF('[1]男子名簿'!$R59="","",$E$9)</f>
      </c>
      <c r="Y59" s="20">
        <f>IF('[1]男子名簿'!$T59="","",$E$10)</f>
      </c>
      <c r="AA59" s="20">
        <f>IF('[1]女子名簿'!$I59="","",VLOOKUP('[1]女子名簿'!$I59,$G$9:$H$38,2,0))</f>
      </c>
      <c r="AB59" s="20">
        <f>IF('[1]女子名簿'!$L59="","",VLOOKUP('[1]女子名簿'!$L59,$G$9:$H$38,2,0))</f>
      </c>
      <c r="AC59" s="20">
        <f>IF('[1]女子名簿'!$O59="","",VLOOKUP('[1]女子名簿'!$O59,$G$9:$H$38,2,0))</f>
      </c>
      <c r="AD59" s="20">
        <f>IF('[1]女子名簿'!$R59="","",$J$9)</f>
      </c>
      <c r="AE59" s="20">
        <f>IF('[1]女子名簿'!$T59="","",$J$10)</f>
      </c>
    </row>
    <row r="60" spans="21:31" ht="14.25">
      <c r="U60" s="20">
        <f>IF('[1]男子名簿'!$I60="","",VLOOKUP('[1]男子名簿'!$I60,$B$9:$C$38,2,0))</f>
      </c>
      <c r="V60" s="20">
        <f>IF('[1]男子名簿'!$L60="","",VLOOKUP('[1]男子名簿'!$L60,$B$9:$C$38,2,0))</f>
      </c>
      <c r="W60" s="20">
        <f>IF('[1]男子名簿'!$O60="","",VLOOKUP('[1]男子名簿'!$O60,$B$9:$C$38,2,0))</f>
      </c>
      <c r="X60" s="20">
        <f>IF('[1]男子名簿'!$R60="","",$E$9)</f>
      </c>
      <c r="Y60" s="20">
        <f>IF('[1]男子名簿'!$T60="","",$E$10)</f>
      </c>
      <c r="AA60" s="20">
        <f>IF('[1]女子名簿'!$I60="","",VLOOKUP('[1]女子名簿'!$I60,$G$9:$H$38,2,0))</f>
      </c>
      <c r="AB60" s="20">
        <f>IF('[1]女子名簿'!$L60="","",VLOOKUP('[1]女子名簿'!$L60,$G$9:$H$38,2,0))</f>
      </c>
      <c r="AC60" s="20">
        <f>IF('[1]女子名簿'!$O60="","",VLOOKUP('[1]女子名簿'!$O60,$G$9:$H$38,2,0))</f>
      </c>
      <c r="AD60" s="20">
        <f>IF('[1]女子名簿'!$R60="","",$J$9)</f>
      </c>
      <c r="AE60" s="20">
        <f>IF('[1]女子名簿'!$T60="","",$J$10)</f>
      </c>
    </row>
    <row r="61" spans="21:31" ht="14.25">
      <c r="U61" s="20">
        <f>IF('[1]男子名簿'!$I61="","",VLOOKUP('[1]男子名簿'!$I61,$B$9:$C$38,2,0))</f>
      </c>
      <c r="V61" s="20">
        <f>IF('[1]男子名簿'!$L61="","",VLOOKUP('[1]男子名簿'!$L61,$B$9:$C$38,2,0))</f>
      </c>
      <c r="W61" s="20">
        <f>IF('[1]男子名簿'!$O61="","",VLOOKUP('[1]男子名簿'!$O61,$B$9:$C$38,2,0))</f>
      </c>
      <c r="X61" s="20">
        <f>IF('[1]男子名簿'!$R61="","",$E$9)</f>
      </c>
      <c r="Y61" s="20">
        <f>IF('[1]男子名簿'!$T61="","",$E$10)</f>
      </c>
      <c r="AA61" s="20">
        <f>IF('[1]女子名簿'!$I61="","",VLOOKUP('[1]女子名簿'!$I61,$G$9:$H$38,2,0))</f>
      </c>
      <c r="AB61" s="20">
        <f>IF('[1]女子名簿'!$L61="","",VLOOKUP('[1]女子名簿'!$L61,$G$9:$H$38,2,0))</f>
      </c>
      <c r="AC61" s="20">
        <f>IF('[1]女子名簿'!$O61="","",VLOOKUP('[1]女子名簿'!$O61,$G$9:$H$38,2,0))</f>
      </c>
      <c r="AD61" s="20">
        <f>IF('[1]女子名簿'!$R61="","",$J$9)</f>
      </c>
      <c r="AE61" s="20">
        <f>IF('[1]女子名簿'!$T61="","",$J$10)</f>
      </c>
    </row>
    <row r="62" spans="21:31" ht="14.25">
      <c r="U62" s="20">
        <f>IF('[1]男子名簿'!$I62="","",VLOOKUP('[1]男子名簿'!$I62,$B$9:$C$38,2,0))</f>
      </c>
      <c r="V62" s="20">
        <f>IF('[1]男子名簿'!$L62="","",VLOOKUP('[1]男子名簿'!$L62,$B$9:$C$38,2,0))</f>
      </c>
      <c r="W62" s="20">
        <f>IF('[1]男子名簿'!$O62="","",VLOOKUP('[1]男子名簿'!$O62,$B$9:$C$38,2,0))</f>
      </c>
      <c r="X62" s="20">
        <f>IF('[1]男子名簿'!$R62="","",$E$9)</f>
      </c>
      <c r="Y62" s="20">
        <f>IF('[1]男子名簿'!$T62="","",$E$10)</f>
      </c>
      <c r="AA62" s="20">
        <f>IF('[1]女子名簿'!$I62="","",VLOOKUP('[1]女子名簿'!$I62,$G$9:$H$38,2,0))</f>
      </c>
      <c r="AB62" s="20">
        <f>IF('[1]女子名簿'!$L62="","",VLOOKUP('[1]女子名簿'!$L62,$G$9:$H$38,2,0))</f>
      </c>
      <c r="AC62" s="20">
        <f>IF('[1]女子名簿'!$O62="","",VLOOKUP('[1]女子名簿'!$O62,$G$9:$H$38,2,0))</f>
      </c>
      <c r="AD62" s="20">
        <f>IF('[1]女子名簿'!$R62="","",$J$9)</f>
      </c>
      <c r="AE62" s="20">
        <f>IF('[1]女子名簿'!$T62="","",$J$10)</f>
      </c>
    </row>
    <row r="63" spans="21:31" ht="14.25">
      <c r="U63" s="20">
        <f>IF('[1]男子名簿'!$I63="","",VLOOKUP('[1]男子名簿'!$I63,$B$9:$C$38,2,0))</f>
      </c>
      <c r="V63" s="20">
        <f>IF('[1]男子名簿'!$L63="","",VLOOKUP('[1]男子名簿'!$L63,$B$9:$C$38,2,0))</f>
      </c>
      <c r="W63" s="20">
        <f>IF('[1]男子名簿'!$O63="","",VLOOKUP('[1]男子名簿'!$O63,$B$9:$C$38,2,0))</f>
      </c>
      <c r="X63" s="20">
        <f>IF('[1]男子名簿'!$R63="","",$E$9)</f>
      </c>
      <c r="Y63" s="20">
        <f>IF('[1]男子名簿'!$T63="","",$E$10)</f>
      </c>
      <c r="AA63" s="20">
        <f>IF('[1]女子名簿'!$I63="","",VLOOKUP('[1]女子名簿'!$I63,$G$9:$H$38,2,0))</f>
      </c>
      <c r="AB63" s="20">
        <f>IF('[1]女子名簿'!$L63="","",VLOOKUP('[1]女子名簿'!$L63,$G$9:$H$38,2,0))</f>
      </c>
      <c r="AC63" s="20">
        <f>IF('[1]女子名簿'!$O63="","",VLOOKUP('[1]女子名簿'!$O63,$G$9:$H$38,2,0))</f>
      </c>
      <c r="AD63" s="20">
        <f>IF('[1]女子名簿'!$R63="","",$J$9)</f>
      </c>
      <c r="AE63" s="20">
        <f>IF('[1]女子名簿'!$T63="","",$J$10)</f>
      </c>
    </row>
    <row r="64" spans="21:31" ht="14.25">
      <c r="U64" s="20">
        <f>IF('[1]男子名簿'!$I64="","",VLOOKUP('[1]男子名簿'!$I64,$B$9:$C$38,2,0))</f>
      </c>
      <c r="V64" s="20">
        <f>IF('[1]男子名簿'!$L64="","",VLOOKUP('[1]男子名簿'!$L64,$B$9:$C$38,2,0))</f>
      </c>
      <c r="W64" s="20">
        <f>IF('[1]男子名簿'!$O64="","",VLOOKUP('[1]男子名簿'!$O64,$B$9:$C$38,2,0))</f>
      </c>
      <c r="X64" s="20">
        <f>IF('[1]男子名簿'!$R64="","",$E$9)</f>
      </c>
      <c r="Y64" s="20">
        <f>IF('[1]男子名簿'!$T64="","",$E$10)</f>
      </c>
      <c r="AA64" s="20">
        <f>IF('[1]女子名簿'!$I64="","",VLOOKUP('[1]女子名簿'!$I64,$G$9:$H$38,2,0))</f>
      </c>
      <c r="AB64" s="20">
        <f>IF('[1]女子名簿'!$L64="","",VLOOKUP('[1]女子名簿'!$L64,$G$9:$H$38,2,0))</f>
      </c>
      <c r="AC64" s="20">
        <f>IF('[1]女子名簿'!$O64="","",VLOOKUP('[1]女子名簿'!$O64,$G$9:$H$38,2,0))</f>
      </c>
      <c r="AD64" s="20">
        <f>IF('[1]女子名簿'!$R64="","",$J$9)</f>
      </c>
      <c r="AE64" s="20">
        <f>IF('[1]女子名簿'!$T64="","",$J$10)</f>
      </c>
    </row>
    <row r="65" spans="21:31" ht="14.25">
      <c r="U65" s="20">
        <f>IF('[1]男子名簿'!$I65="","",VLOOKUP('[1]男子名簿'!$I65,$B$9:$C$38,2,0))</f>
      </c>
      <c r="V65" s="20">
        <f>IF('[1]男子名簿'!$L65="","",VLOOKUP('[1]男子名簿'!$L65,$B$9:$C$38,2,0))</f>
      </c>
      <c r="W65" s="20">
        <f>IF('[1]男子名簿'!$O65="","",VLOOKUP('[1]男子名簿'!$O65,$B$9:$C$38,2,0))</f>
      </c>
      <c r="X65" s="20">
        <f>IF('[1]男子名簿'!$R65="","",$E$9)</f>
      </c>
      <c r="Y65" s="20">
        <f>IF('[1]男子名簿'!$T65="","",$E$10)</f>
      </c>
      <c r="AA65" s="20">
        <f>IF('[1]女子名簿'!$I65="","",VLOOKUP('[1]女子名簿'!$I65,$G$9:$H$38,2,0))</f>
      </c>
      <c r="AB65" s="20">
        <f>IF('[1]女子名簿'!$L65="","",VLOOKUP('[1]女子名簿'!$L65,$G$9:$H$38,2,0))</f>
      </c>
      <c r="AC65" s="20">
        <f>IF('[1]女子名簿'!$O65="","",VLOOKUP('[1]女子名簿'!$O65,$G$9:$H$38,2,0))</f>
      </c>
      <c r="AD65" s="20">
        <f>IF('[1]女子名簿'!$R65="","",$J$9)</f>
      </c>
      <c r="AE65" s="20">
        <f>IF('[1]女子名簿'!$T65="","",$J$10)</f>
      </c>
    </row>
    <row r="66" spans="21:31" ht="14.25">
      <c r="U66" s="20">
        <f>IF('[1]男子名簿'!$I66="","",VLOOKUP('[1]男子名簿'!$I66,$B$9:$C$38,2,0))</f>
      </c>
      <c r="V66" s="20">
        <f>IF('[1]男子名簿'!$L66="","",VLOOKUP('[1]男子名簿'!$L66,$B$9:$C$38,2,0))</f>
      </c>
      <c r="W66" s="20">
        <f>IF('[1]男子名簿'!$O66="","",VLOOKUP('[1]男子名簿'!$O66,$B$9:$C$38,2,0))</f>
      </c>
      <c r="X66" s="20">
        <f>IF('[1]男子名簿'!$R66="","",$E$9)</f>
      </c>
      <c r="Y66" s="20">
        <f>IF('[1]男子名簿'!$T66="","",$E$10)</f>
      </c>
      <c r="AA66" s="20">
        <f>IF('[1]女子名簿'!$I66="","",VLOOKUP('[1]女子名簿'!$I66,$G$9:$H$38,2,0))</f>
      </c>
      <c r="AB66" s="20">
        <f>IF('[1]女子名簿'!$L66="","",VLOOKUP('[1]女子名簿'!$L66,$G$9:$H$38,2,0))</f>
      </c>
      <c r="AC66" s="20">
        <f>IF('[1]女子名簿'!$O66="","",VLOOKUP('[1]女子名簿'!$O66,$G$9:$H$38,2,0))</f>
      </c>
      <c r="AD66" s="20">
        <f>IF('[1]女子名簿'!$R66="","",$J$9)</f>
      </c>
      <c r="AE66" s="20">
        <f>IF('[1]女子名簿'!$T66="","",$J$10)</f>
      </c>
    </row>
    <row r="67" spans="21:31" ht="14.25">
      <c r="U67" s="20">
        <f>IF('[1]男子名簿'!$I67="","",VLOOKUP('[1]男子名簿'!$I67,$B$9:$C$38,2,0))</f>
      </c>
      <c r="V67" s="20">
        <f>IF('[1]男子名簿'!$L67="","",VLOOKUP('[1]男子名簿'!$L67,$B$9:$C$38,2,0))</f>
      </c>
      <c r="W67" s="20">
        <f>IF('[1]男子名簿'!$O67="","",VLOOKUP('[1]男子名簿'!$O67,$B$9:$C$38,2,0))</f>
      </c>
      <c r="X67" s="20">
        <f>IF('[1]男子名簿'!$R67="","",$E$9)</f>
      </c>
      <c r="Y67" s="20">
        <f>IF('[1]男子名簿'!$T67="","",$E$10)</f>
      </c>
      <c r="AA67" s="20">
        <f>IF('[1]女子名簿'!$I67="","",VLOOKUP('[1]女子名簿'!$I67,$G$9:$H$38,2,0))</f>
      </c>
      <c r="AB67" s="20">
        <f>IF('[1]女子名簿'!$L67="","",VLOOKUP('[1]女子名簿'!$L67,$G$9:$H$38,2,0))</f>
      </c>
      <c r="AC67" s="20">
        <f>IF('[1]女子名簿'!$O67="","",VLOOKUP('[1]女子名簿'!$O67,$G$9:$H$38,2,0))</f>
      </c>
      <c r="AD67" s="20">
        <f>IF('[1]女子名簿'!$R67="","",$J$9)</f>
      </c>
      <c r="AE67" s="20">
        <f>IF('[1]女子名簿'!$T67="","",$J$10)</f>
      </c>
    </row>
    <row r="68" spans="21:31" ht="14.25">
      <c r="U68" s="20">
        <f>IF('[1]男子名簿'!$I68="","",VLOOKUP('[1]男子名簿'!$I68,$B$9:$C$38,2,0))</f>
      </c>
      <c r="V68" s="20">
        <f>IF('[1]男子名簿'!$L68="","",VLOOKUP('[1]男子名簿'!$L68,$B$9:$C$38,2,0))</f>
      </c>
      <c r="W68" s="20">
        <f>IF('[1]男子名簿'!$O68="","",VLOOKUP('[1]男子名簿'!$O68,$B$9:$C$38,2,0))</f>
      </c>
      <c r="X68" s="20">
        <f>IF('[1]男子名簿'!$R68="","",$E$9)</f>
      </c>
      <c r="Y68" s="20">
        <f>IF('[1]男子名簿'!$T68="","",$E$10)</f>
      </c>
      <c r="AA68" s="20">
        <f>IF('[1]女子名簿'!$I68="","",VLOOKUP('[1]女子名簿'!$I68,$G$9:$H$38,2,0))</f>
      </c>
      <c r="AB68" s="20">
        <f>IF('[1]女子名簿'!$L68="","",VLOOKUP('[1]女子名簿'!$L68,$G$9:$H$38,2,0))</f>
      </c>
      <c r="AC68" s="20">
        <f>IF('[1]女子名簿'!$O68="","",VLOOKUP('[1]女子名簿'!$O68,$G$9:$H$38,2,0))</f>
      </c>
      <c r="AD68" s="20">
        <f>IF('[1]女子名簿'!$R68="","",$J$9)</f>
      </c>
      <c r="AE68" s="20">
        <f>IF('[1]女子名簿'!$T68="","",$J$10)</f>
      </c>
    </row>
    <row r="69" spans="21:31" ht="14.25">
      <c r="U69" s="20">
        <f>IF('[1]男子名簿'!$I69="","",VLOOKUP('[1]男子名簿'!$I69,$B$9:$C$38,2,0))</f>
      </c>
      <c r="V69" s="20">
        <f>IF('[1]男子名簿'!$L69="","",VLOOKUP('[1]男子名簿'!$L69,$B$9:$C$38,2,0))</f>
      </c>
      <c r="W69" s="20">
        <f>IF('[1]男子名簿'!$O69="","",VLOOKUP('[1]男子名簿'!$O69,$B$9:$C$38,2,0))</f>
      </c>
      <c r="X69" s="20">
        <f>IF('[1]男子名簿'!$R69="","",$E$9)</f>
      </c>
      <c r="Y69" s="20">
        <f>IF('[1]男子名簿'!$T69="","",$E$10)</f>
      </c>
      <c r="AA69" s="20">
        <f>IF('[1]女子名簿'!$I69="","",VLOOKUP('[1]女子名簿'!$I69,$G$9:$H$38,2,0))</f>
      </c>
      <c r="AB69" s="20">
        <f>IF('[1]女子名簿'!$L69="","",VLOOKUP('[1]女子名簿'!$L69,$G$9:$H$38,2,0))</f>
      </c>
      <c r="AC69" s="20">
        <f>IF('[1]女子名簿'!$O69="","",VLOOKUP('[1]女子名簿'!$O69,$G$9:$H$38,2,0))</f>
      </c>
      <c r="AD69" s="20">
        <f>IF('[1]女子名簿'!$R69="","",$J$9)</f>
      </c>
      <c r="AE69" s="20">
        <f>IF('[1]女子名簿'!$T69="","",$J$10)</f>
      </c>
    </row>
    <row r="70" spans="21:31" ht="14.25">
      <c r="U70" s="20">
        <f>IF('[1]男子名簿'!$I70="","",VLOOKUP('[1]男子名簿'!$I70,$B$9:$C$38,2,0))</f>
      </c>
      <c r="V70" s="20">
        <f>IF('[1]男子名簿'!$L70="","",VLOOKUP('[1]男子名簿'!$L70,$B$9:$C$38,2,0))</f>
      </c>
      <c r="W70" s="20">
        <f>IF('[1]男子名簿'!$O70="","",VLOOKUP('[1]男子名簿'!$O70,$B$9:$C$38,2,0))</f>
      </c>
      <c r="X70" s="20">
        <f>IF('[1]男子名簿'!$R70="","",$E$9)</f>
      </c>
      <c r="Y70" s="20">
        <f>IF('[1]男子名簿'!$T70="","",$E$10)</f>
      </c>
      <c r="AA70" s="20">
        <f>IF('[1]女子名簿'!$I70="","",VLOOKUP('[1]女子名簿'!$I70,$G$9:$H$38,2,0))</f>
      </c>
      <c r="AB70" s="20">
        <f>IF('[1]女子名簿'!$L70="","",VLOOKUP('[1]女子名簿'!$L70,$G$9:$H$38,2,0))</f>
      </c>
      <c r="AC70" s="20">
        <f>IF('[1]女子名簿'!$O70="","",VLOOKUP('[1]女子名簿'!$O70,$G$9:$H$38,2,0))</f>
      </c>
      <c r="AD70" s="20">
        <f>IF('[1]女子名簿'!$R70="","",$J$9)</f>
      </c>
      <c r="AE70" s="20">
        <f>IF('[1]女子名簿'!$T70="","",$J$10)</f>
      </c>
    </row>
    <row r="71" spans="21:31" ht="14.25">
      <c r="U71" s="20">
        <f>IF('[1]男子名簿'!$I71="","",VLOOKUP('[1]男子名簿'!$I71,$B$9:$C$38,2,0))</f>
      </c>
      <c r="V71" s="20">
        <f>IF('[1]男子名簿'!$L71="","",VLOOKUP('[1]男子名簿'!$L71,$B$9:$C$38,2,0))</f>
      </c>
      <c r="W71" s="20">
        <f>IF('[1]男子名簿'!$O71="","",VLOOKUP('[1]男子名簿'!$O71,$B$9:$C$38,2,0))</f>
      </c>
      <c r="X71" s="20">
        <f>IF('[1]男子名簿'!$R71="","",$E$9)</f>
      </c>
      <c r="Y71" s="20">
        <f>IF('[1]男子名簿'!$T71="","",$E$10)</f>
      </c>
      <c r="AA71" s="20">
        <f>IF('[1]女子名簿'!$I71="","",VLOOKUP('[1]女子名簿'!$I71,$G$9:$H$38,2,0))</f>
      </c>
      <c r="AB71" s="20">
        <f>IF('[1]女子名簿'!$L71="","",VLOOKUP('[1]女子名簿'!$L71,$G$9:$H$38,2,0))</f>
      </c>
      <c r="AC71" s="20">
        <f>IF('[1]女子名簿'!$O71="","",VLOOKUP('[1]女子名簿'!$O71,$G$9:$H$38,2,0))</f>
      </c>
      <c r="AD71" s="20">
        <f>IF('[1]女子名簿'!$R71="","",$J$9)</f>
      </c>
      <c r="AE71" s="20">
        <f>IF('[1]女子名簿'!$T71="","",$J$10)</f>
      </c>
    </row>
    <row r="72" spans="21:31" ht="14.25">
      <c r="U72" s="20">
        <f>IF('[1]男子名簿'!$I72="","",VLOOKUP('[1]男子名簿'!$I72,$B$9:$C$38,2,0))</f>
      </c>
      <c r="V72" s="20">
        <f>IF('[1]男子名簿'!$L72="","",VLOOKUP('[1]男子名簿'!$L72,$B$9:$C$38,2,0))</f>
      </c>
      <c r="W72" s="20">
        <f>IF('[1]男子名簿'!$O72="","",VLOOKUP('[1]男子名簿'!$O72,$B$9:$C$38,2,0))</f>
      </c>
      <c r="X72" s="20">
        <f>IF('[1]男子名簿'!$R72="","",$E$9)</f>
      </c>
      <c r="Y72" s="20">
        <f>IF('[1]男子名簿'!$T72="","",$E$10)</f>
      </c>
      <c r="AA72" s="20">
        <f>IF('[1]女子名簿'!$I72="","",VLOOKUP('[1]女子名簿'!$I72,$G$9:$H$38,2,0))</f>
      </c>
      <c r="AB72" s="20">
        <f>IF('[1]女子名簿'!$L72="","",VLOOKUP('[1]女子名簿'!$L72,$G$9:$H$38,2,0))</f>
      </c>
      <c r="AC72" s="20">
        <f>IF('[1]女子名簿'!$O72="","",VLOOKUP('[1]女子名簿'!$O72,$G$9:$H$38,2,0))</f>
      </c>
      <c r="AD72" s="20">
        <f>IF('[1]女子名簿'!$R72="","",$J$9)</f>
      </c>
      <c r="AE72" s="20">
        <f>IF('[1]女子名簿'!$T72="","",$J$10)</f>
      </c>
    </row>
    <row r="73" spans="21:31" ht="14.25">
      <c r="U73" s="20">
        <f>IF('[1]男子名簿'!$I73="","",VLOOKUP('[1]男子名簿'!$I73,$B$9:$C$38,2,0))</f>
      </c>
      <c r="V73" s="20">
        <f>IF('[1]男子名簿'!$L73="","",VLOOKUP('[1]男子名簿'!$L73,$B$9:$C$38,2,0))</f>
      </c>
      <c r="W73" s="20">
        <f>IF('[1]男子名簿'!$O73="","",VLOOKUP('[1]男子名簿'!$O73,$B$9:$C$38,2,0))</f>
      </c>
      <c r="X73" s="20">
        <f>IF('[1]男子名簿'!$R73="","",$E$9)</f>
      </c>
      <c r="Y73" s="20">
        <f>IF('[1]男子名簿'!$T73="","",$E$10)</f>
      </c>
      <c r="AA73" s="20">
        <f>IF('[1]女子名簿'!$I73="","",VLOOKUP('[1]女子名簿'!$I73,$G$9:$H$38,2,0))</f>
      </c>
      <c r="AB73" s="20">
        <f>IF('[1]女子名簿'!$L73="","",VLOOKUP('[1]女子名簿'!$L73,$G$9:$H$38,2,0))</f>
      </c>
      <c r="AC73" s="20">
        <f>IF('[1]女子名簿'!$O73="","",VLOOKUP('[1]女子名簿'!$O73,$G$9:$H$38,2,0))</f>
      </c>
      <c r="AD73" s="20">
        <f>IF('[1]女子名簿'!$R73="","",$J$9)</f>
      </c>
      <c r="AE73" s="20">
        <f>IF('[1]女子名簿'!$T73="","",$J$10)</f>
      </c>
    </row>
    <row r="74" spans="21:31" ht="14.25">
      <c r="U74" s="20">
        <f>IF('[1]男子名簿'!$I74="","",VLOOKUP('[1]男子名簿'!$I74,$B$9:$C$38,2,0))</f>
      </c>
      <c r="V74" s="20">
        <f>IF('[1]男子名簿'!$L74="","",VLOOKUP('[1]男子名簿'!$L74,$B$9:$C$38,2,0))</f>
      </c>
      <c r="W74" s="20">
        <f>IF('[1]男子名簿'!$O74="","",VLOOKUP('[1]男子名簿'!$O74,$B$9:$C$38,2,0))</f>
      </c>
      <c r="X74" s="20">
        <f>IF('[1]男子名簿'!$R74="","",$E$9)</f>
      </c>
      <c r="Y74" s="20">
        <f>IF('[1]男子名簿'!$T74="","",$E$10)</f>
      </c>
      <c r="AA74" s="20">
        <f>IF('[1]女子名簿'!$I74="","",VLOOKUP('[1]女子名簿'!$I74,$G$9:$H$38,2,0))</f>
      </c>
      <c r="AB74" s="20">
        <f>IF('[1]女子名簿'!$L74="","",VLOOKUP('[1]女子名簿'!$L74,$G$9:$H$38,2,0))</f>
      </c>
      <c r="AC74" s="20">
        <f>IF('[1]女子名簿'!$O74="","",VLOOKUP('[1]女子名簿'!$O74,$G$9:$H$38,2,0))</f>
      </c>
      <c r="AD74" s="20">
        <f>IF('[1]女子名簿'!$R74="","",$J$9)</f>
      </c>
      <c r="AE74" s="20">
        <f>IF('[1]女子名簿'!$T74="","",$J$10)</f>
      </c>
    </row>
    <row r="75" spans="21:31" ht="14.25">
      <c r="U75" s="20">
        <f>IF('[1]男子名簿'!$I75="","",VLOOKUP('[1]男子名簿'!$I75,$B$9:$C$38,2,0))</f>
      </c>
      <c r="V75" s="20">
        <f>IF('[1]男子名簿'!$L75="","",VLOOKUP('[1]男子名簿'!$L75,$B$9:$C$38,2,0))</f>
      </c>
      <c r="W75" s="20">
        <f>IF('[1]男子名簿'!$O75="","",VLOOKUP('[1]男子名簿'!$O75,$B$9:$C$38,2,0))</f>
      </c>
      <c r="X75" s="20">
        <f>IF('[1]男子名簿'!$R75="","",$E$9)</f>
      </c>
      <c r="Y75" s="20">
        <f>IF('[1]男子名簿'!$T75="","",$E$10)</f>
      </c>
      <c r="AA75" s="20">
        <f>IF('[1]女子名簿'!$I75="","",VLOOKUP('[1]女子名簿'!$I75,$G$9:$H$38,2,0))</f>
      </c>
      <c r="AB75" s="20">
        <f>IF('[1]女子名簿'!$L75="","",VLOOKUP('[1]女子名簿'!$L75,$G$9:$H$38,2,0))</f>
      </c>
      <c r="AC75" s="20">
        <f>IF('[1]女子名簿'!$O75="","",VLOOKUP('[1]女子名簿'!$O75,$G$9:$H$38,2,0))</f>
      </c>
      <c r="AD75" s="20">
        <f>IF('[1]女子名簿'!$R75="","",$J$9)</f>
      </c>
      <c r="AE75" s="20">
        <f>IF('[1]女子名簿'!$T75="","",$J$10)</f>
      </c>
    </row>
    <row r="76" spans="21:31" ht="14.25">
      <c r="U76" s="20">
        <f>IF('[1]男子名簿'!$I76="","",VLOOKUP('[1]男子名簿'!$I76,$B$9:$C$38,2,0))</f>
      </c>
      <c r="V76" s="20">
        <f>IF('[1]男子名簿'!$L76="","",VLOOKUP('[1]男子名簿'!$L76,$B$9:$C$38,2,0))</f>
      </c>
      <c r="W76" s="20">
        <f>IF('[1]男子名簿'!$O76="","",VLOOKUP('[1]男子名簿'!$O76,$B$9:$C$38,2,0))</f>
      </c>
      <c r="X76" s="20">
        <f>IF('[1]男子名簿'!$R76="","",$E$9)</f>
      </c>
      <c r="Y76" s="20">
        <f>IF('[1]男子名簿'!$T76="","",$E$10)</f>
      </c>
      <c r="AA76" s="20">
        <f>IF('[1]女子名簿'!$I76="","",VLOOKUP('[1]女子名簿'!$I76,$G$9:$H$38,2,0))</f>
      </c>
      <c r="AB76" s="20">
        <f>IF('[1]女子名簿'!$L76="","",VLOOKUP('[1]女子名簿'!$L76,$G$9:$H$38,2,0))</f>
      </c>
      <c r="AC76" s="20">
        <f>IF('[1]女子名簿'!$O76="","",VLOOKUP('[1]女子名簿'!$O76,$G$9:$H$38,2,0))</f>
      </c>
      <c r="AD76" s="20">
        <f>IF('[1]女子名簿'!$R76="","",$J$9)</f>
      </c>
      <c r="AE76" s="20">
        <f>IF('[1]女子名簿'!$T76="","",$J$10)</f>
      </c>
    </row>
    <row r="77" spans="21:31" ht="14.25">
      <c r="U77" s="20">
        <f>IF('[1]男子名簿'!$I77="","",VLOOKUP('[1]男子名簿'!$I77,$B$9:$C$38,2,0))</f>
      </c>
      <c r="V77" s="20">
        <f>IF('[1]男子名簿'!$L77="","",VLOOKUP('[1]男子名簿'!$L77,$B$9:$C$38,2,0))</f>
      </c>
      <c r="W77" s="20">
        <f>IF('[1]男子名簿'!$O77="","",VLOOKUP('[1]男子名簿'!$O77,$B$9:$C$38,2,0))</f>
      </c>
      <c r="X77" s="20">
        <f>IF('[1]男子名簿'!$R77="","",$E$9)</f>
      </c>
      <c r="Y77" s="20">
        <f>IF('[1]男子名簿'!$T77="","",$E$10)</f>
      </c>
      <c r="AA77" s="20">
        <f>IF('[1]女子名簿'!$I77="","",VLOOKUP('[1]女子名簿'!$I77,$G$9:$H$38,2,0))</f>
      </c>
      <c r="AB77" s="20">
        <f>IF('[1]女子名簿'!$L77="","",VLOOKUP('[1]女子名簿'!$L77,$G$9:$H$38,2,0))</f>
      </c>
      <c r="AC77" s="20">
        <f>IF('[1]女子名簿'!$O77="","",VLOOKUP('[1]女子名簿'!$O77,$G$9:$H$38,2,0))</f>
      </c>
      <c r="AD77" s="20">
        <f>IF('[1]女子名簿'!$R77="","",$J$9)</f>
      </c>
      <c r="AE77" s="20">
        <f>IF('[1]女子名簿'!$T77="","",$J$10)</f>
      </c>
    </row>
    <row r="78" spans="21:31" ht="14.25">
      <c r="U78" s="20">
        <f>IF('[1]男子名簿'!$I78="","",VLOOKUP('[1]男子名簿'!$I78,$B$9:$C$38,2,0))</f>
      </c>
      <c r="V78" s="20">
        <f>IF('[1]男子名簿'!$L78="","",VLOOKUP('[1]男子名簿'!$L78,$B$9:$C$38,2,0))</f>
      </c>
      <c r="W78" s="20">
        <f>IF('[1]男子名簿'!$O78="","",VLOOKUP('[1]男子名簿'!$O78,$B$9:$C$38,2,0))</f>
      </c>
      <c r="X78" s="20">
        <f>IF('[1]男子名簿'!$R78="","",$E$9)</f>
      </c>
      <c r="Y78" s="20">
        <f>IF('[1]男子名簿'!$T78="","",$E$10)</f>
      </c>
      <c r="AA78" s="20">
        <f>IF('[1]女子名簿'!$I78="","",VLOOKUP('[1]女子名簿'!$I78,$G$9:$H$38,2,0))</f>
      </c>
      <c r="AB78" s="20">
        <f>IF('[1]女子名簿'!$L78="","",VLOOKUP('[1]女子名簿'!$L78,$G$9:$H$38,2,0))</f>
      </c>
      <c r="AC78" s="20">
        <f>IF('[1]女子名簿'!$O78="","",VLOOKUP('[1]女子名簿'!$O78,$G$9:$H$38,2,0))</f>
      </c>
      <c r="AD78" s="20">
        <f>IF('[1]女子名簿'!$R78="","",$J$9)</f>
      </c>
      <c r="AE78" s="20">
        <f>IF('[1]女子名簿'!$T78="","",$J$10)</f>
      </c>
    </row>
    <row r="79" spans="21:31" ht="14.25">
      <c r="U79" s="20">
        <f>IF('[1]男子名簿'!$I79="","",VLOOKUP('[1]男子名簿'!$I79,$B$9:$C$38,2,0))</f>
      </c>
      <c r="V79" s="20">
        <f>IF('[1]男子名簿'!$L79="","",VLOOKUP('[1]男子名簿'!$L79,$B$9:$C$38,2,0))</f>
      </c>
      <c r="W79" s="20">
        <f>IF('[1]男子名簿'!$O79="","",VLOOKUP('[1]男子名簿'!$O79,$B$9:$C$38,2,0))</f>
      </c>
      <c r="X79" s="20">
        <f>IF('[1]男子名簿'!$R79="","",$E$9)</f>
      </c>
      <c r="Y79" s="20">
        <f>IF('[1]男子名簿'!$T79="","",$E$10)</f>
      </c>
      <c r="AA79" s="20">
        <f>IF('[1]女子名簿'!$I79="","",VLOOKUP('[1]女子名簿'!$I79,$G$9:$H$38,2,0))</f>
      </c>
      <c r="AB79" s="20">
        <f>IF('[1]女子名簿'!$L79="","",VLOOKUP('[1]女子名簿'!$L79,$G$9:$H$38,2,0))</f>
      </c>
      <c r="AC79" s="20">
        <f>IF('[1]女子名簿'!$O79="","",VLOOKUP('[1]女子名簿'!$O79,$G$9:$H$38,2,0))</f>
      </c>
      <c r="AD79" s="20">
        <f>IF('[1]女子名簿'!$R79="","",$J$9)</f>
      </c>
      <c r="AE79" s="20">
        <f>IF('[1]女子名簿'!$T79="","",$J$10)</f>
      </c>
    </row>
    <row r="80" spans="21:31" ht="14.25">
      <c r="U80" s="20">
        <f>IF('[1]男子名簿'!$I80="","",VLOOKUP('[1]男子名簿'!$I80,$B$9:$C$38,2,0))</f>
      </c>
      <c r="V80" s="20">
        <f>IF('[1]男子名簿'!$L80="","",VLOOKUP('[1]男子名簿'!$L80,$B$9:$C$38,2,0))</f>
      </c>
      <c r="W80" s="20">
        <f>IF('[1]男子名簿'!$O80="","",VLOOKUP('[1]男子名簿'!$O80,$B$9:$C$38,2,0))</f>
      </c>
      <c r="X80" s="20">
        <f>IF('[1]男子名簿'!$R80="","",$E$9)</f>
      </c>
      <c r="Y80" s="20">
        <f>IF('[1]男子名簿'!$T80="","",$E$10)</f>
      </c>
      <c r="AA80" s="20">
        <f>IF('[1]女子名簿'!$I80="","",VLOOKUP('[1]女子名簿'!$I80,$G$9:$H$38,2,0))</f>
      </c>
      <c r="AB80" s="20">
        <f>IF('[1]女子名簿'!$L80="","",VLOOKUP('[1]女子名簿'!$L80,$G$9:$H$38,2,0))</f>
      </c>
      <c r="AC80" s="20">
        <f>IF('[1]女子名簿'!$O80="","",VLOOKUP('[1]女子名簿'!$O80,$G$9:$H$38,2,0))</f>
      </c>
      <c r="AD80" s="20">
        <f>IF('[1]女子名簿'!$R80="","",$J$9)</f>
      </c>
      <c r="AE80" s="20">
        <f>IF('[1]女子名簿'!$T80="","",$J$10)</f>
      </c>
    </row>
    <row r="81" spans="21:31" ht="14.25">
      <c r="U81" s="20">
        <f>IF('[1]男子名簿'!$I81="","",VLOOKUP('[1]男子名簿'!$I81,$B$9:$C$38,2,0))</f>
      </c>
      <c r="V81" s="20">
        <f>IF('[1]男子名簿'!$L81="","",VLOOKUP('[1]男子名簿'!$L81,$B$9:$C$38,2,0))</f>
      </c>
      <c r="W81" s="20">
        <f>IF('[1]男子名簿'!$O81="","",VLOOKUP('[1]男子名簿'!$O81,$B$9:$C$38,2,0))</f>
      </c>
      <c r="X81" s="20">
        <f>IF('[1]男子名簿'!$R81="","",$E$9)</f>
      </c>
      <c r="Y81" s="20">
        <f>IF('[1]男子名簿'!$T81="","",$E$10)</f>
      </c>
      <c r="AA81" s="20">
        <f>IF('[1]女子名簿'!$I81="","",VLOOKUP('[1]女子名簿'!$I81,$G$9:$H$38,2,0))</f>
      </c>
      <c r="AB81" s="20">
        <f>IF('[1]女子名簿'!$L81="","",VLOOKUP('[1]女子名簿'!$L81,$G$9:$H$38,2,0))</f>
      </c>
      <c r="AC81" s="20">
        <f>IF('[1]女子名簿'!$O81="","",VLOOKUP('[1]女子名簿'!$O81,$G$9:$H$38,2,0))</f>
      </c>
      <c r="AD81" s="20">
        <f>IF('[1]女子名簿'!$R81="","",$J$9)</f>
      </c>
      <c r="AE81" s="20">
        <f>IF('[1]女子名簿'!$T81="","",$J$10)</f>
      </c>
    </row>
    <row r="82" spans="21:31" ht="14.25">
      <c r="U82" s="20">
        <f>IF('[1]男子名簿'!$I82="","",VLOOKUP('[1]男子名簿'!$I82,$B$9:$C$38,2,0))</f>
      </c>
      <c r="V82" s="20">
        <f>IF('[1]男子名簿'!$L82="","",VLOOKUP('[1]男子名簿'!$L82,$B$9:$C$38,2,0))</f>
      </c>
      <c r="W82" s="20">
        <f>IF('[1]男子名簿'!$O82="","",VLOOKUP('[1]男子名簿'!$O82,$B$9:$C$38,2,0))</f>
      </c>
      <c r="X82" s="20">
        <f>IF('[1]男子名簿'!$R82="","",$E$9)</f>
      </c>
      <c r="Y82" s="20">
        <f>IF('[1]男子名簿'!$T82="","",$E$10)</f>
      </c>
      <c r="AA82" s="20">
        <f>IF('[1]女子名簿'!$I82="","",VLOOKUP('[1]女子名簿'!$I82,$G$9:$H$38,2,0))</f>
      </c>
      <c r="AB82" s="20">
        <f>IF('[1]女子名簿'!$L82="","",VLOOKUP('[1]女子名簿'!$L82,$G$9:$H$38,2,0))</f>
      </c>
      <c r="AC82" s="20">
        <f>IF('[1]女子名簿'!$O82="","",VLOOKUP('[1]女子名簿'!$O82,$G$9:$H$38,2,0))</f>
      </c>
      <c r="AD82" s="20">
        <f>IF('[1]女子名簿'!$R82="","",$J$9)</f>
      </c>
      <c r="AE82" s="20">
        <f>IF('[1]女子名簿'!$T82="","",$J$10)</f>
      </c>
    </row>
    <row r="83" spans="21:31" ht="14.25">
      <c r="U83" s="20">
        <f>IF('[1]男子名簿'!$I83="","",VLOOKUP('[1]男子名簿'!$I83,$B$9:$C$38,2,0))</f>
      </c>
      <c r="V83" s="20">
        <f>IF('[1]男子名簿'!$L83="","",VLOOKUP('[1]男子名簿'!$L83,$B$9:$C$38,2,0))</f>
      </c>
      <c r="W83" s="20">
        <f>IF('[1]男子名簿'!$O83="","",VLOOKUP('[1]男子名簿'!$O83,$B$9:$C$38,2,0))</f>
      </c>
      <c r="X83" s="20">
        <f>IF('[1]男子名簿'!$R83="","",$E$9)</f>
      </c>
      <c r="Y83" s="20">
        <f>IF('[1]男子名簿'!$T83="","",$E$10)</f>
      </c>
      <c r="AA83" s="20">
        <f>IF('[1]女子名簿'!$I83="","",VLOOKUP('[1]女子名簿'!$I83,$G$9:$H$38,2,0))</f>
      </c>
      <c r="AB83" s="20">
        <f>IF('[1]女子名簿'!$L83="","",VLOOKUP('[1]女子名簿'!$L83,$G$9:$H$38,2,0))</f>
      </c>
      <c r="AC83" s="20">
        <f>IF('[1]女子名簿'!$O83="","",VLOOKUP('[1]女子名簿'!$O83,$G$9:$H$38,2,0))</f>
      </c>
      <c r="AD83" s="20">
        <f>IF('[1]女子名簿'!$R83="","",$J$9)</f>
      </c>
      <c r="AE83" s="20">
        <f>IF('[1]女子名簿'!$T83="","",$J$10)</f>
      </c>
    </row>
    <row r="84" spans="21:31" ht="14.25">
      <c r="U84" s="20">
        <f>IF('[1]男子名簿'!$I84="","",VLOOKUP('[1]男子名簿'!$I84,$B$9:$C$38,2,0))</f>
      </c>
      <c r="V84" s="20">
        <f>IF('[1]男子名簿'!$L84="","",VLOOKUP('[1]男子名簿'!$L84,$B$9:$C$38,2,0))</f>
      </c>
      <c r="W84" s="20">
        <f>IF('[1]男子名簿'!$O84="","",VLOOKUP('[1]男子名簿'!$O84,$B$9:$C$38,2,0))</f>
      </c>
      <c r="X84" s="20">
        <f>IF('[1]男子名簿'!$R84="","",$E$9)</f>
      </c>
      <c r="Y84" s="20">
        <f>IF('[1]男子名簿'!$T84="","",$E$10)</f>
      </c>
      <c r="AA84" s="20">
        <f>IF('[1]女子名簿'!$I84="","",VLOOKUP('[1]女子名簿'!$I84,$G$9:$H$38,2,0))</f>
      </c>
      <c r="AB84" s="20">
        <f>IF('[1]女子名簿'!$L84="","",VLOOKUP('[1]女子名簿'!$L84,$G$9:$H$38,2,0))</f>
      </c>
      <c r="AC84" s="20">
        <f>IF('[1]女子名簿'!$O84="","",VLOOKUP('[1]女子名簿'!$O84,$G$9:$H$38,2,0))</f>
      </c>
      <c r="AD84" s="20">
        <f>IF('[1]女子名簿'!$R84="","",$J$9)</f>
      </c>
      <c r="AE84" s="20">
        <f>IF('[1]女子名簿'!$T84="","",$J$10)</f>
      </c>
    </row>
    <row r="85" spans="21:31" ht="14.25">
      <c r="U85" s="20">
        <f>IF('[1]男子名簿'!$I85="","",VLOOKUP('[1]男子名簿'!$I85,$B$9:$C$38,2,0))</f>
      </c>
      <c r="V85" s="20">
        <f>IF('[1]男子名簿'!$L85="","",VLOOKUP('[1]男子名簿'!$L85,$B$9:$C$38,2,0))</f>
      </c>
      <c r="W85" s="20">
        <f>IF('[1]男子名簿'!$O85="","",VLOOKUP('[1]男子名簿'!$O85,$B$9:$C$38,2,0))</f>
      </c>
      <c r="X85" s="20">
        <f>IF('[1]男子名簿'!$R85="","",$E$9)</f>
      </c>
      <c r="Y85" s="20">
        <f>IF('[1]男子名簿'!$T85="","",$E$10)</f>
      </c>
      <c r="AA85" s="20">
        <f>IF('[1]女子名簿'!$I85="","",VLOOKUP('[1]女子名簿'!$I85,$G$9:$H$38,2,0))</f>
      </c>
      <c r="AB85" s="20">
        <f>IF('[1]女子名簿'!$L85="","",VLOOKUP('[1]女子名簿'!$L85,$G$9:$H$38,2,0))</f>
      </c>
      <c r="AC85" s="20">
        <f>IF('[1]女子名簿'!$O85="","",VLOOKUP('[1]女子名簿'!$O85,$G$9:$H$38,2,0))</f>
      </c>
      <c r="AD85" s="20">
        <f>IF('[1]女子名簿'!$R85="","",$J$9)</f>
      </c>
      <c r="AE85" s="20">
        <f>IF('[1]女子名簿'!$T85="","",$J$10)</f>
      </c>
    </row>
    <row r="86" spans="21:31" ht="14.25">
      <c r="U86" s="20">
        <f>IF('[1]男子名簿'!$I86="","",VLOOKUP('[1]男子名簿'!$I86,$B$9:$C$38,2,0))</f>
      </c>
      <c r="V86" s="20">
        <f>IF('[1]男子名簿'!$L86="","",VLOOKUP('[1]男子名簿'!$L86,$B$9:$C$38,2,0))</f>
      </c>
      <c r="W86" s="20">
        <f>IF('[1]男子名簿'!$O86="","",VLOOKUP('[1]男子名簿'!$O86,$B$9:$C$38,2,0))</f>
      </c>
      <c r="X86" s="20">
        <f>IF('[1]男子名簿'!$R86="","",$E$9)</f>
      </c>
      <c r="Y86" s="20">
        <f>IF('[1]男子名簿'!$T86="","",$E$10)</f>
      </c>
      <c r="AA86" s="20">
        <f>IF('[1]女子名簿'!$I86="","",VLOOKUP('[1]女子名簿'!$I86,$G$9:$H$38,2,0))</f>
      </c>
      <c r="AB86" s="20">
        <f>IF('[1]女子名簿'!$L86="","",VLOOKUP('[1]女子名簿'!$L86,$G$9:$H$38,2,0))</f>
      </c>
      <c r="AC86" s="20">
        <f>IF('[1]女子名簿'!$O86="","",VLOOKUP('[1]女子名簿'!$O86,$G$9:$H$38,2,0))</f>
      </c>
      <c r="AD86" s="20">
        <f>IF('[1]女子名簿'!$R86="","",$J$9)</f>
      </c>
      <c r="AE86" s="20">
        <f>IF('[1]女子名簿'!$T86="","",$J$10)</f>
      </c>
    </row>
    <row r="87" spans="21:31" ht="14.25">
      <c r="U87" s="20">
        <f>IF('[1]男子名簿'!$I87="","",VLOOKUP('[1]男子名簿'!$I87,$B$9:$C$38,2,0))</f>
      </c>
      <c r="V87" s="20">
        <f>IF('[1]男子名簿'!$L87="","",VLOOKUP('[1]男子名簿'!$L87,$B$9:$C$38,2,0))</f>
      </c>
      <c r="W87" s="20">
        <f>IF('[1]男子名簿'!$O87="","",VLOOKUP('[1]男子名簿'!$O87,$B$9:$C$38,2,0))</f>
      </c>
      <c r="X87" s="20">
        <f>IF('[1]男子名簿'!$R87="","",$E$9)</f>
      </c>
      <c r="Y87" s="20">
        <f>IF('[1]男子名簿'!$T87="","",$E$10)</f>
      </c>
      <c r="AA87" s="20">
        <f>IF('[1]女子名簿'!$I87="","",VLOOKUP('[1]女子名簿'!$I87,$G$9:$H$38,2,0))</f>
      </c>
      <c r="AB87" s="20">
        <f>IF('[1]女子名簿'!$L87="","",VLOOKUP('[1]女子名簿'!$L87,$G$9:$H$38,2,0))</f>
      </c>
      <c r="AC87" s="20">
        <f>IF('[1]女子名簿'!$O87="","",VLOOKUP('[1]女子名簿'!$O87,$G$9:$H$38,2,0))</f>
      </c>
      <c r="AD87" s="20">
        <f>IF('[1]女子名簿'!$R87="","",$J$9)</f>
      </c>
      <c r="AE87" s="20">
        <f>IF('[1]女子名簿'!$T87="","",$J$10)</f>
      </c>
    </row>
    <row r="88" spans="21:31" ht="14.25">
      <c r="U88" s="20">
        <f>IF('[1]男子名簿'!$I88="","",VLOOKUP('[1]男子名簿'!$I88,$B$9:$C$38,2,0))</f>
      </c>
      <c r="V88" s="20">
        <f>IF('[1]男子名簿'!$L88="","",VLOOKUP('[1]男子名簿'!$L88,$B$9:$C$38,2,0))</f>
      </c>
      <c r="W88" s="20">
        <f>IF('[1]男子名簿'!$O88="","",VLOOKUP('[1]男子名簿'!$O88,$B$9:$C$38,2,0))</f>
      </c>
      <c r="X88" s="20">
        <f>IF('[1]男子名簿'!$R88="","",$E$9)</f>
      </c>
      <c r="Y88" s="20">
        <f>IF('[1]男子名簿'!$T88="","",$E$10)</f>
      </c>
      <c r="AA88" s="20">
        <f>IF('[1]女子名簿'!$I88="","",VLOOKUP('[1]女子名簿'!$I88,$G$9:$H$38,2,0))</f>
      </c>
      <c r="AB88" s="20">
        <f>IF('[1]女子名簿'!$L88="","",VLOOKUP('[1]女子名簿'!$L88,$G$9:$H$38,2,0))</f>
      </c>
      <c r="AC88" s="20">
        <f>IF('[1]女子名簿'!$O88="","",VLOOKUP('[1]女子名簿'!$O88,$G$9:$H$38,2,0))</f>
      </c>
      <c r="AD88" s="20">
        <f>IF('[1]女子名簿'!$R88="","",$J$9)</f>
      </c>
      <c r="AE88" s="20">
        <f>IF('[1]女子名簿'!$T88="","",$J$10)</f>
      </c>
    </row>
    <row r="89" spans="21:31" ht="14.25">
      <c r="U89" s="20">
        <f>IF('[1]男子名簿'!$I89="","",VLOOKUP('[1]男子名簿'!$I89,$B$9:$C$38,2,0))</f>
      </c>
      <c r="V89" s="20">
        <f>IF('[1]男子名簿'!$L89="","",VLOOKUP('[1]男子名簿'!$L89,$B$9:$C$38,2,0))</f>
      </c>
      <c r="W89" s="20">
        <f>IF('[1]男子名簿'!$O89="","",VLOOKUP('[1]男子名簿'!$O89,$B$9:$C$38,2,0))</f>
      </c>
      <c r="X89" s="20">
        <f>IF('[1]男子名簿'!$R89="","",$E$9)</f>
      </c>
      <c r="Y89" s="20">
        <f>IF('[1]男子名簿'!$T89="","",$E$10)</f>
      </c>
      <c r="AA89" s="20">
        <f>IF('[1]女子名簿'!$I89="","",VLOOKUP('[1]女子名簿'!$I89,$G$9:$H$38,2,0))</f>
      </c>
      <c r="AB89" s="20">
        <f>IF('[1]女子名簿'!$L89="","",VLOOKUP('[1]女子名簿'!$L89,$G$9:$H$38,2,0))</f>
      </c>
      <c r="AC89" s="20">
        <f>IF('[1]女子名簿'!$O89="","",VLOOKUP('[1]女子名簿'!$O89,$G$9:$H$38,2,0))</f>
      </c>
      <c r="AD89" s="20">
        <f>IF('[1]女子名簿'!$R89="","",$J$9)</f>
      </c>
      <c r="AE89" s="20">
        <f>IF('[1]女子名簿'!$T89="","",$J$10)</f>
      </c>
    </row>
    <row r="90" spans="21:31" ht="14.25">
      <c r="U90" s="20">
        <f>IF('[1]男子名簿'!$I90="","",VLOOKUP('[1]男子名簿'!$I90,$B$9:$C$38,2,0))</f>
      </c>
      <c r="V90" s="20">
        <f>IF('[1]男子名簿'!$L90="","",VLOOKUP('[1]男子名簿'!$L90,$B$9:$C$38,2,0))</f>
      </c>
      <c r="W90" s="20">
        <f>IF('[1]男子名簿'!$O90="","",VLOOKUP('[1]男子名簿'!$O90,$B$9:$C$38,2,0))</f>
      </c>
      <c r="X90" s="20">
        <f>IF('[1]男子名簿'!$R90="","",$E$9)</f>
      </c>
      <c r="Y90" s="20">
        <f>IF('[1]男子名簿'!$T90="","",$E$10)</f>
      </c>
      <c r="AA90" s="20">
        <f>IF('[1]女子名簿'!$I90="","",VLOOKUP('[1]女子名簿'!$I90,$G$9:$H$38,2,0))</f>
      </c>
      <c r="AB90" s="20">
        <f>IF('[1]女子名簿'!$L90="","",VLOOKUP('[1]女子名簿'!$L90,$G$9:$H$38,2,0))</f>
      </c>
      <c r="AC90" s="20">
        <f>IF('[1]女子名簿'!$O90="","",VLOOKUP('[1]女子名簿'!$O90,$G$9:$H$38,2,0))</f>
      </c>
      <c r="AD90" s="20">
        <f>IF('[1]女子名簿'!$R90="","",$J$9)</f>
      </c>
      <c r="AE90" s="20">
        <f>IF('[1]女子名簿'!$T90="","",$J$10)</f>
      </c>
    </row>
    <row r="91" spans="21:31" ht="14.25">
      <c r="U91" s="20">
        <f>IF('[1]男子名簿'!$I91="","",VLOOKUP('[1]男子名簿'!$I91,$B$9:$C$38,2,0))</f>
      </c>
      <c r="V91" s="20">
        <f>IF('[1]男子名簿'!$L91="","",VLOOKUP('[1]男子名簿'!$L91,$B$9:$C$38,2,0))</f>
      </c>
      <c r="W91" s="20">
        <f>IF('[1]男子名簿'!$O91="","",VLOOKUP('[1]男子名簿'!$O91,$B$9:$C$38,2,0))</f>
      </c>
      <c r="X91" s="20">
        <f>IF('[1]男子名簿'!$R91="","",$E$9)</f>
      </c>
      <c r="Y91" s="20">
        <f>IF('[1]男子名簿'!$T91="","",$E$10)</f>
      </c>
      <c r="AA91" s="20">
        <f>IF('[1]女子名簿'!$I91="","",VLOOKUP('[1]女子名簿'!$I91,$G$9:$H$38,2,0))</f>
      </c>
      <c r="AB91" s="20">
        <f>IF('[1]女子名簿'!$L91="","",VLOOKUP('[1]女子名簿'!$L91,$G$9:$H$38,2,0))</f>
      </c>
      <c r="AC91" s="20">
        <f>IF('[1]女子名簿'!$O91="","",VLOOKUP('[1]女子名簿'!$O91,$G$9:$H$38,2,0))</f>
      </c>
      <c r="AD91" s="20">
        <f>IF('[1]女子名簿'!$R91="","",$J$9)</f>
      </c>
      <c r="AE91" s="20">
        <f>IF('[1]女子名簿'!$T91="","",$J$10)</f>
      </c>
    </row>
    <row r="92" spans="21:31" ht="14.25">
      <c r="U92" s="20">
        <f>IF('[1]男子名簿'!$I92="","",VLOOKUP('[1]男子名簿'!$I92,$B$9:$C$38,2,0))</f>
      </c>
      <c r="V92" s="20">
        <f>IF('[1]男子名簿'!$L92="","",VLOOKUP('[1]男子名簿'!$L92,$B$9:$C$38,2,0))</f>
      </c>
      <c r="W92" s="20">
        <f>IF('[1]男子名簿'!$O92="","",VLOOKUP('[1]男子名簿'!$O92,$B$9:$C$38,2,0))</f>
      </c>
      <c r="X92" s="20">
        <f>IF('[1]男子名簿'!$R92="","",$E$9)</f>
      </c>
      <c r="Y92" s="20">
        <f>IF('[1]男子名簿'!$T92="","",$E$10)</f>
      </c>
      <c r="AA92" s="20">
        <f>IF('[1]女子名簿'!$I92="","",VLOOKUP('[1]女子名簿'!$I92,$G$9:$H$38,2,0))</f>
      </c>
      <c r="AB92" s="20">
        <f>IF('[1]女子名簿'!$L92="","",VLOOKUP('[1]女子名簿'!$L92,$G$9:$H$38,2,0))</f>
      </c>
      <c r="AC92" s="20">
        <f>IF('[1]女子名簿'!$O92="","",VLOOKUP('[1]女子名簿'!$O92,$G$9:$H$38,2,0))</f>
      </c>
      <c r="AD92" s="20">
        <f>IF('[1]女子名簿'!$R92="","",$J$9)</f>
      </c>
      <c r="AE92" s="20">
        <f>IF('[1]女子名簿'!$T92="","",$J$10)</f>
      </c>
    </row>
    <row r="93" spans="21:31" ht="14.25">
      <c r="U93" s="20">
        <f>IF('[1]男子名簿'!$I93="","",VLOOKUP('[1]男子名簿'!$I93,$B$9:$C$38,2,0))</f>
      </c>
      <c r="V93" s="20">
        <f>IF('[1]男子名簿'!$L93="","",VLOOKUP('[1]男子名簿'!$L93,$B$9:$C$38,2,0))</f>
      </c>
      <c r="W93" s="20">
        <f>IF('[1]男子名簿'!$O93="","",VLOOKUP('[1]男子名簿'!$O93,$B$9:$C$38,2,0))</f>
      </c>
      <c r="X93" s="20">
        <f>IF('[1]男子名簿'!$R93="","",$E$9)</f>
      </c>
      <c r="Y93" s="20">
        <f>IF('[1]男子名簿'!$T93="","",$E$10)</f>
      </c>
      <c r="AA93" s="20">
        <f>IF('[1]女子名簿'!$I93="","",VLOOKUP('[1]女子名簿'!$I93,$G$9:$H$38,2,0))</f>
      </c>
      <c r="AB93" s="20">
        <f>IF('[1]女子名簿'!$L93="","",VLOOKUP('[1]女子名簿'!$L93,$G$9:$H$38,2,0))</f>
      </c>
      <c r="AC93" s="20">
        <f>IF('[1]女子名簿'!$O93="","",VLOOKUP('[1]女子名簿'!$O93,$G$9:$H$38,2,0))</f>
      </c>
      <c r="AD93" s="20">
        <f>IF('[1]女子名簿'!$R93="","",$J$9)</f>
      </c>
      <c r="AE93" s="20">
        <f>IF('[1]女子名簿'!$T93="","",$J$10)</f>
      </c>
    </row>
    <row r="94" spans="21:31" ht="14.25">
      <c r="U94" s="20">
        <f>IF('[1]男子名簿'!$I94="","",VLOOKUP('[1]男子名簿'!$I94,$B$9:$C$38,2,0))</f>
      </c>
      <c r="V94" s="20">
        <f>IF('[1]男子名簿'!$L94="","",VLOOKUP('[1]男子名簿'!$L94,$B$9:$C$38,2,0))</f>
      </c>
      <c r="W94" s="20">
        <f>IF('[1]男子名簿'!$O94="","",VLOOKUP('[1]男子名簿'!$O94,$B$9:$C$38,2,0))</f>
      </c>
      <c r="X94" s="20">
        <f>IF('[1]男子名簿'!$R94="","",$E$9)</f>
      </c>
      <c r="Y94" s="20">
        <f>IF('[1]男子名簿'!$T94="","",$E$10)</f>
      </c>
      <c r="AA94" s="20">
        <f>IF('[1]女子名簿'!$I94="","",VLOOKUP('[1]女子名簿'!$I94,$G$9:$H$38,2,0))</f>
      </c>
      <c r="AB94" s="20">
        <f>IF('[1]女子名簿'!$L94="","",VLOOKUP('[1]女子名簿'!$L94,$G$9:$H$38,2,0))</f>
      </c>
      <c r="AC94" s="20">
        <f>IF('[1]女子名簿'!$O94="","",VLOOKUP('[1]女子名簿'!$O94,$G$9:$H$38,2,0))</f>
      </c>
      <c r="AD94" s="20">
        <f>IF('[1]女子名簿'!$R94="","",$J$9)</f>
      </c>
      <c r="AE94" s="20">
        <f>IF('[1]女子名簿'!$T94="","",$J$10)</f>
      </c>
    </row>
    <row r="95" spans="21:31" ht="14.25">
      <c r="U95" s="20">
        <f>IF('[1]男子名簿'!$I95="","",VLOOKUP('[1]男子名簿'!$I95,$B$9:$C$38,2,0))</f>
      </c>
      <c r="V95" s="20">
        <f>IF('[1]男子名簿'!$L95="","",VLOOKUP('[1]男子名簿'!$L95,$B$9:$C$38,2,0))</f>
      </c>
      <c r="W95" s="20">
        <f>IF('[1]男子名簿'!$O95="","",VLOOKUP('[1]男子名簿'!$O95,$B$9:$C$38,2,0))</f>
      </c>
      <c r="X95" s="20">
        <f>IF('[1]男子名簿'!$R95="","",$E$9)</f>
      </c>
      <c r="Y95" s="20">
        <f>IF('[1]男子名簿'!$T95="","",$E$10)</f>
      </c>
      <c r="AA95" s="20">
        <f>IF('[1]女子名簿'!$I95="","",VLOOKUP('[1]女子名簿'!$I95,$G$9:$H$38,2,0))</f>
      </c>
      <c r="AB95" s="20">
        <f>IF('[1]女子名簿'!$L95="","",VLOOKUP('[1]女子名簿'!$L95,$G$9:$H$38,2,0))</f>
      </c>
      <c r="AC95" s="20">
        <f>IF('[1]女子名簿'!$O95="","",VLOOKUP('[1]女子名簿'!$O95,$G$9:$H$38,2,0))</f>
      </c>
      <c r="AD95" s="20">
        <f>IF('[1]女子名簿'!$R95="","",$J$9)</f>
      </c>
      <c r="AE95" s="20">
        <f>IF('[1]女子名簿'!$T95="","",$J$10)</f>
      </c>
    </row>
    <row r="96" spans="21:31" ht="14.25">
      <c r="U96" s="20">
        <f>IF('[1]男子名簿'!$I96="","",VLOOKUP('[1]男子名簿'!$I96,$B$9:$C$38,2,0))</f>
      </c>
      <c r="V96" s="20">
        <f>IF('[1]男子名簿'!$L96="","",VLOOKUP('[1]男子名簿'!$L96,$B$9:$C$38,2,0))</f>
      </c>
      <c r="W96" s="20">
        <f>IF('[1]男子名簿'!$O96="","",VLOOKUP('[1]男子名簿'!$O96,$B$9:$C$38,2,0))</f>
      </c>
      <c r="X96" s="20">
        <f>IF('[1]男子名簿'!$R96="","",$E$9)</f>
      </c>
      <c r="Y96" s="20">
        <f>IF('[1]男子名簿'!$T96="","",$E$10)</f>
      </c>
      <c r="AA96" s="20">
        <f>IF('[1]女子名簿'!$I96="","",VLOOKUP('[1]女子名簿'!$I96,$G$9:$H$38,2,0))</f>
      </c>
      <c r="AB96" s="20">
        <f>IF('[1]女子名簿'!$L96="","",VLOOKUP('[1]女子名簿'!$L96,$G$9:$H$38,2,0))</f>
      </c>
      <c r="AC96" s="20">
        <f>IF('[1]女子名簿'!$O96="","",VLOOKUP('[1]女子名簿'!$O96,$G$9:$H$38,2,0))</f>
      </c>
      <c r="AD96" s="20">
        <f>IF('[1]女子名簿'!$R96="","",$J$9)</f>
      </c>
      <c r="AE96" s="20">
        <f>IF('[1]女子名簿'!$T96="","",$J$10)</f>
      </c>
    </row>
    <row r="97" spans="21:31" ht="14.25">
      <c r="U97" s="20">
        <f>IF('[1]男子名簿'!$I97="","",VLOOKUP('[1]男子名簿'!$I97,$B$9:$C$38,2,0))</f>
      </c>
      <c r="V97" s="20">
        <f>IF('[1]男子名簿'!$L97="","",VLOOKUP('[1]男子名簿'!$L97,$B$9:$C$38,2,0))</f>
      </c>
      <c r="W97" s="20">
        <f>IF('[1]男子名簿'!$O97="","",VLOOKUP('[1]男子名簿'!$O97,$B$9:$C$38,2,0))</f>
      </c>
      <c r="X97" s="20">
        <f>IF('[1]男子名簿'!$R97="","",$E$9)</f>
      </c>
      <c r="Y97" s="20">
        <f>IF('[1]男子名簿'!$T97="","",$E$10)</f>
      </c>
      <c r="AA97" s="20">
        <f>IF('[1]女子名簿'!$I97="","",VLOOKUP('[1]女子名簿'!$I97,$G$9:$H$38,2,0))</f>
      </c>
      <c r="AB97" s="20">
        <f>IF('[1]女子名簿'!$L97="","",VLOOKUP('[1]女子名簿'!$L97,$G$9:$H$38,2,0))</f>
      </c>
      <c r="AC97" s="20">
        <f>IF('[1]女子名簿'!$O97="","",VLOOKUP('[1]女子名簿'!$O97,$G$9:$H$38,2,0))</f>
      </c>
      <c r="AD97" s="20">
        <f>IF('[1]女子名簿'!$R97="","",$J$9)</f>
      </c>
      <c r="AE97" s="20">
        <f>IF('[1]女子名簿'!$T97="","",$J$10)</f>
      </c>
    </row>
    <row r="98" spans="21:31" ht="14.25">
      <c r="U98" s="20">
        <f>IF('[1]男子名簿'!$I98="","",VLOOKUP('[1]男子名簿'!$I98,$B$9:$C$38,2,0))</f>
      </c>
      <c r="V98" s="20">
        <f>IF('[1]男子名簿'!$L98="","",VLOOKUP('[1]男子名簿'!$L98,$B$9:$C$38,2,0))</f>
      </c>
      <c r="W98" s="20">
        <f>IF('[1]男子名簿'!$O98="","",VLOOKUP('[1]男子名簿'!$O98,$B$9:$C$38,2,0))</f>
      </c>
      <c r="X98" s="20">
        <f>IF('[1]男子名簿'!$R98="","",$E$9)</f>
      </c>
      <c r="Y98" s="20">
        <f>IF('[1]男子名簿'!$T98="","",$E$10)</f>
      </c>
      <c r="AA98" s="20">
        <f>IF('[1]女子名簿'!$I98="","",VLOOKUP('[1]女子名簿'!$I98,$G$9:$H$38,2,0))</f>
      </c>
      <c r="AB98" s="20">
        <f>IF('[1]女子名簿'!$L98="","",VLOOKUP('[1]女子名簿'!$L98,$G$9:$H$38,2,0))</f>
      </c>
      <c r="AC98" s="20">
        <f>IF('[1]女子名簿'!$O98="","",VLOOKUP('[1]女子名簿'!$O98,$G$9:$H$38,2,0))</f>
      </c>
      <c r="AD98" s="20">
        <f>IF('[1]女子名簿'!$R98="","",$J$9)</f>
      </c>
      <c r="AE98" s="20">
        <f>IF('[1]女子名簿'!$T98="","",$J$10)</f>
      </c>
    </row>
    <row r="99" spans="21:31" ht="14.25">
      <c r="U99" s="20">
        <f>IF('[1]男子名簿'!$I99="","",VLOOKUP('[1]男子名簿'!$I99,$B$9:$C$38,2,0))</f>
      </c>
      <c r="V99" s="20">
        <f>IF('[1]男子名簿'!$L99="","",VLOOKUP('[1]男子名簿'!$L99,$B$9:$C$38,2,0))</f>
      </c>
      <c r="W99" s="20">
        <f>IF('[1]男子名簿'!$O99="","",VLOOKUP('[1]男子名簿'!$O99,$B$9:$C$38,2,0))</f>
      </c>
      <c r="X99" s="20">
        <f>IF('[1]男子名簿'!$R99="","",$E$9)</f>
      </c>
      <c r="Y99" s="20">
        <f>IF('[1]男子名簿'!$T99="","",$E$10)</f>
      </c>
      <c r="AA99" s="20">
        <f>IF('[1]女子名簿'!$I99="","",VLOOKUP('[1]女子名簿'!$I99,$G$9:$H$38,2,0))</f>
      </c>
      <c r="AB99" s="20">
        <f>IF('[1]女子名簿'!$L99="","",VLOOKUP('[1]女子名簿'!$L99,$G$9:$H$38,2,0))</f>
      </c>
      <c r="AC99" s="20">
        <f>IF('[1]女子名簿'!$O99="","",VLOOKUP('[1]女子名簿'!$O99,$G$9:$H$38,2,0))</f>
      </c>
      <c r="AD99" s="20">
        <f>IF('[1]女子名簿'!$R99="","",$J$9)</f>
      </c>
      <c r="AE99" s="20">
        <f>IF('[1]女子名簿'!$T99="","",$J$10)</f>
      </c>
    </row>
    <row r="100" spans="21:31" ht="14.25">
      <c r="U100" s="20">
        <f>IF('[1]男子名簿'!$I100="","",VLOOKUP('[1]男子名簿'!$I100,$B$9:$C$38,2,0))</f>
      </c>
      <c r="V100" s="20">
        <f>IF('[1]男子名簿'!$L100="","",VLOOKUP('[1]男子名簿'!$L100,$B$9:$C$38,2,0))</f>
      </c>
      <c r="W100" s="20">
        <f>IF('[1]男子名簿'!$O100="","",VLOOKUP('[1]男子名簿'!$O100,$B$9:$C$38,2,0))</f>
      </c>
      <c r="X100" s="20">
        <f>IF('[1]男子名簿'!$R100="","",$E$9)</f>
      </c>
      <c r="Y100" s="20">
        <f>IF('[1]男子名簿'!$T100="","",$E$10)</f>
      </c>
      <c r="AA100" s="20">
        <f>IF('[1]女子名簿'!$I100="","",VLOOKUP('[1]女子名簿'!$I100,$G$9:$H$38,2,0))</f>
      </c>
      <c r="AB100" s="20">
        <f>IF('[1]女子名簿'!$L100="","",VLOOKUP('[1]女子名簿'!$L100,$G$9:$H$38,2,0))</f>
      </c>
      <c r="AC100" s="20">
        <f>IF('[1]女子名簿'!$O100="","",VLOOKUP('[1]女子名簿'!$O100,$G$9:$H$38,2,0))</f>
      </c>
      <c r="AD100" s="20">
        <f>IF('[1]女子名簿'!$R100="","",$J$9)</f>
      </c>
      <c r="AE100" s="20">
        <f>IF('[1]女子名簿'!$T100="","",$J$10)</f>
      </c>
    </row>
    <row r="101" spans="21:31" ht="14.25">
      <c r="U101" s="20">
        <f>IF('[1]男子名簿'!$I101="","",VLOOKUP('[1]男子名簿'!$I101,$B$9:$C$38,2,0))</f>
      </c>
      <c r="V101" s="20">
        <f>IF('[1]男子名簿'!$L101="","",VLOOKUP('[1]男子名簿'!$L101,$B$9:$C$38,2,0))</f>
      </c>
      <c r="W101" s="20">
        <f>IF('[1]男子名簿'!$O101="","",VLOOKUP('[1]男子名簿'!$O101,$B$9:$C$38,2,0))</f>
      </c>
      <c r="X101" s="20">
        <f>IF('[1]男子名簿'!$R101="","",$E$9)</f>
      </c>
      <c r="Y101" s="20">
        <f>IF('[1]男子名簿'!$T101="","",$E$10)</f>
      </c>
      <c r="AA101" s="20">
        <f>IF('[1]女子名簿'!$I101="","",VLOOKUP('[1]女子名簿'!$I101,$G$9:$H$38,2,0))</f>
      </c>
      <c r="AB101" s="20">
        <f>IF('[1]女子名簿'!$L101="","",VLOOKUP('[1]女子名簿'!$L101,$G$9:$H$38,2,0))</f>
      </c>
      <c r="AC101" s="20">
        <f>IF('[1]女子名簿'!$O101="","",VLOOKUP('[1]女子名簿'!$O101,$G$9:$H$38,2,0))</f>
      </c>
      <c r="AD101" s="20">
        <f>IF('[1]女子名簿'!$R101="","",$J$9)</f>
      </c>
      <c r="AE101" s="20">
        <f>IF('[1]女子名簿'!$T101="","",$J$10)</f>
      </c>
    </row>
    <row r="102" spans="21:31" ht="14.25">
      <c r="U102" s="20">
        <f>IF('[1]男子名簿'!$I102="","",VLOOKUP('[1]男子名簿'!$I102,$B$9:$C$38,2,0))</f>
      </c>
      <c r="V102" s="20">
        <f>IF('[1]男子名簿'!$L102="","",VLOOKUP('[1]男子名簿'!$L102,$B$9:$C$38,2,0))</f>
      </c>
      <c r="W102" s="20">
        <f>IF('[1]男子名簿'!$O102="","",VLOOKUP('[1]男子名簿'!$O102,$B$9:$C$38,2,0))</f>
      </c>
      <c r="X102" s="20">
        <f>IF('[1]男子名簿'!$R102="","",$E$9)</f>
      </c>
      <c r="Y102" s="20">
        <f>IF('[1]男子名簿'!$T102="","",$E$10)</f>
      </c>
      <c r="AA102" s="20">
        <f>IF('[1]女子名簿'!$I102="","",VLOOKUP('[1]女子名簿'!$I102,$G$9:$H$38,2,0))</f>
      </c>
      <c r="AB102" s="20">
        <f>IF('[1]女子名簿'!$L102="","",VLOOKUP('[1]女子名簿'!$L102,$G$9:$H$38,2,0))</f>
      </c>
      <c r="AC102" s="20">
        <f>IF('[1]女子名簿'!$O102="","",VLOOKUP('[1]女子名簿'!$O102,$G$9:$H$38,2,0))</f>
      </c>
      <c r="AD102" s="20">
        <f>IF('[1]女子名簿'!$R102="","",$J$9)</f>
      </c>
      <c r="AE102" s="20">
        <f>IF('[1]女子名簿'!$T102="","",$J$10)</f>
      </c>
    </row>
    <row r="103" spans="21:31" ht="14.25">
      <c r="U103" s="20">
        <f>IF('[1]男子名簿'!$I103="","",VLOOKUP('[1]男子名簿'!$I103,$B$9:$C$38,2,0))</f>
      </c>
      <c r="V103" s="20">
        <f>IF('[1]男子名簿'!$L103="","",VLOOKUP('[1]男子名簿'!$L103,$B$9:$C$38,2,0))</f>
      </c>
      <c r="W103" s="20">
        <f>IF('[1]男子名簿'!$O103="","",VLOOKUP('[1]男子名簿'!$O103,$B$9:$C$38,2,0))</f>
      </c>
      <c r="X103" s="20">
        <f>IF('[1]男子名簿'!$R103="","",$E$9)</f>
      </c>
      <c r="Y103" s="20">
        <f>IF('[1]男子名簿'!$T103="","",$E$10)</f>
      </c>
      <c r="AA103" s="20">
        <f>IF('[1]女子名簿'!$I103="","",VLOOKUP('[1]女子名簿'!$I103,$G$9:$H$38,2,0))</f>
      </c>
      <c r="AB103" s="20">
        <f>IF('[1]女子名簿'!$L103="","",VLOOKUP('[1]女子名簿'!$L103,$G$9:$H$38,2,0))</f>
      </c>
      <c r="AC103" s="20">
        <f>IF('[1]女子名簿'!$O103="","",VLOOKUP('[1]女子名簿'!$O103,$G$9:$H$38,2,0))</f>
      </c>
      <c r="AD103" s="20">
        <f>IF('[1]女子名簿'!$R103="","",$J$9)</f>
      </c>
      <c r="AE103" s="20">
        <f>IF('[1]女子名簿'!$T103="","",$J$10)</f>
      </c>
    </row>
    <row r="104" spans="21:31" ht="14.25">
      <c r="U104" s="20">
        <f>IF('[1]男子名簿'!$I104="","",VLOOKUP('[1]男子名簿'!$I104,$B$9:$C$38,2,0))</f>
      </c>
      <c r="V104" s="20">
        <f>IF('[1]男子名簿'!$L104="","",VLOOKUP('[1]男子名簿'!$L104,$B$9:$C$38,2,0))</f>
      </c>
      <c r="W104" s="20">
        <f>IF('[1]男子名簿'!$O104="","",VLOOKUP('[1]男子名簿'!$O104,$B$9:$C$38,2,0))</f>
      </c>
      <c r="X104" s="20">
        <f>IF('[1]男子名簿'!$R104="","",$E$9)</f>
      </c>
      <c r="Y104" s="20">
        <f>IF('[1]男子名簿'!$T104="","",$E$10)</f>
      </c>
      <c r="AA104" s="20">
        <f>IF('[1]女子名簿'!$I104="","",VLOOKUP('[1]女子名簿'!$I104,$G$9:$H$38,2,0))</f>
      </c>
      <c r="AB104" s="20">
        <f>IF('[1]女子名簿'!$L104="","",VLOOKUP('[1]女子名簿'!$L104,$G$9:$H$38,2,0))</f>
      </c>
      <c r="AC104" s="20">
        <f>IF('[1]女子名簿'!$O104="","",VLOOKUP('[1]女子名簿'!$O104,$G$9:$H$38,2,0))</f>
      </c>
      <c r="AD104" s="20">
        <f>IF('[1]女子名簿'!$R104="","",$J$9)</f>
      </c>
      <c r="AE104" s="20">
        <f>IF('[1]女子名簿'!$T104="","",$J$10)</f>
      </c>
    </row>
    <row r="105" spans="21:31" ht="14.25">
      <c r="U105" s="20">
        <f>IF('[1]男子名簿'!$I105="","",VLOOKUP('[1]男子名簿'!$I105,$B$9:$C$38,2,0))</f>
      </c>
      <c r="V105" s="20">
        <f>IF('[1]男子名簿'!$L105="","",VLOOKUP('[1]男子名簿'!$L105,$B$9:$C$38,2,0))</f>
      </c>
      <c r="W105" s="20">
        <f>IF('[1]男子名簿'!$O105="","",VLOOKUP('[1]男子名簿'!$O105,$B$9:$C$38,2,0))</f>
      </c>
      <c r="X105" s="20">
        <f>IF('[1]男子名簿'!$R105="","",$E$9)</f>
      </c>
      <c r="Y105" s="20">
        <f>IF('[1]男子名簿'!$T105="","",$E$10)</f>
      </c>
      <c r="AA105" s="20">
        <f>IF('[1]女子名簿'!$I105="","",VLOOKUP('[1]女子名簿'!$I105,$G$9:$H$38,2,0))</f>
      </c>
      <c r="AB105" s="20">
        <f>IF('[1]女子名簿'!$L105="","",VLOOKUP('[1]女子名簿'!$L105,$G$9:$H$38,2,0))</f>
      </c>
      <c r="AC105" s="20">
        <f>IF('[1]女子名簿'!$O105="","",VLOOKUP('[1]女子名簿'!$O105,$G$9:$H$38,2,0))</f>
      </c>
      <c r="AD105" s="20">
        <f>IF('[1]女子名簿'!$R105="","",$J$9)</f>
      </c>
      <c r="AE105" s="20">
        <f>IF('[1]女子名簿'!$T105="","",$J$10)</f>
      </c>
    </row>
    <row r="106" spans="21:31" ht="14.25">
      <c r="U106" s="20">
        <f>IF('[1]男子名簿'!$I106="","",VLOOKUP('[1]男子名簿'!$I106,$B$9:$C$38,2,0))</f>
      </c>
      <c r="V106" s="20">
        <f>IF('[1]男子名簿'!$L106="","",VLOOKUP('[1]男子名簿'!$L106,$B$9:$C$38,2,0))</f>
      </c>
      <c r="W106" s="20">
        <f>IF('[1]男子名簿'!$O106="","",VLOOKUP('[1]男子名簿'!$O106,$B$9:$C$38,2,0))</f>
      </c>
      <c r="X106" s="20">
        <f>IF('[1]男子名簿'!$R106="","",$E$9)</f>
      </c>
      <c r="Y106" s="20">
        <f>IF('[1]男子名簿'!$T106="","",$E$10)</f>
      </c>
      <c r="AA106" s="20">
        <f>IF('[1]女子名簿'!$I106="","",VLOOKUP('[1]女子名簿'!$I106,$G$9:$H$38,2,0))</f>
      </c>
      <c r="AB106" s="20">
        <f>IF('[1]女子名簿'!$L106="","",VLOOKUP('[1]女子名簿'!$L106,$G$9:$H$38,2,0))</f>
      </c>
      <c r="AC106" s="20">
        <f>IF('[1]女子名簿'!$O106="","",VLOOKUP('[1]女子名簿'!$O106,$G$9:$H$38,2,0))</f>
      </c>
      <c r="AD106" s="20">
        <f>IF('[1]女子名簿'!$R106="","",$J$9)</f>
      </c>
      <c r="AE106" s="20">
        <f>IF('[1]女子名簿'!$T106="","",$J$10)</f>
      </c>
    </row>
    <row r="107" spans="21:31" ht="14.25">
      <c r="U107" s="20">
        <f>IF('[1]男子名簿'!$I107="","",VLOOKUP('[1]男子名簿'!$I107,$B$9:$C$38,2,0))</f>
      </c>
      <c r="V107" s="20">
        <f>IF('[1]男子名簿'!$L107="","",VLOOKUP('[1]男子名簿'!$L107,$B$9:$C$38,2,0))</f>
      </c>
      <c r="W107" s="20">
        <f>IF('[1]男子名簿'!$O107="","",VLOOKUP('[1]男子名簿'!$O107,$B$9:$C$38,2,0))</f>
      </c>
      <c r="X107" s="20">
        <f>IF('[1]男子名簿'!$R107="","",$E$9)</f>
      </c>
      <c r="Y107" s="20">
        <f>IF('[1]男子名簿'!$T107="","",$E$10)</f>
      </c>
      <c r="AA107" s="20">
        <f>IF('[1]女子名簿'!$I107="","",VLOOKUP('[1]女子名簿'!$I107,$G$9:$H$38,2,0))</f>
      </c>
      <c r="AB107" s="20">
        <f>IF('[1]女子名簿'!$L107="","",VLOOKUP('[1]女子名簿'!$L107,$G$9:$H$38,2,0))</f>
      </c>
      <c r="AC107" s="20">
        <f>IF('[1]女子名簿'!$O107="","",VLOOKUP('[1]女子名簿'!$O107,$G$9:$H$38,2,0))</f>
      </c>
      <c r="AD107" s="20">
        <f>IF('[1]女子名簿'!$R107="","",$J$9)</f>
      </c>
      <c r="AE107" s="20">
        <f>IF('[1]女子名簿'!$T107="","",$J$10)</f>
      </c>
    </row>
    <row r="108" spans="21:31" ht="14.25">
      <c r="U108" s="20">
        <f>IF('[1]男子名簿'!$I108="","",VLOOKUP('[1]男子名簿'!$I108,$B$9:$C$38,2,0))</f>
      </c>
      <c r="V108" s="20">
        <f>IF('[1]男子名簿'!$L108="","",VLOOKUP('[1]男子名簿'!$L108,$B$9:$C$38,2,0))</f>
      </c>
      <c r="W108" s="20">
        <f>IF('[1]男子名簿'!$O108="","",VLOOKUP('[1]男子名簿'!$O108,$B$9:$C$38,2,0))</f>
      </c>
      <c r="X108" s="20">
        <f>IF('[1]男子名簿'!$R108="","",$E$9)</f>
      </c>
      <c r="Y108" s="20">
        <f>IF('[1]男子名簿'!$T108="","",$E$10)</f>
      </c>
      <c r="AA108" s="20">
        <f>IF('[1]女子名簿'!$I108="","",VLOOKUP('[1]女子名簿'!$I108,$G$9:$H$38,2,0))</f>
      </c>
      <c r="AB108" s="20">
        <f>IF('[1]女子名簿'!$L108="","",VLOOKUP('[1]女子名簿'!$L108,$G$9:$H$38,2,0))</f>
      </c>
      <c r="AC108" s="20">
        <f>IF('[1]女子名簿'!$O108="","",VLOOKUP('[1]女子名簿'!$O108,$G$9:$H$38,2,0))</f>
      </c>
      <c r="AD108" s="20">
        <f>IF('[1]女子名簿'!$R108="","",$J$9)</f>
      </c>
      <c r="AE108" s="20">
        <f>IF('[1]女子名簿'!$T108="","",$J$10)</f>
      </c>
    </row>
    <row r="109" spans="21:31" ht="14.25">
      <c r="U109" s="20">
        <f>IF('[1]男子名簿'!$I109="","",VLOOKUP('[1]男子名簿'!$I109,$B$9:$C$38,2,0))</f>
      </c>
      <c r="V109" s="20">
        <f>IF('[1]男子名簿'!$L109="","",VLOOKUP('[1]男子名簿'!$L109,$B$9:$C$38,2,0))</f>
      </c>
      <c r="W109" s="20">
        <f>IF('[1]男子名簿'!$O109="","",VLOOKUP('[1]男子名簿'!$O109,$B$9:$C$38,2,0))</f>
      </c>
      <c r="X109" s="20">
        <f>IF('[1]男子名簿'!$R109="","",$E$9)</f>
      </c>
      <c r="Y109" s="20">
        <f>IF('[1]男子名簿'!$T109="","",$E$10)</f>
      </c>
      <c r="AA109" s="20">
        <f>IF('[1]女子名簿'!$I109="","",VLOOKUP('[1]女子名簿'!$I109,$G$9:$H$38,2,0))</f>
      </c>
      <c r="AB109" s="20">
        <f>IF('[1]女子名簿'!$L109="","",VLOOKUP('[1]女子名簿'!$L109,$G$9:$H$38,2,0))</f>
      </c>
      <c r="AC109" s="20">
        <f>IF('[1]女子名簿'!$O109="","",VLOOKUP('[1]女子名簿'!$O109,$G$9:$H$38,2,0))</f>
      </c>
      <c r="AD109" s="20">
        <f>IF('[1]女子名簿'!$R109="","",$J$9)</f>
      </c>
      <c r="AE109" s="20">
        <f>IF('[1]女子名簿'!$T109="","",$J$10)</f>
      </c>
    </row>
    <row r="110" spans="21:31" ht="14.25">
      <c r="U110" s="20">
        <f>IF('[1]男子名簿'!$I110="","",VLOOKUP('[1]男子名簿'!$I110,$B$9:$C$38,2,0))</f>
      </c>
      <c r="V110" s="20">
        <f>IF('[1]男子名簿'!$L110="","",VLOOKUP('[1]男子名簿'!$L110,$B$9:$C$38,2,0))</f>
      </c>
      <c r="W110" s="20">
        <f>IF('[1]男子名簿'!$O110="","",VLOOKUP('[1]男子名簿'!$O110,$B$9:$C$38,2,0))</f>
      </c>
      <c r="X110" s="20">
        <f>IF('[1]男子名簿'!$R110="","",$E$9)</f>
      </c>
      <c r="Y110" s="20">
        <f>IF('[1]男子名簿'!$T110="","",$E$10)</f>
      </c>
      <c r="AA110" s="20">
        <f>IF('[1]女子名簿'!$I110="","",VLOOKUP('[1]女子名簿'!$I110,$G$9:$H$38,2,0))</f>
      </c>
      <c r="AB110" s="20">
        <f>IF('[1]女子名簿'!$L110="","",VLOOKUP('[1]女子名簿'!$L110,$G$9:$H$38,2,0))</f>
      </c>
      <c r="AC110" s="20">
        <f>IF('[1]女子名簿'!$O110="","",VLOOKUP('[1]女子名簿'!$O110,$G$9:$H$38,2,0))</f>
      </c>
      <c r="AD110" s="20">
        <f>IF('[1]女子名簿'!$R110="","",$J$9)</f>
      </c>
      <c r="AE110" s="20">
        <f>IF('[1]女子名簿'!$T110="","",$J$10)</f>
      </c>
    </row>
    <row r="111" spans="21:31" ht="14.25">
      <c r="U111" s="20">
        <f>IF('[1]男子名簿'!$I111="","",VLOOKUP('[1]男子名簿'!$I111,$B$9:$C$38,2,0))</f>
      </c>
      <c r="V111" s="20">
        <f>IF('[1]男子名簿'!$L111="","",VLOOKUP('[1]男子名簿'!$L111,$B$9:$C$38,2,0))</f>
      </c>
      <c r="W111" s="20">
        <f>IF('[1]男子名簿'!$O111="","",VLOOKUP('[1]男子名簿'!$O111,$B$9:$C$38,2,0))</f>
      </c>
      <c r="X111" s="20">
        <f>IF('[1]男子名簿'!$R111="","",$E$9)</f>
      </c>
      <c r="Y111" s="20">
        <f>IF('[1]男子名簿'!$T111="","",$E$10)</f>
      </c>
      <c r="AA111" s="20">
        <f>IF('[1]女子名簿'!$I111="","",VLOOKUP('[1]女子名簿'!$I111,$G$9:$H$38,2,0))</f>
      </c>
      <c r="AB111" s="20">
        <f>IF('[1]女子名簿'!$L111="","",VLOOKUP('[1]女子名簿'!$L111,$G$9:$H$38,2,0))</f>
      </c>
      <c r="AC111" s="20">
        <f>IF('[1]女子名簿'!$O111="","",VLOOKUP('[1]女子名簿'!$O111,$G$9:$H$38,2,0))</f>
      </c>
      <c r="AD111" s="20">
        <f>IF('[1]女子名簿'!$R111="","",$J$9)</f>
      </c>
      <c r="AE111" s="20">
        <f>IF('[1]女子名簿'!$T111="","",$J$10)</f>
      </c>
    </row>
    <row r="112" spans="21:31" ht="14.25">
      <c r="U112" s="20">
        <f>IF('[1]男子名簿'!$I112="","",VLOOKUP('[1]男子名簿'!$I112,$B$9:$C$38,2,0))</f>
      </c>
      <c r="V112" s="20">
        <f>IF('[1]男子名簿'!$L112="","",VLOOKUP('[1]男子名簿'!$L112,$B$9:$C$38,2,0))</f>
      </c>
      <c r="W112" s="20">
        <f>IF('[1]男子名簿'!$O112="","",VLOOKUP('[1]男子名簿'!$O112,$B$9:$C$38,2,0))</f>
      </c>
      <c r="X112" s="20">
        <f>IF('[1]男子名簿'!$R112="","",$E$9)</f>
      </c>
      <c r="Y112" s="20">
        <f>IF('[1]男子名簿'!$T112="","",$E$10)</f>
      </c>
      <c r="AA112" s="20">
        <f>IF('[1]女子名簿'!$I112="","",VLOOKUP('[1]女子名簿'!$I112,$G$9:$H$38,2,0))</f>
      </c>
      <c r="AB112" s="20">
        <f>IF('[1]女子名簿'!$L112="","",VLOOKUP('[1]女子名簿'!$L112,$G$9:$H$38,2,0))</f>
      </c>
      <c r="AC112" s="20">
        <f>IF('[1]女子名簿'!$O112="","",VLOOKUP('[1]女子名簿'!$O112,$G$9:$H$38,2,0))</f>
      </c>
      <c r="AD112" s="20">
        <f>IF('[1]女子名簿'!$R112="","",$J$9)</f>
      </c>
      <c r="AE112" s="20">
        <f>IF('[1]女子名簿'!$T112="","",$J$10)</f>
      </c>
    </row>
    <row r="113" spans="21:31" ht="14.25">
      <c r="U113" s="20">
        <f>IF('[1]男子名簿'!$I113="","",VLOOKUP('[1]男子名簿'!$I113,$B$9:$C$38,2,0))</f>
      </c>
      <c r="V113" s="20">
        <f>IF('[1]男子名簿'!$L113="","",VLOOKUP('[1]男子名簿'!$L113,$B$9:$C$38,2,0))</f>
      </c>
      <c r="W113" s="20">
        <f>IF('[1]男子名簿'!$O113="","",VLOOKUP('[1]男子名簿'!$O113,$B$9:$C$38,2,0))</f>
      </c>
      <c r="X113" s="20">
        <f>IF('[1]男子名簿'!$R113="","",$E$9)</f>
      </c>
      <c r="Y113" s="20">
        <f>IF('[1]男子名簿'!$T113="","",$E$10)</f>
      </c>
      <c r="AA113" s="20">
        <f>IF('[1]女子名簿'!$I113="","",VLOOKUP('[1]女子名簿'!$I113,$G$9:$H$38,2,0))</f>
      </c>
      <c r="AB113" s="20">
        <f>IF('[1]女子名簿'!$L113="","",VLOOKUP('[1]女子名簿'!$L113,$G$9:$H$38,2,0))</f>
      </c>
      <c r="AC113" s="20">
        <f>IF('[1]女子名簿'!$O113="","",VLOOKUP('[1]女子名簿'!$O113,$G$9:$H$38,2,0))</f>
      </c>
      <c r="AD113" s="20">
        <f>IF('[1]女子名簿'!$R113="","",$J$9)</f>
      </c>
      <c r="AE113" s="20">
        <f>IF('[1]女子名簿'!$T113="","",$J$10)</f>
      </c>
    </row>
    <row r="114" spans="21:31" ht="14.25">
      <c r="U114" s="20">
        <f>IF('[1]男子名簿'!$I114="","",VLOOKUP('[1]男子名簿'!$I114,$B$9:$C$38,2,0))</f>
      </c>
      <c r="V114" s="20">
        <f>IF('[1]男子名簿'!$L114="","",VLOOKUP('[1]男子名簿'!$L114,$B$9:$C$38,2,0))</f>
      </c>
      <c r="W114" s="20">
        <f>IF('[1]男子名簿'!$O114="","",VLOOKUP('[1]男子名簿'!$O114,$B$9:$C$38,2,0))</f>
      </c>
      <c r="X114" s="20">
        <f>IF('[1]男子名簿'!$R114="","",$E$9)</f>
      </c>
      <c r="Y114" s="20">
        <f>IF('[1]男子名簿'!$T114="","",$E$10)</f>
      </c>
      <c r="AA114" s="20">
        <f>IF('[1]女子名簿'!$I114="","",VLOOKUP('[1]女子名簿'!$I114,$G$9:$H$38,2,0))</f>
      </c>
      <c r="AB114" s="20">
        <f>IF('[1]女子名簿'!$L114="","",VLOOKUP('[1]女子名簿'!$L114,$G$9:$H$38,2,0))</f>
      </c>
      <c r="AC114" s="20">
        <f>IF('[1]女子名簿'!$O114="","",VLOOKUP('[1]女子名簿'!$O114,$G$9:$H$38,2,0))</f>
      </c>
      <c r="AD114" s="20">
        <f>IF('[1]女子名簿'!$R114="","",$J$9)</f>
      </c>
      <c r="AE114" s="20">
        <f>IF('[1]女子名簿'!$T114="","",$J$10)</f>
      </c>
    </row>
    <row r="115" spans="21:31" ht="14.25">
      <c r="U115" s="20">
        <f>IF('[1]男子名簿'!$I115="","",VLOOKUP('[1]男子名簿'!$I115,$B$9:$C$38,2,0))</f>
      </c>
      <c r="V115" s="20">
        <f>IF('[1]男子名簿'!$L115="","",VLOOKUP('[1]男子名簿'!$L115,$B$9:$C$38,2,0))</f>
      </c>
      <c r="W115" s="20">
        <f>IF('[1]男子名簿'!$O115="","",VLOOKUP('[1]男子名簿'!$O115,$B$9:$C$38,2,0))</f>
      </c>
      <c r="X115" s="20">
        <f>IF('[1]男子名簿'!$R115="","",$E$9)</f>
      </c>
      <c r="Y115" s="20">
        <f>IF('[1]男子名簿'!$T115="","",$E$10)</f>
      </c>
      <c r="AA115" s="20">
        <f>IF('[1]女子名簿'!$I115="","",VLOOKUP('[1]女子名簿'!$I115,$G$9:$H$38,2,0))</f>
      </c>
      <c r="AB115" s="20">
        <f>IF('[1]女子名簿'!$L115="","",VLOOKUP('[1]女子名簿'!$L115,$G$9:$H$38,2,0))</f>
      </c>
      <c r="AC115" s="20">
        <f>IF('[1]女子名簿'!$O115="","",VLOOKUP('[1]女子名簿'!$O115,$G$9:$H$38,2,0))</f>
      </c>
      <c r="AD115" s="20">
        <f>IF('[1]女子名簿'!$R115="","",$J$9)</f>
      </c>
      <c r="AE115" s="20">
        <f>IF('[1]女子名簿'!$T115="","",$J$10)</f>
      </c>
    </row>
    <row r="116" spans="21:31" ht="14.25">
      <c r="U116" s="20">
        <f>IF('[1]男子名簿'!$I116="","",VLOOKUP('[1]男子名簿'!$I116,$B$9:$C$38,2,0))</f>
      </c>
      <c r="V116" s="20">
        <f>IF('[1]男子名簿'!$L116="","",VLOOKUP('[1]男子名簿'!$L116,$B$9:$C$38,2,0))</f>
      </c>
      <c r="W116" s="20">
        <f>IF('[1]男子名簿'!$O116="","",VLOOKUP('[1]男子名簿'!$O116,$B$9:$C$38,2,0))</f>
      </c>
      <c r="X116" s="20">
        <f>IF('[1]男子名簿'!$R116="","",$E$9)</f>
      </c>
      <c r="Y116" s="20">
        <f>IF('[1]男子名簿'!$T116="","",$E$10)</f>
      </c>
      <c r="AA116" s="20">
        <f>IF('[1]女子名簿'!$I116="","",VLOOKUP('[1]女子名簿'!$I116,$G$9:$H$38,2,0))</f>
      </c>
      <c r="AB116" s="20">
        <f>IF('[1]女子名簿'!$L116="","",VLOOKUP('[1]女子名簿'!$L116,$G$9:$H$38,2,0))</f>
      </c>
      <c r="AC116" s="20">
        <f>IF('[1]女子名簿'!$O116="","",VLOOKUP('[1]女子名簿'!$O116,$G$9:$H$38,2,0))</f>
      </c>
      <c r="AD116" s="20">
        <f>IF('[1]女子名簿'!$R116="","",$J$9)</f>
      </c>
      <c r="AE116" s="20">
        <f>IF('[1]女子名簿'!$T116="","",$J$10)</f>
      </c>
    </row>
    <row r="117" spans="21:31" ht="14.25">
      <c r="U117" s="20">
        <f>IF('[1]男子名簿'!$I117="","",VLOOKUP('[1]男子名簿'!$I117,$B$9:$C$38,2,0))</f>
      </c>
      <c r="V117" s="20">
        <f>IF('[1]男子名簿'!$L117="","",VLOOKUP('[1]男子名簿'!$L117,$B$9:$C$38,2,0))</f>
      </c>
      <c r="W117" s="20">
        <f>IF('[1]男子名簿'!$O117="","",VLOOKUP('[1]男子名簿'!$O117,$B$9:$C$38,2,0))</f>
      </c>
      <c r="X117" s="20">
        <f>IF('[1]男子名簿'!$R117="","",$E$9)</f>
      </c>
      <c r="Y117" s="20">
        <f>IF('[1]男子名簿'!$T117="","",$E$10)</f>
      </c>
      <c r="AA117" s="20">
        <f>IF('[1]女子名簿'!$I117="","",VLOOKUP('[1]女子名簿'!$I117,$G$9:$H$38,2,0))</f>
      </c>
      <c r="AB117" s="20">
        <f>IF('[1]女子名簿'!$L117="","",VLOOKUP('[1]女子名簿'!$L117,$G$9:$H$38,2,0))</f>
      </c>
      <c r="AC117" s="20">
        <f>IF('[1]女子名簿'!$O117="","",VLOOKUP('[1]女子名簿'!$O117,$G$9:$H$38,2,0))</f>
      </c>
      <c r="AD117" s="20">
        <f>IF('[1]女子名簿'!$R117="","",$J$9)</f>
      </c>
      <c r="AE117" s="20">
        <f>IF('[1]女子名簿'!$T117="","",$J$10)</f>
      </c>
    </row>
    <row r="118" spans="21:31" ht="14.25">
      <c r="U118" s="20">
        <f>IF('[1]男子名簿'!$I118="","",VLOOKUP('[1]男子名簿'!$I118,$B$9:$C$38,2,0))</f>
      </c>
      <c r="V118" s="20">
        <f>IF('[1]男子名簿'!$L118="","",VLOOKUP('[1]男子名簿'!$L118,$B$9:$C$38,2,0))</f>
      </c>
      <c r="W118" s="20">
        <f>IF('[1]男子名簿'!$O118="","",VLOOKUP('[1]男子名簿'!$O118,$B$9:$C$38,2,0))</f>
      </c>
      <c r="X118" s="20">
        <f>IF('[1]男子名簿'!$R118="","",$E$9)</f>
      </c>
      <c r="Y118" s="20">
        <f>IF('[1]男子名簿'!$T118="","",$E$10)</f>
      </c>
      <c r="AA118" s="20">
        <f>IF('[1]女子名簿'!$I118="","",VLOOKUP('[1]女子名簿'!$I118,$G$9:$H$38,2,0))</f>
      </c>
      <c r="AB118" s="20">
        <f>IF('[1]女子名簿'!$L118="","",VLOOKUP('[1]女子名簿'!$L118,$G$9:$H$38,2,0))</f>
      </c>
      <c r="AC118" s="20">
        <f>IF('[1]女子名簿'!$O118="","",VLOOKUP('[1]女子名簿'!$O118,$G$9:$H$38,2,0))</f>
      </c>
      <c r="AD118" s="20">
        <f>IF('[1]女子名簿'!$R118="","",$J$9)</f>
      </c>
      <c r="AE118" s="20">
        <f>IF('[1]女子名簿'!$T118="","",$J$10)</f>
      </c>
    </row>
    <row r="119" spans="21:31" ht="14.25">
      <c r="U119" s="20">
        <f>IF('[1]男子名簿'!$I119="","",VLOOKUP('[1]男子名簿'!$I119,$B$9:$C$38,2,0))</f>
      </c>
      <c r="V119" s="20">
        <f>IF('[1]男子名簿'!$L119="","",VLOOKUP('[1]男子名簿'!$L119,$B$9:$C$38,2,0))</f>
      </c>
      <c r="W119" s="20">
        <f>IF('[1]男子名簿'!$O119="","",VLOOKUP('[1]男子名簿'!$O119,$B$9:$C$38,2,0))</f>
      </c>
      <c r="X119" s="20">
        <f>IF('[1]男子名簿'!$R119="","",$E$9)</f>
      </c>
      <c r="Y119" s="20">
        <f>IF('[1]男子名簿'!$T119="","",$E$10)</f>
      </c>
      <c r="AA119" s="20">
        <f>IF('[1]女子名簿'!$I119="","",VLOOKUP('[1]女子名簿'!$I119,$G$9:$H$38,2,0))</f>
      </c>
      <c r="AB119" s="20">
        <f>IF('[1]女子名簿'!$L119="","",VLOOKUP('[1]女子名簿'!$L119,$G$9:$H$38,2,0))</f>
      </c>
      <c r="AC119" s="20">
        <f>IF('[1]女子名簿'!$O119="","",VLOOKUP('[1]女子名簿'!$O119,$G$9:$H$38,2,0))</f>
      </c>
      <c r="AD119" s="20">
        <f>IF('[1]女子名簿'!$R119="","",$J$9)</f>
      </c>
      <c r="AE119" s="20">
        <f>IF('[1]女子名簿'!$T119="","",$J$10)</f>
      </c>
    </row>
    <row r="120" spans="21:31" ht="14.25">
      <c r="U120" s="20">
        <f>IF('[1]男子名簿'!$I120="","",VLOOKUP('[1]男子名簿'!$I120,$B$9:$C$38,2,0))</f>
      </c>
      <c r="V120" s="20">
        <f>IF('[1]男子名簿'!$L120="","",VLOOKUP('[1]男子名簿'!$L120,$B$9:$C$38,2,0))</f>
      </c>
      <c r="W120" s="20">
        <f>IF('[1]男子名簿'!$O120="","",VLOOKUP('[1]男子名簿'!$O120,$B$9:$C$38,2,0))</f>
      </c>
      <c r="X120" s="20">
        <f>IF('[1]男子名簿'!$R120="","",$E$9)</f>
      </c>
      <c r="Y120" s="20">
        <f>IF('[1]男子名簿'!$T120="","",$E$10)</f>
      </c>
      <c r="AA120" s="20">
        <f>IF('[1]女子名簿'!$I120="","",VLOOKUP('[1]女子名簿'!$I120,$G$9:$H$38,2,0))</f>
      </c>
      <c r="AB120" s="20">
        <f>IF('[1]女子名簿'!$L120="","",VLOOKUP('[1]女子名簿'!$L120,$G$9:$H$38,2,0))</f>
      </c>
      <c r="AC120" s="20">
        <f>IF('[1]女子名簿'!$O120="","",VLOOKUP('[1]女子名簿'!$O120,$G$9:$H$38,2,0))</f>
      </c>
      <c r="AD120" s="20">
        <f>IF('[1]女子名簿'!$R120="","",$J$9)</f>
      </c>
      <c r="AE120" s="20">
        <f>IF('[1]女子名簿'!$T120="","",$J$10)</f>
      </c>
    </row>
    <row r="121" spans="21:31" ht="14.25">
      <c r="U121" s="20">
        <f>IF('[1]男子名簿'!$I121="","",VLOOKUP('[1]男子名簿'!$I121,$B$9:$C$38,2,0))</f>
      </c>
      <c r="V121" s="20">
        <f>IF('[1]男子名簿'!$L121="","",VLOOKUP('[1]男子名簿'!$L121,$B$9:$C$38,2,0))</f>
      </c>
      <c r="W121" s="20">
        <f>IF('[1]男子名簿'!$O121="","",VLOOKUP('[1]男子名簿'!$O121,$B$9:$C$38,2,0))</f>
      </c>
      <c r="X121" s="20">
        <f>IF('[1]男子名簿'!$R121="","",$E$9)</f>
      </c>
      <c r="Y121" s="20">
        <f>IF('[1]男子名簿'!$T121="","",$E$10)</f>
      </c>
      <c r="AA121" s="20">
        <f>IF('[1]女子名簿'!$I121="","",VLOOKUP('[1]女子名簿'!$I121,$G$9:$H$38,2,0))</f>
      </c>
      <c r="AB121" s="20">
        <f>IF('[1]女子名簿'!$L121="","",VLOOKUP('[1]女子名簿'!$L121,$G$9:$H$38,2,0))</f>
      </c>
      <c r="AC121" s="20">
        <f>IF('[1]女子名簿'!$O121="","",VLOOKUP('[1]女子名簿'!$O121,$G$9:$H$38,2,0))</f>
      </c>
      <c r="AD121" s="20">
        <f>IF('[1]女子名簿'!$R121="","",$J$9)</f>
      </c>
      <c r="AE121" s="20">
        <f>IF('[1]女子名簿'!$T121="","",$J$10)</f>
      </c>
    </row>
    <row r="122" spans="21:31" ht="14.25">
      <c r="U122" s="20">
        <f>IF('[1]男子名簿'!$I122="","",VLOOKUP('[1]男子名簿'!$I122,$B$9:$C$38,2,0))</f>
      </c>
      <c r="V122" s="20">
        <f>IF('[1]男子名簿'!$L122="","",VLOOKUP('[1]男子名簿'!$L122,$B$9:$C$38,2,0))</f>
      </c>
      <c r="W122" s="20">
        <f>IF('[1]男子名簿'!$O122="","",VLOOKUP('[1]男子名簿'!$O122,$B$9:$C$38,2,0))</f>
      </c>
      <c r="X122" s="20">
        <f>IF('[1]男子名簿'!$R122="","",$E$9)</f>
      </c>
      <c r="Y122" s="20">
        <f>IF('[1]男子名簿'!$T122="","",$E$10)</f>
      </c>
      <c r="AA122" s="20">
        <f>IF('[1]女子名簿'!$I122="","",VLOOKUP('[1]女子名簿'!$I122,$G$9:$H$38,2,0))</f>
      </c>
      <c r="AB122" s="20">
        <f>IF('[1]女子名簿'!$L122="","",VLOOKUP('[1]女子名簿'!$L122,$G$9:$H$38,2,0))</f>
      </c>
      <c r="AC122" s="20">
        <f>IF('[1]女子名簿'!$O122="","",VLOOKUP('[1]女子名簿'!$O122,$G$9:$H$38,2,0))</f>
      </c>
      <c r="AD122" s="20">
        <f>IF('[1]女子名簿'!$R122="","",$J$9)</f>
      </c>
      <c r="AE122" s="20">
        <f>IF('[1]女子名簿'!$T122="","",$J$10)</f>
      </c>
    </row>
    <row r="123" spans="21:31" ht="14.25">
      <c r="U123" s="20">
        <f>IF('[1]男子名簿'!$I123="","",VLOOKUP('[1]男子名簿'!$I123,$B$9:$C$38,2,0))</f>
      </c>
      <c r="V123" s="20">
        <f>IF('[1]男子名簿'!$L123="","",VLOOKUP('[1]男子名簿'!$L123,$B$9:$C$38,2,0))</f>
      </c>
      <c r="W123" s="20">
        <f>IF('[1]男子名簿'!$O123="","",VLOOKUP('[1]男子名簿'!$O123,$B$9:$C$38,2,0))</f>
      </c>
      <c r="X123" s="20">
        <f>IF('[1]男子名簿'!$R123="","",$E$9)</f>
      </c>
      <c r="Y123" s="20">
        <f>IF('[1]男子名簿'!$T123="","",$E$10)</f>
      </c>
      <c r="AA123" s="20">
        <f>IF('[1]女子名簿'!$I123="","",VLOOKUP('[1]女子名簿'!$I123,$G$9:$H$38,2,0))</f>
      </c>
      <c r="AB123" s="20">
        <f>IF('[1]女子名簿'!$L123="","",VLOOKUP('[1]女子名簿'!$L123,$G$9:$H$38,2,0))</f>
      </c>
      <c r="AC123" s="20">
        <f>IF('[1]女子名簿'!$O123="","",VLOOKUP('[1]女子名簿'!$O123,$G$9:$H$38,2,0))</f>
      </c>
      <c r="AD123" s="20">
        <f>IF('[1]女子名簿'!$R123="","",$J$9)</f>
      </c>
      <c r="AE123" s="20">
        <f>IF('[1]女子名簿'!$T123="","",$J$10)</f>
      </c>
    </row>
    <row r="124" spans="21:31" ht="14.25">
      <c r="U124" s="20">
        <f>IF('[1]男子名簿'!$I124="","",VLOOKUP('[1]男子名簿'!$I124,$B$9:$C$38,2,0))</f>
      </c>
      <c r="V124" s="20">
        <f>IF('[1]男子名簿'!$L124="","",VLOOKUP('[1]男子名簿'!$L124,$B$9:$C$38,2,0))</f>
      </c>
      <c r="W124" s="20">
        <f>IF('[1]男子名簿'!$O124="","",VLOOKUP('[1]男子名簿'!$O124,$B$9:$C$38,2,0))</f>
      </c>
      <c r="X124" s="20">
        <f>IF('[1]男子名簿'!$R124="","",$E$9)</f>
      </c>
      <c r="Y124" s="20">
        <f>IF('[1]男子名簿'!$T124="","",$E$10)</f>
      </c>
      <c r="AA124" s="20">
        <f>IF('[1]女子名簿'!$I124="","",VLOOKUP('[1]女子名簿'!$I124,$G$9:$H$38,2,0))</f>
      </c>
      <c r="AB124" s="20">
        <f>IF('[1]女子名簿'!$L124="","",VLOOKUP('[1]女子名簿'!$L124,$G$9:$H$38,2,0))</f>
      </c>
      <c r="AC124" s="20">
        <f>IF('[1]女子名簿'!$O124="","",VLOOKUP('[1]女子名簿'!$O124,$G$9:$H$38,2,0))</f>
      </c>
      <c r="AD124" s="20">
        <f>IF('[1]女子名簿'!$R124="","",$J$9)</f>
      </c>
      <c r="AE124" s="20">
        <f>IF('[1]女子名簿'!$T124="","",$J$10)</f>
      </c>
    </row>
    <row r="125" spans="21:31" ht="14.25">
      <c r="U125" s="20">
        <f>IF('[1]男子名簿'!$I125="","",VLOOKUP('[1]男子名簿'!$I125,$B$9:$C$38,2,0))</f>
      </c>
      <c r="V125" s="20">
        <f>IF('[1]男子名簿'!$L125="","",VLOOKUP('[1]男子名簿'!$L125,$B$9:$C$38,2,0))</f>
      </c>
      <c r="W125" s="20">
        <f>IF('[1]男子名簿'!$O125="","",VLOOKUP('[1]男子名簿'!$O125,$B$9:$C$38,2,0))</f>
      </c>
      <c r="X125" s="20">
        <f>IF('[1]男子名簿'!$R125="","",$E$9)</f>
      </c>
      <c r="Y125" s="20">
        <f>IF('[1]男子名簿'!$T125="","",$E$10)</f>
      </c>
      <c r="AA125" s="20">
        <f>IF('[1]女子名簿'!$I125="","",VLOOKUP('[1]女子名簿'!$I125,$G$9:$H$38,2,0))</f>
      </c>
      <c r="AB125" s="20">
        <f>IF('[1]女子名簿'!$L125="","",VLOOKUP('[1]女子名簿'!$L125,$G$9:$H$38,2,0))</f>
      </c>
      <c r="AC125" s="20">
        <f>IF('[1]女子名簿'!$O125="","",VLOOKUP('[1]女子名簿'!$O125,$G$9:$H$38,2,0))</f>
      </c>
      <c r="AD125" s="20">
        <f>IF('[1]女子名簿'!$R125="","",$J$9)</f>
      </c>
      <c r="AE125" s="20">
        <f>IF('[1]女子名簿'!$T125="","",$J$10)</f>
      </c>
    </row>
    <row r="126" spans="21:31" ht="14.25">
      <c r="U126" s="20">
        <f>IF('[1]男子名簿'!$I126="","",VLOOKUP('[1]男子名簿'!$I126,$B$9:$C$38,2,0))</f>
      </c>
      <c r="V126" s="20">
        <f>IF('[1]男子名簿'!$L126="","",VLOOKUP('[1]男子名簿'!$L126,$B$9:$C$38,2,0))</f>
      </c>
      <c r="W126" s="20">
        <f>IF('[1]男子名簿'!$O126="","",VLOOKUP('[1]男子名簿'!$O126,$B$9:$C$38,2,0))</f>
      </c>
      <c r="X126" s="20">
        <f>IF('[1]男子名簿'!$R126="","",$E$9)</f>
      </c>
      <c r="Y126" s="20">
        <f>IF('[1]男子名簿'!$T126="","",$E$10)</f>
      </c>
      <c r="AA126" s="20">
        <f>IF('[1]女子名簿'!$I126="","",VLOOKUP('[1]女子名簿'!$I126,$G$9:$H$38,2,0))</f>
      </c>
      <c r="AB126" s="20">
        <f>IF('[1]女子名簿'!$L126="","",VLOOKUP('[1]女子名簿'!$L126,$G$9:$H$38,2,0))</f>
      </c>
      <c r="AC126" s="20">
        <f>IF('[1]女子名簿'!$O126="","",VLOOKUP('[1]女子名簿'!$O126,$G$9:$H$38,2,0))</f>
      </c>
      <c r="AD126" s="20">
        <f>IF('[1]女子名簿'!$R126="","",$J$9)</f>
      </c>
      <c r="AE126" s="20">
        <f>IF('[1]女子名簿'!$T126="","",$J$10)</f>
      </c>
    </row>
    <row r="127" spans="21:31" ht="14.25">
      <c r="U127" s="20">
        <f>IF('[1]男子名簿'!$I127="","",VLOOKUP('[1]男子名簿'!$I127,$B$9:$C$38,2,0))</f>
      </c>
      <c r="V127" s="20">
        <f>IF('[1]男子名簿'!$L127="","",VLOOKUP('[1]男子名簿'!$L127,$B$9:$C$38,2,0))</f>
      </c>
      <c r="W127" s="20">
        <f>IF('[1]男子名簿'!$O127="","",VLOOKUP('[1]男子名簿'!$O127,$B$9:$C$38,2,0))</f>
      </c>
      <c r="X127" s="20">
        <f>IF('[1]男子名簿'!$R127="","",$E$9)</f>
      </c>
      <c r="Y127" s="20">
        <f>IF('[1]男子名簿'!$T127="","",$E$10)</f>
      </c>
      <c r="AA127" s="20">
        <f>IF('[1]女子名簿'!$I127="","",VLOOKUP('[1]女子名簿'!$I127,$G$9:$H$38,2,0))</f>
      </c>
      <c r="AB127" s="20">
        <f>IF('[1]女子名簿'!$L127="","",VLOOKUP('[1]女子名簿'!$L127,$G$9:$H$38,2,0))</f>
      </c>
      <c r="AC127" s="20">
        <f>IF('[1]女子名簿'!$O127="","",VLOOKUP('[1]女子名簿'!$O127,$G$9:$H$38,2,0))</f>
      </c>
      <c r="AD127" s="20">
        <f>IF('[1]女子名簿'!$R127="","",$J$9)</f>
      </c>
      <c r="AE127" s="20">
        <f>IF('[1]女子名簿'!$T127="","",$J$10)</f>
      </c>
    </row>
    <row r="128" spans="21:31" ht="14.25">
      <c r="U128" s="20">
        <f>IF('[1]男子名簿'!$I128="","",VLOOKUP('[1]男子名簿'!$I128,$B$9:$C$38,2,0))</f>
      </c>
      <c r="V128" s="20">
        <f>IF('[1]男子名簿'!$L128="","",VLOOKUP('[1]男子名簿'!$L128,$B$9:$C$38,2,0))</f>
      </c>
      <c r="W128" s="20">
        <f>IF('[1]男子名簿'!$O128="","",VLOOKUP('[1]男子名簿'!$O128,$B$9:$C$38,2,0))</f>
      </c>
      <c r="X128" s="20">
        <f>IF('[1]男子名簿'!$R128="","",$E$9)</f>
      </c>
      <c r="Y128" s="20">
        <f>IF('[1]男子名簿'!$T128="","",$E$10)</f>
      </c>
      <c r="AA128" s="20">
        <f>IF('[1]女子名簿'!$I128="","",VLOOKUP('[1]女子名簿'!$I128,$G$9:$H$38,2,0))</f>
      </c>
      <c r="AB128" s="20">
        <f>IF('[1]女子名簿'!$L128="","",VLOOKUP('[1]女子名簿'!$L128,$G$9:$H$38,2,0))</f>
      </c>
      <c r="AC128" s="20">
        <f>IF('[1]女子名簿'!$O128="","",VLOOKUP('[1]女子名簿'!$O128,$G$9:$H$38,2,0))</f>
      </c>
      <c r="AD128" s="20">
        <f>IF('[1]女子名簿'!$R128="","",$J$9)</f>
      </c>
      <c r="AE128" s="20">
        <f>IF('[1]女子名簿'!$T128="","",$J$10)</f>
      </c>
    </row>
    <row r="129" spans="21:31" ht="14.25">
      <c r="U129" s="20">
        <f>IF('[1]男子名簿'!$I129="","",VLOOKUP('[1]男子名簿'!$I129,$B$9:$C$38,2,0))</f>
      </c>
      <c r="V129" s="20">
        <f>IF('[1]男子名簿'!$L129="","",VLOOKUP('[1]男子名簿'!$L129,$B$9:$C$38,2,0))</f>
      </c>
      <c r="W129" s="20">
        <f>IF('[1]男子名簿'!$O129="","",VLOOKUP('[1]男子名簿'!$O129,$B$9:$C$38,2,0))</f>
      </c>
      <c r="X129" s="20">
        <f>IF('[1]男子名簿'!$R129="","",$E$9)</f>
      </c>
      <c r="Y129" s="20">
        <f>IF('[1]男子名簿'!$T129="","",$E$10)</f>
      </c>
      <c r="AA129" s="20">
        <f>IF('[1]女子名簿'!$I129="","",VLOOKUP('[1]女子名簿'!$I129,$G$9:$H$38,2,0))</f>
      </c>
      <c r="AB129" s="20">
        <f>IF('[1]女子名簿'!$L129="","",VLOOKUP('[1]女子名簿'!$L129,$G$9:$H$38,2,0))</f>
      </c>
      <c r="AC129" s="20">
        <f>IF('[1]女子名簿'!$O129="","",VLOOKUP('[1]女子名簿'!$O129,$G$9:$H$38,2,0))</f>
      </c>
      <c r="AD129" s="20">
        <f>IF('[1]女子名簿'!$R129="","",$J$9)</f>
      </c>
      <c r="AE129" s="20">
        <f>IF('[1]女子名簿'!$T129="","",$J$10)</f>
      </c>
    </row>
    <row r="130" spans="21:31" ht="14.25">
      <c r="U130" s="20">
        <f>IF('[1]男子名簿'!$I130="","",VLOOKUP('[1]男子名簿'!$I130,$B$9:$C$38,2,0))</f>
      </c>
      <c r="V130" s="20">
        <f>IF('[1]男子名簿'!$L130="","",VLOOKUP('[1]男子名簿'!$L130,$B$9:$C$38,2,0))</f>
      </c>
      <c r="W130" s="20">
        <f>IF('[1]男子名簿'!$O130="","",VLOOKUP('[1]男子名簿'!$O130,$B$9:$C$38,2,0))</f>
      </c>
      <c r="X130" s="20">
        <f>IF('[1]男子名簿'!$R130="","",$E$9)</f>
      </c>
      <c r="Y130" s="20">
        <f>IF('[1]男子名簿'!$T130="","",$E$10)</f>
      </c>
      <c r="AA130" s="20">
        <f>IF('[1]女子名簿'!$I130="","",VLOOKUP('[1]女子名簿'!$I130,$G$9:$H$38,2,0))</f>
      </c>
      <c r="AB130" s="20">
        <f>IF('[1]女子名簿'!$L130="","",VLOOKUP('[1]女子名簿'!$L130,$G$9:$H$38,2,0))</f>
      </c>
      <c r="AC130" s="20">
        <f>IF('[1]女子名簿'!$O130="","",VLOOKUP('[1]女子名簿'!$O130,$G$9:$H$38,2,0))</f>
      </c>
      <c r="AD130" s="20">
        <f>IF('[1]女子名簿'!$R130="","",$J$9)</f>
      </c>
      <c r="AE130" s="20">
        <f>IF('[1]女子名簿'!$T130="","",$J$10)</f>
      </c>
    </row>
    <row r="131" spans="21:31" ht="14.25">
      <c r="U131" s="20">
        <f>IF('[1]男子名簿'!$I131="","",VLOOKUP('[1]男子名簿'!$I131,$B$9:$C$38,2,0))</f>
      </c>
      <c r="V131" s="20">
        <f>IF('[1]男子名簿'!$L131="","",VLOOKUP('[1]男子名簿'!$L131,$B$9:$C$38,2,0))</f>
      </c>
      <c r="W131" s="20">
        <f>IF('[1]男子名簿'!$O131="","",VLOOKUP('[1]男子名簿'!$O131,$B$9:$C$38,2,0))</f>
      </c>
      <c r="X131" s="20">
        <f>IF('[1]男子名簿'!$R131="","",$E$9)</f>
      </c>
      <c r="Y131" s="20">
        <f>IF('[1]男子名簿'!$T131="","",$E$10)</f>
      </c>
      <c r="AA131" s="20">
        <f>IF('[1]女子名簿'!$I131="","",VLOOKUP('[1]女子名簿'!$I131,$G$9:$H$38,2,0))</f>
      </c>
      <c r="AB131" s="20">
        <f>IF('[1]女子名簿'!$L131="","",VLOOKUP('[1]女子名簿'!$L131,$G$9:$H$38,2,0))</f>
      </c>
      <c r="AC131" s="20">
        <f>IF('[1]女子名簿'!$O131="","",VLOOKUP('[1]女子名簿'!$O131,$G$9:$H$38,2,0))</f>
      </c>
      <c r="AD131" s="20">
        <f>IF('[1]女子名簿'!$R131="","",$J$9)</f>
      </c>
      <c r="AE131" s="20">
        <f>IF('[1]女子名簿'!$T131="","",$J$10)</f>
      </c>
    </row>
    <row r="132" spans="21:31" ht="14.25">
      <c r="U132" s="20">
        <f>IF('[1]男子名簿'!$I132="","",VLOOKUP('[1]男子名簿'!$I132,$B$9:$C$38,2,0))</f>
      </c>
      <c r="V132" s="20">
        <f>IF('[1]男子名簿'!$L132="","",VLOOKUP('[1]男子名簿'!$L132,$B$9:$C$38,2,0))</f>
      </c>
      <c r="W132" s="20">
        <f>IF('[1]男子名簿'!$O132="","",VLOOKUP('[1]男子名簿'!$O132,$B$9:$C$38,2,0))</f>
      </c>
      <c r="X132" s="20">
        <f>IF('[1]男子名簿'!$R132="","",$E$9)</f>
      </c>
      <c r="Y132" s="20">
        <f>IF('[1]男子名簿'!$T132="","",$E$10)</f>
      </c>
      <c r="AA132" s="20">
        <f>IF('[1]女子名簿'!$I132="","",VLOOKUP('[1]女子名簿'!$I132,$G$9:$H$38,2,0))</f>
      </c>
      <c r="AB132" s="20">
        <f>IF('[1]女子名簿'!$L132="","",VLOOKUP('[1]女子名簿'!$L132,$G$9:$H$38,2,0))</f>
      </c>
      <c r="AC132" s="20">
        <f>IF('[1]女子名簿'!$O132="","",VLOOKUP('[1]女子名簿'!$O132,$G$9:$H$38,2,0))</f>
      </c>
      <c r="AD132" s="20">
        <f>IF('[1]女子名簿'!$R132="","",$J$9)</f>
      </c>
      <c r="AE132" s="20">
        <f>IF('[1]女子名簿'!$T132="","",$J$10)</f>
      </c>
    </row>
    <row r="133" spans="21:31" ht="14.25">
      <c r="U133" s="20">
        <f>IF('[1]男子名簿'!$I133="","",VLOOKUP('[1]男子名簿'!$I133,$B$9:$C$38,2,0))</f>
      </c>
      <c r="V133" s="20">
        <f>IF('[1]男子名簿'!$L133="","",VLOOKUP('[1]男子名簿'!$L133,$B$9:$C$38,2,0))</f>
      </c>
      <c r="W133" s="20">
        <f>IF('[1]男子名簿'!$O133="","",VLOOKUP('[1]男子名簿'!$O133,$B$9:$C$38,2,0))</f>
      </c>
      <c r="X133" s="20">
        <f>IF('[1]男子名簿'!$R133="","",$E$9)</f>
      </c>
      <c r="Y133" s="20">
        <f>IF('[1]男子名簿'!$T133="","",$E$10)</f>
      </c>
      <c r="AA133" s="20">
        <f>IF('[1]女子名簿'!$I133="","",VLOOKUP('[1]女子名簿'!$I133,$G$9:$H$38,2,0))</f>
      </c>
      <c r="AB133" s="20">
        <f>IF('[1]女子名簿'!$L133="","",VLOOKUP('[1]女子名簿'!$L133,$G$9:$H$38,2,0))</f>
      </c>
      <c r="AC133" s="20">
        <f>IF('[1]女子名簿'!$O133="","",VLOOKUP('[1]女子名簿'!$O133,$G$9:$H$38,2,0))</f>
      </c>
      <c r="AD133" s="20">
        <f>IF('[1]女子名簿'!$R133="","",$J$9)</f>
      </c>
      <c r="AE133" s="20">
        <f>IF('[1]女子名簿'!$T133="","",$J$10)</f>
      </c>
    </row>
    <row r="134" spans="21:31" ht="14.25">
      <c r="U134" s="20">
        <f>IF('[1]男子名簿'!$I134="","",VLOOKUP('[1]男子名簿'!$I134,$B$9:$C$38,2,0))</f>
      </c>
      <c r="V134" s="20">
        <f>IF('[1]男子名簿'!$L134="","",VLOOKUP('[1]男子名簿'!$L134,$B$9:$C$38,2,0))</f>
      </c>
      <c r="W134" s="20">
        <f>IF('[1]男子名簿'!$O134="","",VLOOKUP('[1]男子名簿'!$O134,$B$9:$C$38,2,0))</f>
      </c>
      <c r="X134" s="20">
        <f>IF('[1]男子名簿'!$R134="","",$E$9)</f>
      </c>
      <c r="Y134" s="20">
        <f>IF('[1]男子名簿'!$T134="","",$E$10)</f>
      </c>
      <c r="AA134" s="20">
        <f>IF('[1]女子名簿'!$I134="","",VLOOKUP('[1]女子名簿'!$I134,$G$9:$H$38,2,0))</f>
      </c>
      <c r="AB134" s="20">
        <f>IF('[1]女子名簿'!$L134="","",VLOOKUP('[1]女子名簿'!$L134,$G$9:$H$38,2,0))</f>
      </c>
      <c r="AC134" s="20">
        <f>IF('[1]女子名簿'!$O134="","",VLOOKUP('[1]女子名簿'!$O134,$G$9:$H$38,2,0))</f>
      </c>
      <c r="AD134" s="20">
        <f>IF('[1]女子名簿'!$R134="","",$J$9)</f>
      </c>
      <c r="AE134" s="20">
        <f>IF('[1]女子名簿'!$T134="","",$J$10)</f>
      </c>
    </row>
    <row r="135" spans="21:31" ht="14.25">
      <c r="U135" s="20">
        <f>IF('[1]男子名簿'!$I135="","",VLOOKUP('[1]男子名簿'!$I135,$B$9:$C$38,2,0))</f>
      </c>
      <c r="V135" s="20">
        <f>IF('[1]男子名簿'!$L135="","",VLOOKUP('[1]男子名簿'!$L135,$B$9:$C$38,2,0))</f>
      </c>
      <c r="W135" s="20">
        <f>IF('[1]男子名簿'!$O135="","",VLOOKUP('[1]男子名簿'!$O135,$B$9:$C$38,2,0))</f>
      </c>
      <c r="X135" s="20">
        <f>IF('[1]男子名簿'!$R135="","",$E$9)</f>
      </c>
      <c r="Y135" s="20">
        <f>IF('[1]男子名簿'!$T135="","",$E$10)</f>
      </c>
      <c r="AA135" s="20">
        <f>IF('[1]女子名簿'!$I135="","",VLOOKUP('[1]女子名簿'!$I135,$G$9:$H$38,2,0))</f>
      </c>
      <c r="AB135" s="20">
        <f>IF('[1]女子名簿'!$L135="","",VLOOKUP('[1]女子名簿'!$L135,$G$9:$H$38,2,0))</f>
      </c>
      <c r="AC135" s="20">
        <f>IF('[1]女子名簿'!$O135="","",VLOOKUP('[1]女子名簿'!$O135,$G$9:$H$38,2,0))</f>
      </c>
      <c r="AD135" s="20">
        <f>IF('[1]女子名簿'!$R135="","",$J$9)</f>
      </c>
      <c r="AE135" s="20">
        <f>IF('[1]女子名簿'!$T135="","",$J$10)</f>
      </c>
    </row>
    <row r="136" spans="21:31" ht="14.25">
      <c r="U136" s="20">
        <f>IF('[1]男子名簿'!$I136="","",VLOOKUP('[1]男子名簿'!$I136,$B$9:$C$38,2,0))</f>
      </c>
      <c r="V136" s="20">
        <f>IF('[1]男子名簿'!$L136="","",VLOOKUP('[1]男子名簿'!$L136,$B$9:$C$38,2,0))</f>
      </c>
      <c r="W136" s="20">
        <f>IF('[1]男子名簿'!$O136="","",VLOOKUP('[1]男子名簿'!$O136,$B$9:$C$38,2,0))</f>
      </c>
      <c r="X136" s="20">
        <f>IF('[1]男子名簿'!$R136="","",$E$9)</f>
      </c>
      <c r="Y136" s="20">
        <f>IF('[1]男子名簿'!$T136="","",$E$10)</f>
      </c>
      <c r="AA136" s="20">
        <f>IF('[1]女子名簿'!$I136="","",VLOOKUP('[1]女子名簿'!$I136,$G$9:$H$38,2,0))</f>
      </c>
      <c r="AB136" s="20">
        <f>IF('[1]女子名簿'!$L136="","",VLOOKUP('[1]女子名簿'!$L136,$G$9:$H$38,2,0))</f>
      </c>
      <c r="AC136" s="20">
        <f>IF('[1]女子名簿'!$O136="","",VLOOKUP('[1]女子名簿'!$O136,$G$9:$H$38,2,0))</f>
      </c>
      <c r="AD136" s="20">
        <f>IF('[1]女子名簿'!$R136="","",$J$9)</f>
      </c>
      <c r="AE136" s="20">
        <f>IF('[1]女子名簿'!$T136="","",$J$10)</f>
      </c>
    </row>
    <row r="137" spans="21:31" ht="14.25">
      <c r="U137" s="20">
        <f>IF('[1]男子名簿'!$I137="","",VLOOKUP('[1]男子名簿'!$I137,$B$9:$C$38,2,0))</f>
      </c>
      <c r="V137" s="20">
        <f>IF('[1]男子名簿'!$L137="","",VLOOKUP('[1]男子名簿'!$L137,$B$9:$C$38,2,0))</f>
      </c>
      <c r="W137" s="20">
        <f>IF('[1]男子名簿'!$O137="","",VLOOKUP('[1]男子名簿'!$O137,$B$9:$C$38,2,0))</f>
      </c>
      <c r="X137" s="20">
        <f>IF('[1]男子名簿'!$R137="","",$E$9)</f>
      </c>
      <c r="Y137" s="20">
        <f>IF('[1]男子名簿'!$T137="","",$E$10)</f>
      </c>
      <c r="AA137" s="20">
        <f>IF('[1]女子名簿'!$I137="","",VLOOKUP('[1]女子名簿'!$I137,$G$9:$H$38,2,0))</f>
      </c>
      <c r="AB137" s="20">
        <f>IF('[1]女子名簿'!$L137="","",VLOOKUP('[1]女子名簿'!$L137,$G$9:$H$38,2,0))</f>
      </c>
      <c r="AC137" s="20">
        <f>IF('[1]女子名簿'!$O137="","",VLOOKUP('[1]女子名簿'!$O137,$G$9:$H$38,2,0))</f>
      </c>
      <c r="AD137" s="20">
        <f>IF('[1]女子名簿'!$R137="","",$J$9)</f>
      </c>
      <c r="AE137" s="20">
        <f>IF('[1]女子名簿'!$T137="","",$J$10)</f>
      </c>
    </row>
    <row r="138" spans="21:31" ht="14.25">
      <c r="U138" s="20">
        <f>IF('[1]男子名簿'!$I138="","",VLOOKUP('[1]男子名簿'!$I138,$B$9:$C$38,2,0))</f>
      </c>
      <c r="V138" s="20">
        <f>IF('[1]男子名簿'!$L138="","",VLOOKUP('[1]男子名簿'!$L138,$B$9:$C$38,2,0))</f>
      </c>
      <c r="W138" s="20">
        <f>IF('[1]男子名簿'!$O138="","",VLOOKUP('[1]男子名簿'!$O138,$B$9:$C$38,2,0))</f>
      </c>
      <c r="X138" s="20">
        <f>IF('[1]男子名簿'!$R138="","",$E$9)</f>
      </c>
      <c r="Y138" s="20">
        <f>IF('[1]男子名簿'!$T138="","",$E$10)</f>
      </c>
      <c r="AA138" s="20">
        <f>IF('[1]女子名簿'!$I138="","",VLOOKUP('[1]女子名簿'!$I138,$G$9:$H$38,2,0))</f>
      </c>
      <c r="AB138" s="20">
        <f>IF('[1]女子名簿'!$L138="","",VLOOKUP('[1]女子名簿'!$L138,$G$9:$H$38,2,0))</f>
      </c>
      <c r="AC138" s="20">
        <f>IF('[1]女子名簿'!$O138="","",VLOOKUP('[1]女子名簿'!$O138,$G$9:$H$38,2,0))</f>
      </c>
      <c r="AD138" s="20">
        <f>IF('[1]女子名簿'!$R138="","",$J$9)</f>
      </c>
      <c r="AE138" s="20">
        <f>IF('[1]女子名簿'!$T138="","",$J$10)</f>
      </c>
    </row>
    <row r="139" spans="21:31" ht="14.25">
      <c r="U139" s="20">
        <f>IF('[1]男子名簿'!$I139="","",VLOOKUP('[1]男子名簿'!$I139,$B$9:$C$38,2,0))</f>
      </c>
      <c r="V139" s="20">
        <f>IF('[1]男子名簿'!$L139="","",VLOOKUP('[1]男子名簿'!$L139,$B$9:$C$38,2,0))</f>
      </c>
      <c r="W139" s="20">
        <f>IF('[1]男子名簿'!$O139="","",VLOOKUP('[1]男子名簿'!$O139,$B$9:$C$38,2,0))</f>
      </c>
      <c r="X139" s="20">
        <f>IF('[1]男子名簿'!$R139="","",$E$9)</f>
      </c>
      <c r="Y139" s="20">
        <f>IF('[1]男子名簿'!$T139="","",$E$10)</f>
      </c>
      <c r="AA139" s="20">
        <f>IF('[1]女子名簿'!$I139="","",VLOOKUP('[1]女子名簿'!$I139,$G$9:$H$38,2,0))</f>
      </c>
      <c r="AB139" s="20">
        <f>IF('[1]女子名簿'!$L139="","",VLOOKUP('[1]女子名簿'!$L139,$G$9:$H$38,2,0))</f>
      </c>
      <c r="AC139" s="20">
        <f>IF('[1]女子名簿'!$O139="","",VLOOKUP('[1]女子名簿'!$O139,$G$9:$H$38,2,0))</f>
      </c>
      <c r="AD139" s="20">
        <f>IF('[1]女子名簿'!$R139="","",$J$9)</f>
      </c>
      <c r="AE139" s="20">
        <f>IF('[1]女子名簿'!$T139="","",$J$10)</f>
      </c>
    </row>
    <row r="140" spans="21:31" ht="14.25">
      <c r="U140" s="20">
        <f>IF('[1]男子名簿'!$I140="","",VLOOKUP('[1]男子名簿'!$I140,$B$9:$C$38,2,0))</f>
      </c>
      <c r="V140" s="20">
        <f>IF('[1]男子名簿'!$L140="","",VLOOKUP('[1]男子名簿'!$L140,$B$9:$C$38,2,0))</f>
      </c>
      <c r="W140" s="20">
        <f>IF('[1]男子名簿'!$O140="","",VLOOKUP('[1]男子名簿'!$O140,$B$9:$C$38,2,0))</f>
      </c>
      <c r="X140" s="20">
        <f>IF('[1]男子名簿'!$R140="","",$E$9)</f>
      </c>
      <c r="Y140" s="20">
        <f>IF('[1]男子名簿'!$T140="","",$E$10)</f>
      </c>
      <c r="AA140" s="20">
        <f>IF('[1]女子名簿'!$I140="","",VLOOKUP('[1]女子名簿'!$I140,$G$9:$H$38,2,0))</f>
      </c>
      <c r="AB140" s="20">
        <f>IF('[1]女子名簿'!$L140="","",VLOOKUP('[1]女子名簿'!$L140,$G$9:$H$38,2,0))</f>
      </c>
      <c r="AC140" s="20">
        <f>IF('[1]女子名簿'!$O140="","",VLOOKUP('[1]女子名簿'!$O140,$G$9:$H$38,2,0))</f>
      </c>
      <c r="AD140" s="20">
        <f>IF('[1]女子名簿'!$R140="","",$J$9)</f>
      </c>
      <c r="AE140" s="20">
        <f>IF('[1]女子名簿'!$T140="","",$J$10)</f>
      </c>
    </row>
    <row r="141" spans="21:31" ht="14.25">
      <c r="U141" s="20">
        <f>IF('[1]男子名簿'!$I141="","",VLOOKUP('[1]男子名簿'!$I141,$B$9:$C$38,2,0))</f>
      </c>
      <c r="V141" s="20">
        <f>IF('[1]男子名簿'!$L141="","",VLOOKUP('[1]男子名簿'!$L141,$B$9:$C$38,2,0))</f>
      </c>
      <c r="W141" s="20">
        <f>IF('[1]男子名簿'!$O141="","",VLOOKUP('[1]男子名簿'!$O141,$B$9:$C$38,2,0))</f>
      </c>
      <c r="X141" s="20">
        <f>IF('[1]男子名簿'!$R141="","",$E$9)</f>
      </c>
      <c r="Y141" s="20">
        <f>IF('[1]男子名簿'!$T141="","",$E$10)</f>
      </c>
      <c r="AA141" s="20">
        <f>IF('[1]女子名簿'!$I141="","",VLOOKUP('[1]女子名簿'!$I141,$G$9:$H$38,2,0))</f>
      </c>
      <c r="AB141" s="20">
        <f>IF('[1]女子名簿'!$L141="","",VLOOKUP('[1]女子名簿'!$L141,$G$9:$H$38,2,0))</f>
      </c>
      <c r="AC141" s="20">
        <f>IF('[1]女子名簿'!$O141="","",VLOOKUP('[1]女子名簿'!$O141,$G$9:$H$38,2,0))</f>
      </c>
      <c r="AD141" s="20">
        <f>IF('[1]女子名簿'!$R141="","",$J$9)</f>
      </c>
      <c r="AE141" s="20">
        <f>IF('[1]女子名簿'!$T141="","",$J$10)</f>
      </c>
    </row>
    <row r="142" spans="21:31" ht="14.25">
      <c r="U142" s="20">
        <f>IF('[1]男子名簿'!$I142="","",VLOOKUP('[1]男子名簿'!$I142,$B$9:$C$38,2,0))</f>
      </c>
      <c r="V142" s="20">
        <f>IF('[1]男子名簿'!$L142="","",VLOOKUP('[1]男子名簿'!$L142,$B$9:$C$38,2,0))</f>
      </c>
      <c r="W142" s="20">
        <f>IF('[1]男子名簿'!$O142="","",VLOOKUP('[1]男子名簿'!$O142,$B$9:$C$38,2,0))</f>
      </c>
      <c r="X142" s="20">
        <f>IF('[1]男子名簿'!$R142="","",$E$9)</f>
      </c>
      <c r="Y142" s="20">
        <f>IF('[1]男子名簿'!$T142="","",$E$10)</f>
      </c>
      <c r="AA142" s="20">
        <f>IF('[1]女子名簿'!$I142="","",VLOOKUP('[1]女子名簿'!$I142,$G$9:$H$38,2,0))</f>
      </c>
      <c r="AB142" s="20">
        <f>IF('[1]女子名簿'!$L142="","",VLOOKUP('[1]女子名簿'!$L142,$G$9:$H$38,2,0))</f>
      </c>
      <c r="AC142" s="20">
        <f>IF('[1]女子名簿'!$O142="","",VLOOKUP('[1]女子名簿'!$O142,$G$9:$H$38,2,0))</f>
      </c>
      <c r="AD142" s="20">
        <f>IF('[1]女子名簿'!$R142="","",$J$9)</f>
      </c>
      <c r="AE142" s="20">
        <f>IF('[1]女子名簿'!$T142="","",$J$10)</f>
      </c>
    </row>
    <row r="143" spans="21:31" ht="14.25">
      <c r="U143" s="20">
        <f>IF('[1]男子名簿'!$I143="","",VLOOKUP('[1]男子名簿'!$I143,$B$9:$C$38,2,0))</f>
      </c>
      <c r="V143" s="20">
        <f>IF('[1]男子名簿'!$L143="","",VLOOKUP('[1]男子名簿'!$L143,$B$9:$C$38,2,0))</f>
      </c>
      <c r="W143" s="20">
        <f>IF('[1]男子名簿'!$O143="","",VLOOKUP('[1]男子名簿'!$O143,$B$9:$C$38,2,0))</f>
      </c>
      <c r="X143" s="20">
        <f>IF('[1]男子名簿'!$R143="","",$E$9)</f>
      </c>
      <c r="Y143" s="20">
        <f>IF('[1]男子名簿'!$T143="","",$E$10)</f>
      </c>
      <c r="AA143" s="20">
        <f>IF('[1]女子名簿'!$I143="","",VLOOKUP('[1]女子名簿'!$I143,$G$9:$H$38,2,0))</f>
      </c>
      <c r="AB143" s="20">
        <f>IF('[1]女子名簿'!$L143="","",VLOOKUP('[1]女子名簿'!$L143,$G$9:$H$38,2,0))</f>
      </c>
      <c r="AC143" s="20">
        <f>IF('[1]女子名簿'!$O143="","",VLOOKUP('[1]女子名簿'!$O143,$G$9:$H$38,2,0))</f>
      </c>
      <c r="AD143" s="20">
        <f>IF('[1]女子名簿'!$R143="","",$J$9)</f>
      </c>
      <c r="AE143" s="20">
        <f>IF('[1]女子名簿'!$T143="","",$J$10)</f>
      </c>
    </row>
    <row r="144" spans="21:31" ht="14.25">
      <c r="U144" s="20">
        <f>IF('[1]男子名簿'!$I144="","",VLOOKUP('[1]男子名簿'!$I144,$B$9:$C$38,2,0))</f>
      </c>
      <c r="V144" s="20">
        <f>IF('[1]男子名簿'!$L144="","",VLOOKUP('[1]男子名簿'!$L144,$B$9:$C$38,2,0))</f>
      </c>
      <c r="W144" s="20">
        <f>IF('[1]男子名簿'!$O144="","",VLOOKUP('[1]男子名簿'!$O144,$B$9:$C$38,2,0))</f>
      </c>
      <c r="X144" s="20">
        <f>IF('[1]男子名簿'!$R144="","",$E$9)</f>
      </c>
      <c r="Y144" s="20">
        <f>IF('[1]男子名簿'!$T144="","",$E$10)</f>
      </c>
      <c r="AA144" s="20">
        <f>IF('[1]女子名簿'!$I144="","",VLOOKUP('[1]女子名簿'!$I144,$G$9:$H$38,2,0))</f>
      </c>
      <c r="AB144" s="20">
        <f>IF('[1]女子名簿'!$L144="","",VLOOKUP('[1]女子名簿'!$L144,$G$9:$H$38,2,0))</f>
      </c>
      <c r="AC144" s="20">
        <f>IF('[1]女子名簿'!$O144="","",VLOOKUP('[1]女子名簿'!$O144,$G$9:$H$38,2,0))</f>
      </c>
      <c r="AD144" s="20">
        <f>IF('[1]女子名簿'!$R144="","",$J$9)</f>
      </c>
      <c r="AE144" s="20">
        <f>IF('[1]女子名簿'!$T144="","",$J$10)</f>
      </c>
    </row>
    <row r="145" spans="21:31" ht="14.25">
      <c r="U145" s="20">
        <f>IF('[1]男子名簿'!$I145="","",VLOOKUP('[1]男子名簿'!$I145,$B$9:$C$38,2,0))</f>
      </c>
      <c r="V145" s="20">
        <f>IF('[1]男子名簿'!$L145="","",VLOOKUP('[1]男子名簿'!$L145,$B$9:$C$38,2,0))</f>
      </c>
      <c r="W145" s="20">
        <f>IF('[1]男子名簿'!$O145="","",VLOOKUP('[1]男子名簿'!$O145,$B$9:$C$38,2,0))</f>
      </c>
      <c r="X145" s="20">
        <f>IF('[1]男子名簿'!$R145="","",$E$9)</f>
      </c>
      <c r="Y145" s="20">
        <f>IF('[1]男子名簿'!$T145="","",$E$10)</f>
      </c>
      <c r="AA145" s="20">
        <f>IF('[1]女子名簿'!$I145="","",VLOOKUP('[1]女子名簿'!$I145,$G$9:$H$38,2,0))</f>
      </c>
      <c r="AB145" s="20">
        <f>IF('[1]女子名簿'!$L145="","",VLOOKUP('[1]女子名簿'!$L145,$G$9:$H$38,2,0))</f>
      </c>
      <c r="AC145" s="20">
        <f>IF('[1]女子名簿'!$O145="","",VLOOKUP('[1]女子名簿'!$O145,$G$9:$H$38,2,0))</f>
      </c>
      <c r="AD145" s="20">
        <f>IF('[1]女子名簿'!$R145="","",$J$9)</f>
      </c>
      <c r="AE145" s="20">
        <f>IF('[1]女子名簿'!$T145="","",$J$10)</f>
      </c>
    </row>
    <row r="146" spans="21:31" ht="14.25">
      <c r="U146" s="20">
        <f>IF('[1]男子名簿'!$I146="","",VLOOKUP('[1]男子名簿'!$I146,$B$9:$C$38,2,0))</f>
      </c>
      <c r="V146" s="20">
        <f>IF('[1]男子名簿'!$L146="","",VLOOKUP('[1]男子名簿'!$L146,$B$9:$C$38,2,0))</f>
      </c>
      <c r="W146" s="20">
        <f>IF('[1]男子名簿'!$O146="","",VLOOKUP('[1]男子名簿'!$O146,$B$9:$C$38,2,0))</f>
      </c>
      <c r="X146" s="20">
        <f>IF('[1]男子名簿'!$R146="","",$E$9)</f>
      </c>
      <c r="Y146" s="20">
        <f>IF('[1]男子名簿'!$T146="","",$E$10)</f>
      </c>
      <c r="AA146" s="20">
        <f>IF('[1]女子名簿'!$I146="","",VLOOKUP('[1]女子名簿'!$I146,$G$9:$H$38,2,0))</f>
      </c>
      <c r="AB146" s="20">
        <f>IF('[1]女子名簿'!$L146="","",VLOOKUP('[1]女子名簿'!$L146,$G$9:$H$38,2,0))</f>
      </c>
      <c r="AC146" s="20">
        <f>IF('[1]女子名簿'!$O146="","",VLOOKUP('[1]女子名簿'!$O146,$G$9:$H$38,2,0))</f>
      </c>
      <c r="AD146" s="20">
        <f>IF('[1]女子名簿'!$R146="","",$J$9)</f>
      </c>
      <c r="AE146" s="20">
        <f>IF('[1]女子名簿'!$T146="","",$J$10)</f>
      </c>
    </row>
    <row r="147" spans="21:31" ht="14.25">
      <c r="U147" s="20">
        <f>IF('[1]男子名簿'!$I147="","",VLOOKUP('[1]男子名簿'!$I147,$B$9:$C$38,2,0))</f>
      </c>
      <c r="V147" s="20">
        <f>IF('[1]男子名簿'!$L147="","",VLOOKUP('[1]男子名簿'!$L147,$B$9:$C$38,2,0))</f>
      </c>
      <c r="W147" s="20">
        <f>IF('[1]男子名簿'!$O147="","",VLOOKUP('[1]男子名簿'!$O147,$B$9:$C$38,2,0))</f>
      </c>
      <c r="X147" s="20">
        <f>IF('[1]男子名簿'!$R147="","",$E$9)</f>
      </c>
      <c r="Y147" s="20">
        <f>IF('[1]男子名簿'!$T147="","",$E$10)</f>
      </c>
      <c r="AA147" s="20">
        <f>IF('[1]女子名簿'!$I147="","",VLOOKUP('[1]女子名簿'!$I147,$G$9:$H$38,2,0))</f>
      </c>
      <c r="AB147" s="20">
        <f>IF('[1]女子名簿'!$L147="","",VLOOKUP('[1]女子名簿'!$L147,$G$9:$H$38,2,0))</f>
      </c>
      <c r="AC147" s="20">
        <f>IF('[1]女子名簿'!$O147="","",VLOOKUP('[1]女子名簿'!$O147,$G$9:$H$38,2,0))</f>
      </c>
      <c r="AD147" s="20">
        <f>IF('[1]女子名簿'!$R147="","",$J$9)</f>
      </c>
      <c r="AE147" s="20">
        <f>IF('[1]女子名簿'!$T147="","",$J$10)</f>
      </c>
    </row>
    <row r="148" spans="21:31" ht="14.25">
      <c r="U148" s="20">
        <f>IF('[1]男子名簿'!$I148="","",VLOOKUP('[1]男子名簿'!$I148,$B$9:$C$38,2,0))</f>
      </c>
      <c r="V148" s="20">
        <f>IF('[1]男子名簿'!$L148="","",VLOOKUP('[1]男子名簿'!$L148,$B$9:$C$38,2,0))</f>
      </c>
      <c r="W148" s="20">
        <f>IF('[1]男子名簿'!$O148="","",VLOOKUP('[1]男子名簿'!$O148,$B$9:$C$38,2,0))</f>
      </c>
      <c r="X148" s="20">
        <f>IF('[1]男子名簿'!$R148="","",$E$9)</f>
      </c>
      <c r="Y148" s="20">
        <f>IF('[1]男子名簿'!$T148="","",$E$10)</f>
      </c>
      <c r="AA148" s="20">
        <f>IF('[1]女子名簿'!$I148="","",VLOOKUP('[1]女子名簿'!$I148,$G$9:$H$38,2,0))</f>
      </c>
      <c r="AB148" s="20">
        <f>IF('[1]女子名簿'!$L148="","",VLOOKUP('[1]女子名簿'!$L148,$G$9:$H$38,2,0))</f>
      </c>
      <c r="AC148" s="20">
        <f>IF('[1]女子名簿'!$O148="","",VLOOKUP('[1]女子名簿'!$O148,$G$9:$H$38,2,0))</f>
      </c>
      <c r="AD148" s="20">
        <f>IF('[1]女子名簿'!$R148="","",$J$9)</f>
      </c>
      <c r="AE148" s="20">
        <f>IF('[1]女子名簿'!$T148="","",$J$10)</f>
      </c>
    </row>
    <row r="149" spans="21:31" ht="14.25">
      <c r="U149" s="20">
        <f>IF('[1]男子名簿'!$I149="","",VLOOKUP('[1]男子名簿'!$I149,$B$9:$C$38,2,0))</f>
      </c>
      <c r="V149" s="20">
        <f>IF('[1]男子名簿'!$L149="","",VLOOKUP('[1]男子名簿'!$L149,$B$9:$C$38,2,0))</f>
      </c>
      <c r="W149" s="20">
        <f>IF('[1]男子名簿'!$O149="","",VLOOKUP('[1]男子名簿'!$O149,$B$9:$C$38,2,0))</f>
      </c>
      <c r="X149" s="20">
        <f>IF('[1]男子名簿'!$R149="","",$E$9)</f>
      </c>
      <c r="Y149" s="20">
        <f>IF('[1]男子名簿'!$T149="","",$E$10)</f>
      </c>
      <c r="AA149" s="20">
        <f>IF('[1]女子名簿'!$I149="","",VLOOKUP('[1]女子名簿'!$I149,$G$9:$H$38,2,0))</f>
      </c>
      <c r="AB149" s="20">
        <f>IF('[1]女子名簿'!$L149="","",VLOOKUP('[1]女子名簿'!$L149,$G$9:$H$38,2,0))</f>
      </c>
      <c r="AC149" s="20">
        <f>IF('[1]女子名簿'!$O149="","",VLOOKUP('[1]女子名簿'!$O149,$G$9:$H$38,2,0))</f>
      </c>
      <c r="AD149" s="20">
        <f>IF('[1]女子名簿'!$R149="","",$J$9)</f>
      </c>
      <c r="AE149" s="20">
        <f>IF('[1]女子名簿'!$T149="","",$J$10)</f>
      </c>
    </row>
    <row r="150" spans="21:31" ht="14.25">
      <c r="U150" s="20">
        <f>IF('[1]男子名簿'!$I150="","",VLOOKUP('[1]男子名簿'!$I150,$B$9:$C$38,2,0))</f>
      </c>
      <c r="V150" s="20">
        <f>IF('[1]男子名簿'!$L150="","",VLOOKUP('[1]男子名簿'!$L150,$B$9:$C$38,2,0))</f>
      </c>
      <c r="W150" s="20">
        <f>IF('[1]男子名簿'!$O150="","",VLOOKUP('[1]男子名簿'!$O150,$B$9:$C$38,2,0))</f>
      </c>
      <c r="X150" s="20">
        <f>IF('[1]男子名簿'!$R150="","",$E$9)</f>
      </c>
      <c r="Y150" s="20">
        <f>IF('[1]男子名簿'!$T150="","",$E$10)</f>
      </c>
      <c r="AA150" s="20">
        <f>IF('[1]女子名簿'!$I150="","",VLOOKUP('[1]女子名簿'!$I150,$G$9:$H$38,2,0))</f>
      </c>
      <c r="AB150" s="20">
        <f>IF('[1]女子名簿'!$L150="","",VLOOKUP('[1]女子名簿'!$L150,$G$9:$H$38,2,0))</f>
      </c>
      <c r="AC150" s="20">
        <f>IF('[1]女子名簿'!$O150="","",VLOOKUP('[1]女子名簿'!$O150,$G$9:$H$38,2,0))</f>
      </c>
      <c r="AD150" s="20">
        <f>IF('[1]女子名簿'!$R150="","",$J$9)</f>
      </c>
      <c r="AE150" s="20">
        <f>IF('[1]女子名簿'!$T150="","",$J$10)</f>
      </c>
    </row>
    <row r="151" spans="21:31" ht="14.25">
      <c r="U151" s="20">
        <f>IF('[1]男子名簿'!$I151="","",VLOOKUP('[1]男子名簿'!$I151,$B$9:$C$38,2,0))</f>
      </c>
      <c r="V151" s="20">
        <f>IF('[1]男子名簿'!$L151="","",VLOOKUP('[1]男子名簿'!$L151,$B$9:$C$38,2,0))</f>
      </c>
      <c r="W151" s="20">
        <f>IF('[1]男子名簿'!$O151="","",VLOOKUP('[1]男子名簿'!$O151,$B$9:$C$38,2,0))</f>
      </c>
      <c r="X151" s="20">
        <f>IF('[1]男子名簿'!$R151="","",$E$9)</f>
      </c>
      <c r="Y151" s="20">
        <f>IF('[1]男子名簿'!$T151="","",$E$10)</f>
      </c>
      <c r="AA151" s="20">
        <f>IF('[1]女子名簿'!$I151="","",VLOOKUP('[1]女子名簿'!$I151,$G$9:$H$38,2,0))</f>
      </c>
      <c r="AB151" s="20">
        <f>IF('[1]女子名簿'!$L151="","",VLOOKUP('[1]女子名簿'!$L151,$G$9:$H$38,2,0))</f>
      </c>
      <c r="AC151" s="20">
        <f>IF('[1]女子名簿'!$O151="","",VLOOKUP('[1]女子名簿'!$O151,$G$9:$H$38,2,0))</f>
      </c>
      <c r="AD151" s="20">
        <f>IF('[1]女子名簿'!$R151="","",$J$9)</f>
      </c>
      <c r="AE151" s="20">
        <f>IF('[1]女子名簿'!$T151="","",$J$10)</f>
      </c>
    </row>
    <row r="152" spans="21:31" ht="14.25">
      <c r="U152" s="20">
        <f>IF('[1]男子名簿'!$I152="","",VLOOKUP('[1]男子名簿'!$I152,$B$9:$C$38,2,0))</f>
      </c>
      <c r="V152" s="20">
        <f>IF('[1]男子名簿'!$L152="","",VLOOKUP('[1]男子名簿'!$L152,$B$9:$C$38,2,0))</f>
      </c>
      <c r="W152" s="20">
        <f>IF('[1]男子名簿'!$O152="","",VLOOKUP('[1]男子名簿'!$O152,$B$9:$C$38,2,0))</f>
      </c>
      <c r="X152" s="20">
        <f>IF('[1]男子名簿'!$R152="","",$E$9)</f>
      </c>
      <c r="Y152" s="20">
        <f>IF('[1]男子名簿'!$T152="","",$E$10)</f>
      </c>
      <c r="AA152" s="20">
        <f>IF('[1]女子名簿'!$I152="","",VLOOKUP('[1]女子名簿'!$I152,$G$9:$H$38,2,0))</f>
      </c>
      <c r="AB152" s="20">
        <f>IF('[1]女子名簿'!$L152="","",VLOOKUP('[1]女子名簿'!$L152,$G$9:$H$38,2,0))</f>
      </c>
      <c r="AC152" s="20">
        <f>IF('[1]女子名簿'!$O152="","",VLOOKUP('[1]女子名簿'!$O152,$G$9:$H$38,2,0))</f>
      </c>
      <c r="AD152" s="20">
        <f>IF('[1]女子名簿'!$R152="","",$J$9)</f>
      </c>
      <c r="AE152" s="20">
        <f>IF('[1]女子名簿'!$T152="","",$J$10)</f>
      </c>
    </row>
    <row r="153" spans="21:31" ht="14.25">
      <c r="U153" s="20">
        <f>IF('[1]男子名簿'!$I153="","",VLOOKUP('[1]男子名簿'!$I153,$B$9:$C$38,2,0))</f>
      </c>
      <c r="V153" s="20">
        <f>IF('[1]男子名簿'!$L153="","",VLOOKUP('[1]男子名簿'!$L153,$B$9:$C$38,2,0))</f>
      </c>
      <c r="W153" s="20">
        <f>IF('[1]男子名簿'!$O153="","",VLOOKUP('[1]男子名簿'!$O153,$B$9:$C$38,2,0))</f>
      </c>
      <c r="X153" s="20">
        <f>IF('[1]男子名簿'!$R153="","",$E$9)</f>
      </c>
      <c r="Y153" s="20">
        <f>IF('[1]男子名簿'!$T153="","",$E$10)</f>
      </c>
      <c r="AA153" s="20">
        <f>IF('[1]女子名簿'!$I153="","",VLOOKUP('[1]女子名簿'!$I153,$G$9:$H$38,2,0))</f>
      </c>
      <c r="AB153" s="20">
        <f>IF('[1]女子名簿'!$L153="","",VLOOKUP('[1]女子名簿'!$L153,$G$9:$H$38,2,0))</f>
      </c>
      <c r="AC153" s="20">
        <f>IF('[1]女子名簿'!$O153="","",VLOOKUP('[1]女子名簿'!$O153,$G$9:$H$38,2,0))</f>
      </c>
      <c r="AD153" s="20">
        <f>IF('[1]女子名簿'!$R153="","",$J$9)</f>
      </c>
      <c r="AE153" s="20">
        <f>IF('[1]女子名簿'!$T153="","",$J$10)</f>
      </c>
    </row>
    <row r="154" spans="21:31" ht="14.25">
      <c r="U154" s="20">
        <f>IF('[1]男子名簿'!$I154="","",VLOOKUP('[1]男子名簿'!$I154,$B$9:$C$38,2,0))</f>
      </c>
      <c r="V154" s="20">
        <f>IF('[1]男子名簿'!$L154="","",VLOOKUP('[1]男子名簿'!$L154,$B$9:$C$38,2,0))</f>
      </c>
      <c r="W154" s="20">
        <f>IF('[1]男子名簿'!$O154="","",VLOOKUP('[1]男子名簿'!$O154,$B$9:$C$38,2,0))</f>
      </c>
      <c r="X154" s="20">
        <f>IF('[1]男子名簿'!$R154="","",$E$9)</f>
      </c>
      <c r="Y154" s="20">
        <f>IF('[1]男子名簿'!$T154="","",$E$10)</f>
      </c>
      <c r="AA154" s="20">
        <f>IF('[1]女子名簿'!$I154="","",VLOOKUP('[1]女子名簿'!$I154,$G$9:$H$38,2,0))</f>
      </c>
      <c r="AB154" s="20">
        <f>IF('[1]女子名簿'!$L154="","",VLOOKUP('[1]女子名簿'!$L154,$G$9:$H$38,2,0))</f>
      </c>
      <c r="AC154" s="20">
        <f>IF('[1]女子名簿'!$O154="","",VLOOKUP('[1]女子名簿'!$O154,$G$9:$H$38,2,0))</f>
      </c>
      <c r="AD154" s="20">
        <f>IF('[1]女子名簿'!$R154="","",$J$9)</f>
      </c>
      <c r="AE154" s="20">
        <f>IF('[1]女子名簿'!$T154="","",$J$10)</f>
      </c>
    </row>
    <row r="155" spans="21:31" ht="14.25">
      <c r="U155" s="20">
        <f>IF('[1]男子名簿'!$I155="","",VLOOKUP('[1]男子名簿'!$I155,$B$9:$C$38,2,0))</f>
      </c>
      <c r="V155" s="20">
        <f>IF('[1]男子名簿'!$L155="","",VLOOKUP('[1]男子名簿'!$L155,$B$9:$C$38,2,0))</f>
      </c>
      <c r="W155" s="20">
        <f>IF('[1]男子名簿'!$O155="","",VLOOKUP('[1]男子名簿'!$O155,$B$9:$C$38,2,0))</f>
      </c>
      <c r="X155" s="20">
        <f>IF('[1]男子名簿'!$R155="","",$E$9)</f>
      </c>
      <c r="Y155" s="20">
        <f>IF('[1]男子名簿'!$T155="","",$E$10)</f>
      </c>
      <c r="AA155" s="20">
        <f>IF('[1]女子名簿'!$I155="","",VLOOKUP('[1]女子名簿'!$I155,$G$9:$H$38,2,0))</f>
      </c>
      <c r="AB155" s="20">
        <f>IF('[1]女子名簿'!$L155="","",VLOOKUP('[1]女子名簿'!$L155,$G$9:$H$38,2,0))</f>
      </c>
      <c r="AC155" s="20">
        <f>IF('[1]女子名簿'!$O155="","",VLOOKUP('[1]女子名簿'!$O155,$G$9:$H$38,2,0))</f>
      </c>
      <c r="AD155" s="20">
        <f>IF('[1]女子名簿'!$R155="","",$J$9)</f>
      </c>
      <c r="AE155" s="20">
        <f>IF('[1]女子名簿'!$T155="","",$J$10)</f>
      </c>
    </row>
    <row r="156" spans="21:31" ht="14.25">
      <c r="U156" s="20">
        <f>IF('[1]男子名簿'!$I156="","",VLOOKUP('[1]男子名簿'!$I156,$B$9:$C$38,2,0))</f>
      </c>
      <c r="V156" s="20">
        <f>IF('[1]男子名簿'!$L156="","",VLOOKUP('[1]男子名簿'!$L156,$B$9:$C$38,2,0))</f>
      </c>
      <c r="W156" s="20">
        <f>IF('[1]男子名簿'!$O156="","",VLOOKUP('[1]男子名簿'!$O156,$B$9:$C$38,2,0))</f>
      </c>
      <c r="X156" s="20">
        <f>IF('[1]男子名簿'!$R156="","",$E$9)</f>
      </c>
      <c r="Y156" s="20">
        <f>IF('[1]男子名簿'!$T156="","",$E$10)</f>
      </c>
      <c r="AA156" s="20">
        <f>IF('[1]女子名簿'!$I156="","",VLOOKUP('[1]女子名簿'!$I156,$G$9:$H$38,2,0))</f>
      </c>
      <c r="AB156" s="20">
        <f>IF('[1]女子名簿'!$L156="","",VLOOKUP('[1]女子名簿'!$L156,$G$9:$H$38,2,0))</f>
      </c>
      <c r="AC156" s="20">
        <f>IF('[1]女子名簿'!$O156="","",VLOOKUP('[1]女子名簿'!$O156,$G$9:$H$38,2,0))</f>
      </c>
      <c r="AD156" s="20">
        <f>IF('[1]女子名簿'!$R156="","",$J$9)</f>
      </c>
      <c r="AE156" s="20">
        <f>IF('[1]女子名簿'!$T156="","",$J$10)</f>
      </c>
    </row>
    <row r="157" spans="21:31" ht="14.25">
      <c r="U157" s="20">
        <f>IF('[1]男子名簿'!$I157="","",VLOOKUP('[1]男子名簿'!$I157,$B$9:$C$38,2,0))</f>
      </c>
      <c r="V157" s="20">
        <f>IF('[1]男子名簿'!$L157="","",VLOOKUP('[1]男子名簿'!$L157,$B$9:$C$38,2,0))</f>
      </c>
      <c r="W157" s="20">
        <f>IF('[1]男子名簿'!$O157="","",VLOOKUP('[1]男子名簿'!$O157,$B$9:$C$38,2,0))</f>
      </c>
      <c r="X157" s="20">
        <f>IF('[1]男子名簿'!$R157="","",$E$9)</f>
      </c>
      <c r="Y157" s="20">
        <f>IF('[1]男子名簿'!$T157="","",$E$10)</f>
      </c>
      <c r="AA157" s="20">
        <f>IF('[1]女子名簿'!$I157="","",VLOOKUP('[1]女子名簿'!$I157,$G$9:$H$38,2,0))</f>
      </c>
      <c r="AB157" s="20">
        <f>IF('[1]女子名簿'!$L157="","",VLOOKUP('[1]女子名簿'!$L157,$G$9:$H$38,2,0))</f>
      </c>
      <c r="AC157" s="20">
        <f>IF('[1]女子名簿'!$O157="","",VLOOKUP('[1]女子名簿'!$O157,$G$9:$H$38,2,0))</f>
      </c>
      <c r="AD157" s="20">
        <f>IF('[1]女子名簿'!$R157="","",$J$9)</f>
      </c>
      <c r="AE157" s="20">
        <f>IF('[1]女子名簿'!$T157="","",$J$10)</f>
      </c>
    </row>
    <row r="158" spans="21:31" ht="14.25">
      <c r="U158" s="20">
        <f>IF('[1]男子名簿'!$I158="","",VLOOKUP('[1]男子名簿'!$I158,$B$9:$C$38,2,0))</f>
      </c>
      <c r="V158" s="20">
        <f>IF('[1]男子名簿'!$L158="","",VLOOKUP('[1]男子名簿'!$L158,$B$9:$C$38,2,0))</f>
      </c>
      <c r="W158" s="20">
        <f>IF('[1]男子名簿'!$O158="","",VLOOKUP('[1]男子名簿'!$O158,$B$9:$C$38,2,0))</f>
      </c>
      <c r="X158" s="20">
        <f>IF('[1]男子名簿'!$R158="","",$E$9)</f>
      </c>
      <c r="Y158" s="20">
        <f>IF('[1]男子名簿'!$T158="","",$E$10)</f>
      </c>
      <c r="AA158" s="20">
        <f>IF('[1]女子名簿'!$I158="","",VLOOKUP('[1]女子名簿'!$I158,$G$9:$H$38,2,0))</f>
      </c>
      <c r="AB158" s="20">
        <f>IF('[1]女子名簿'!$L158="","",VLOOKUP('[1]女子名簿'!$L158,$G$9:$H$38,2,0))</f>
      </c>
      <c r="AC158" s="20">
        <f>IF('[1]女子名簿'!$O158="","",VLOOKUP('[1]女子名簿'!$O158,$G$9:$H$38,2,0))</f>
      </c>
      <c r="AD158" s="20">
        <f>IF('[1]女子名簿'!$R158="","",$J$9)</f>
      </c>
      <c r="AE158" s="20">
        <f>IF('[1]女子名簿'!$T158="","",$J$10)</f>
      </c>
    </row>
    <row r="159" spans="21:31" ht="14.25">
      <c r="U159" s="20">
        <f>IF('[1]男子名簿'!$I159="","",VLOOKUP('[1]男子名簿'!$I159,$B$9:$C$38,2,0))</f>
      </c>
      <c r="V159" s="20">
        <f>IF('[1]男子名簿'!$L159="","",VLOOKUP('[1]男子名簿'!$L159,$B$9:$C$38,2,0))</f>
      </c>
      <c r="W159" s="20">
        <f>IF('[1]男子名簿'!$O159="","",VLOOKUP('[1]男子名簿'!$O159,$B$9:$C$38,2,0))</f>
      </c>
      <c r="X159" s="20">
        <f>IF('[1]男子名簿'!$R159="","",$E$9)</f>
      </c>
      <c r="Y159" s="20">
        <f>IF('[1]男子名簿'!$T159="","",$E$10)</f>
      </c>
      <c r="AA159" s="20">
        <f>IF('[1]女子名簿'!$I159="","",VLOOKUP('[1]女子名簿'!$I159,$G$9:$H$38,2,0))</f>
      </c>
      <c r="AB159" s="20">
        <f>IF('[1]女子名簿'!$L159="","",VLOOKUP('[1]女子名簿'!$L159,$G$9:$H$38,2,0))</f>
      </c>
      <c r="AC159" s="20">
        <f>IF('[1]女子名簿'!$O159="","",VLOOKUP('[1]女子名簿'!$O159,$G$9:$H$38,2,0))</f>
      </c>
      <c r="AD159" s="20">
        <f>IF('[1]女子名簿'!$R159="","",$J$9)</f>
      </c>
      <c r="AE159" s="20">
        <f>IF('[1]女子名簿'!$T159="","",$J$10)</f>
      </c>
    </row>
    <row r="160" spans="21:31" ht="14.25">
      <c r="U160" s="20">
        <f>IF('[1]男子名簿'!$I160="","",VLOOKUP('[1]男子名簿'!$I160,$B$9:$C$38,2,0))</f>
      </c>
      <c r="V160" s="20">
        <f>IF('[1]男子名簿'!$L160="","",VLOOKUP('[1]男子名簿'!$L160,$B$9:$C$38,2,0))</f>
      </c>
      <c r="W160" s="20">
        <f>IF('[1]男子名簿'!$O160="","",VLOOKUP('[1]男子名簿'!$O160,$B$9:$C$38,2,0))</f>
      </c>
      <c r="X160" s="20">
        <f>IF('[1]男子名簿'!$R160="","",$E$9)</f>
      </c>
      <c r="Y160" s="20">
        <f>IF('[1]男子名簿'!$T160="","",$E$10)</f>
      </c>
      <c r="AA160" s="20">
        <f>IF('[1]女子名簿'!$I160="","",VLOOKUP('[1]女子名簿'!$I160,$G$9:$H$38,2,0))</f>
      </c>
      <c r="AB160" s="20">
        <f>IF('[1]女子名簿'!$L160="","",VLOOKUP('[1]女子名簿'!$L160,$G$9:$H$38,2,0))</f>
      </c>
      <c r="AC160" s="20">
        <f>IF('[1]女子名簿'!$O160="","",VLOOKUP('[1]女子名簿'!$O160,$G$9:$H$38,2,0))</f>
      </c>
      <c r="AD160" s="20">
        <f>IF('[1]女子名簿'!$R160="","",$J$9)</f>
      </c>
      <c r="AE160" s="20">
        <f>IF('[1]女子名簿'!$T160="","",$J$10)</f>
      </c>
    </row>
    <row r="161" spans="21:31" ht="14.25">
      <c r="U161" s="20">
        <f>IF('[1]男子名簿'!$I161="","",VLOOKUP('[1]男子名簿'!$I161,$B$9:$C$38,2,0))</f>
      </c>
      <c r="V161" s="20">
        <f>IF('[1]男子名簿'!$L161="","",VLOOKUP('[1]男子名簿'!$L161,$B$9:$C$38,2,0))</f>
      </c>
      <c r="W161" s="20">
        <f>IF('[1]男子名簿'!$O161="","",VLOOKUP('[1]男子名簿'!$O161,$B$9:$C$38,2,0))</f>
      </c>
      <c r="X161" s="20">
        <f>IF('[1]男子名簿'!$R161="","",$E$9)</f>
      </c>
      <c r="Y161" s="20">
        <f>IF('[1]男子名簿'!$T161="","",$E$10)</f>
      </c>
      <c r="AA161" s="20">
        <f>IF('[1]女子名簿'!$I161="","",VLOOKUP('[1]女子名簿'!$I161,$G$9:$H$38,2,0))</f>
      </c>
      <c r="AB161" s="20">
        <f>IF('[1]女子名簿'!$L161="","",VLOOKUP('[1]女子名簿'!$L161,$G$9:$H$38,2,0))</f>
      </c>
      <c r="AC161" s="20">
        <f>IF('[1]女子名簿'!$O161="","",VLOOKUP('[1]女子名簿'!$O161,$G$9:$H$38,2,0))</f>
      </c>
      <c r="AD161" s="20">
        <f>IF('[1]女子名簿'!$R161="","",$J$9)</f>
      </c>
      <c r="AE161" s="20">
        <f>IF('[1]女子名簿'!$T161="","",$J$10)</f>
      </c>
    </row>
    <row r="162" spans="21:31" ht="14.25">
      <c r="U162" s="20">
        <f>IF('[1]男子名簿'!$I162="","",VLOOKUP('[1]男子名簿'!$I162,$B$9:$C$38,2,0))</f>
      </c>
      <c r="V162" s="20">
        <f>IF('[1]男子名簿'!$L162="","",VLOOKUP('[1]男子名簿'!$L162,$B$9:$C$38,2,0))</f>
      </c>
      <c r="W162" s="20">
        <f>IF('[1]男子名簿'!$O162="","",VLOOKUP('[1]男子名簿'!$O162,$B$9:$C$38,2,0))</f>
      </c>
      <c r="X162" s="20">
        <f>IF('[1]男子名簿'!$R162="","",$E$9)</f>
      </c>
      <c r="Y162" s="20">
        <f>IF('[1]男子名簿'!$T162="","",$E$10)</f>
      </c>
      <c r="AA162" s="20">
        <f>IF('[1]女子名簿'!$I162="","",VLOOKUP('[1]女子名簿'!$I162,$G$9:$H$38,2,0))</f>
      </c>
      <c r="AB162" s="20">
        <f>IF('[1]女子名簿'!$L162="","",VLOOKUP('[1]女子名簿'!$L162,$G$9:$H$38,2,0))</f>
      </c>
      <c r="AC162" s="20">
        <f>IF('[1]女子名簿'!$O162="","",VLOOKUP('[1]女子名簿'!$O162,$G$9:$H$38,2,0))</f>
      </c>
      <c r="AD162" s="20">
        <f>IF('[1]女子名簿'!$R162="","",$J$9)</f>
      </c>
      <c r="AE162" s="20">
        <f>IF('[1]女子名簿'!$T162="","",$J$10)</f>
      </c>
    </row>
    <row r="163" spans="21:31" ht="14.25">
      <c r="U163" s="20">
        <f>IF('[1]男子名簿'!$I163="","",VLOOKUP('[1]男子名簿'!$I163,$B$9:$C$38,2,0))</f>
      </c>
      <c r="V163" s="20">
        <f>IF('[1]男子名簿'!$L163="","",VLOOKUP('[1]男子名簿'!$L163,$B$9:$C$38,2,0))</f>
      </c>
      <c r="W163" s="20">
        <f>IF('[1]男子名簿'!$O163="","",VLOOKUP('[1]男子名簿'!$O163,$B$9:$C$38,2,0))</f>
      </c>
      <c r="X163" s="20">
        <f>IF('[1]男子名簿'!$R163="","",$E$9)</f>
      </c>
      <c r="Y163" s="20">
        <f>IF('[1]男子名簿'!$T163="","",$E$10)</f>
      </c>
      <c r="AA163" s="20">
        <f>IF('[1]女子名簿'!$I163="","",VLOOKUP('[1]女子名簿'!$I163,$G$9:$H$38,2,0))</f>
      </c>
      <c r="AB163" s="20">
        <f>IF('[1]女子名簿'!$L163="","",VLOOKUP('[1]女子名簿'!$L163,$G$9:$H$38,2,0))</f>
      </c>
      <c r="AC163" s="20">
        <f>IF('[1]女子名簿'!$O163="","",VLOOKUP('[1]女子名簿'!$O163,$G$9:$H$38,2,0))</f>
      </c>
      <c r="AD163" s="20">
        <f>IF('[1]女子名簿'!$R163="","",$J$9)</f>
      </c>
      <c r="AE163" s="20">
        <f>IF('[1]女子名簿'!$T163="","",$J$10)</f>
      </c>
    </row>
    <row r="164" spans="21:31" ht="14.25">
      <c r="U164" s="20">
        <f>IF('[1]男子名簿'!$I164="","",VLOOKUP('[1]男子名簿'!$I164,$B$9:$C$38,2,0))</f>
      </c>
      <c r="V164" s="20">
        <f>IF('[1]男子名簿'!$L164="","",VLOOKUP('[1]男子名簿'!$L164,$B$9:$C$38,2,0))</f>
      </c>
      <c r="W164" s="20">
        <f>IF('[1]男子名簿'!$O164="","",VLOOKUP('[1]男子名簿'!$O164,$B$9:$C$38,2,0))</f>
      </c>
      <c r="X164" s="20">
        <f>IF('[1]男子名簿'!$R164="","",$E$9)</f>
      </c>
      <c r="Y164" s="20">
        <f>IF('[1]男子名簿'!$T164="","",$E$10)</f>
      </c>
      <c r="AA164" s="20">
        <f>IF('[1]女子名簿'!$I164="","",VLOOKUP('[1]女子名簿'!$I164,$G$9:$H$38,2,0))</f>
      </c>
      <c r="AB164" s="20">
        <f>IF('[1]女子名簿'!$L164="","",VLOOKUP('[1]女子名簿'!$L164,$G$9:$H$38,2,0))</f>
      </c>
      <c r="AC164" s="20">
        <f>IF('[1]女子名簿'!$O164="","",VLOOKUP('[1]女子名簿'!$O164,$G$9:$H$38,2,0))</f>
      </c>
      <c r="AD164" s="20">
        <f>IF('[1]女子名簿'!$R164="","",$J$9)</f>
      </c>
      <c r="AE164" s="20">
        <f>IF('[1]女子名簿'!$T164="","",$J$10)</f>
      </c>
    </row>
    <row r="165" spans="21:31" ht="14.25">
      <c r="U165" s="20">
        <f>IF('[1]男子名簿'!$I165="","",VLOOKUP('[1]男子名簿'!$I165,$B$9:$C$38,2,0))</f>
      </c>
      <c r="V165" s="20">
        <f>IF('[1]男子名簿'!$L165="","",VLOOKUP('[1]男子名簿'!$L165,$B$9:$C$38,2,0))</f>
      </c>
      <c r="W165" s="20">
        <f>IF('[1]男子名簿'!$O165="","",VLOOKUP('[1]男子名簿'!$O165,$B$9:$C$38,2,0))</f>
      </c>
      <c r="X165" s="20">
        <f>IF('[1]男子名簿'!$R165="","",$E$9)</f>
      </c>
      <c r="Y165" s="20">
        <f>IF('[1]男子名簿'!$T165="","",$E$10)</f>
      </c>
      <c r="AA165" s="20">
        <f>IF('[1]女子名簿'!$I165="","",VLOOKUP('[1]女子名簿'!$I165,$G$9:$H$38,2,0))</f>
      </c>
      <c r="AB165" s="20">
        <f>IF('[1]女子名簿'!$L165="","",VLOOKUP('[1]女子名簿'!$L165,$G$9:$H$38,2,0))</f>
      </c>
      <c r="AC165" s="20">
        <f>IF('[1]女子名簿'!$O165="","",VLOOKUP('[1]女子名簿'!$O165,$G$9:$H$38,2,0))</f>
      </c>
      <c r="AD165" s="20">
        <f>IF('[1]女子名簿'!$R165="","",$J$9)</f>
      </c>
      <c r="AE165" s="20">
        <f>IF('[1]女子名簿'!$T165="","",$J$10)</f>
      </c>
    </row>
    <row r="166" spans="21:31" ht="14.25">
      <c r="U166" s="20">
        <f>IF('[1]男子名簿'!$I166="","",VLOOKUP('[1]男子名簿'!$I166,$B$9:$C$38,2,0))</f>
      </c>
      <c r="V166" s="20">
        <f>IF('[1]男子名簿'!$L166="","",VLOOKUP('[1]男子名簿'!$L166,$B$9:$C$38,2,0))</f>
      </c>
      <c r="W166" s="20">
        <f>IF('[1]男子名簿'!$O166="","",VLOOKUP('[1]男子名簿'!$O166,$B$9:$C$38,2,0))</f>
      </c>
      <c r="X166" s="20">
        <f>IF('[1]男子名簿'!$R166="","",$E$9)</f>
      </c>
      <c r="Y166" s="20">
        <f>IF('[1]男子名簿'!$T166="","",$E$10)</f>
      </c>
      <c r="AA166" s="20">
        <f>IF('[1]女子名簿'!$I166="","",VLOOKUP('[1]女子名簿'!$I166,$G$9:$H$38,2,0))</f>
      </c>
      <c r="AB166" s="20">
        <f>IF('[1]女子名簿'!$L166="","",VLOOKUP('[1]女子名簿'!$L166,$G$9:$H$38,2,0))</f>
      </c>
      <c r="AC166" s="20">
        <f>IF('[1]女子名簿'!$O166="","",VLOOKUP('[1]女子名簿'!$O166,$G$9:$H$38,2,0))</f>
      </c>
      <c r="AD166" s="20">
        <f>IF('[1]女子名簿'!$R166="","",$J$9)</f>
      </c>
      <c r="AE166" s="20">
        <f>IF('[1]女子名簿'!$T166="","",$J$10)</f>
      </c>
    </row>
    <row r="167" spans="21:31" ht="14.25">
      <c r="U167" s="20">
        <f>IF('[1]男子名簿'!$I167="","",VLOOKUP('[1]男子名簿'!$I167,$B$9:$C$38,2,0))</f>
      </c>
      <c r="V167" s="20">
        <f>IF('[1]男子名簿'!$L167="","",VLOOKUP('[1]男子名簿'!$L167,$B$9:$C$38,2,0))</f>
      </c>
      <c r="W167" s="20">
        <f>IF('[1]男子名簿'!$O167="","",VLOOKUP('[1]男子名簿'!$O167,$B$9:$C$38,2,0))</f>
      </c>
      <c r="X167" s="20">
        <f>IF('[1]男子名簿'!$R167="","",$E$9)</f>
      </c>
      <c r="Y167" s="20">
        <f>IF('[1]男子名簿'!$T167="","",$E$10)</f>
      </c>
      <c r="AA167" s="20">
        <f>IF('[1]女子名簿'!$I167="","",VLOOKUP('[1]女子名簿'!$I167,$G$9:$H$38,2,0))</f>
      </c>
      <c r="AB167" s="20">
        <f>IF('[1]女子名簿'!$L167="","",VLOOKUP('[1]女子名簿'!$L167,$G$9:$H$38,2,0))</f>
      </c>
      <c r="AC167" s="20">
        <f>IF('[1]女子名簿'!$O167="","",VLOOKUP('[1]女子名簿'!$O167,$G$9:$H$38,2,0))</f>
      </c>
      <c r="AD167" s="20">
        <f>IF('[1]女子名簿'!$R167="","",$J$9)</f>
      </c>
      <c r="AE167" s="20">
        <f>IF('[1]女子名簿'!$T167="","",$J$10)</f>
      </c>
    </row>
    <row r="168" spans="21:31" ht="14.25">
      <c r="U168" s="20">
        <f>IF('[1]男子名簿'!$I168="","",VLOOKUP('[1]男子名簿'!$I168,$B$9:$C$38,2,0))</f>
      </c>
      <c r="V168" s="20">
        <f>IF('[1]男子名簿'!$L168="","",VLOOKUP('[1]男子名簿'!$L168,$B$9:$C$38,2,0))</f>
      </c>
      <c r="W168" s="20">
        <f>IF('[1]男子名簿'!$O168="","",VLOOKUP('[1]男子名簿'!$O168,$B$9:$C$38,2,0))</f>
      </c>
      <c r="X168" s="20">
        <f>IF('[1]男子名簿'!$R168="","",$E$9)</f>
      </c>
      <c r="Y168" s="20">
        <f>IF('[1]男子名簿'!$T168="","",$E$10)</f>
      </c>
      <c r="AA168" s="20">
        <f>IF('[1]女子名簿'!$I168="","",VLOOKUP('[1]女子名簿'!$I168,$G$9:$H$38,2,0))</f>
      </c>
      <c r="AB168" s="20">
        <f>IF('[1]女子名簿'!$L168="","",VLOOKUP('[1]女子名簿'!$L168,$G$9:$H$38,2,0))</f>
      </c>
      <c r="AC168" s="20">
        <f>IF('[1]女子名簿'!$O168="","",VLOOKUP('[1]女子名簿'!$O168,$G$9:$H$38,2,0))</f>
      </c>
      <c r="AD168" s="20">
        <f>IF('[1]女子名簿'!$R168="","",$J$9)</f>
      </c>
      <c r="AE168" s="20">
        <f>IF('[1]女子名簿'!$T168="","",$J$10)</f>
      </c>
    </row>
    <row r="169" spans="21:31" ht="14.25">
      <c r="U169" s="20">
        <f>IF('[1]男子名簿'!$I169="","",VLOOKUP('[1]男子名簿'!$I169,$B$9:$C$38,2,0))</f>
      </c>
      <c r="V169" s="20">
        <f>IF('[1]男子名簿'!$L169="","",VLOOKUP('[1]男子名簿'!$L169,$B$9:$C$38,2,0))</f>
      </c>
      <c r="W169" s="20">
        <f>IF('[1]男子名簿'!$O169="","",VLOOKUP('[1]男子名簿'!$O169,$B$9:$C$38,2,0))</f>
      </c>
      <c r="X169" s="20">
        <f>IF('[1]男子名簿'!$R169="","",$E$9)</f>
      </c>
      <c r="Y169" s="20">
        <f>IF('[1]男子名簿'!$T169="","",$E$10)</f>
      </c>
      <c r="AA169" s="20">
        <f>IF('[1]女子名簿'!$I169="","",VLOOKUP('[1]女子名簿'!$I169,$G$9:$H$38,2,0))</f>
      </c>
      <c r="AB169" s="20">
        <f>IF('[1]女子名簿'!$L169="","",VLOOKUP('[1]女子名簿'!$L169,$G$9:$H$38,2,0))</f>
      </c>
      <c r="AC169" s="20">
        <f>IF('[1]女子名簿'!$O169="","",VLOOKUP('[1]女子名簿'!$O169,$G$9:$H$38,2,0))</f>
      </c>
      <c r="AD169" s="20">
        <f>IF('[1]女子名簿'!$R169="","",$J$9)</f>
      </c>
      <c r="AE169" s="20">
        <f>IF('[1]女子名簿'!$T169="","",$J$10)</f>
      </c>
    </row>
    <row r="170" spans="21:31" ht="14.25">
      <c r="U170" s="20">
        <f>IF('[1]男子名簿'!$I170="","",VLOOKUP('[1]男子名簿'!$I170,$B$9:$C$38,2,0))</f>
      </c>
      <c r="V170" s="20">
        <f>IF('[1]男子名簿'!$L170="","",VLOOKUP('[1]男子名簿'!$L170,$B$9:$C$38,2,0))</f>
      </c>
      <c r="W170" s="20">
        <f>IF('[1]男子名簿'!$O170="","",VLOOKUP('[1]男子名簿'!$O170,$B$9:$C$38,2,0))</f>
      </c>
      <c r="X170" s="20">
        <f>IF('[1]男子名簿'!$R170="","",$E$9)</f>
      </c>
      <c r="Y170" s="20">
        <f>IF('[1]男子名簿'!$T170="","",$E$10)</f>
      </c>
      <c r="AA170" s="20">
        <f>IF('[1]女子名簿'!$I170="","",VLOOKUP('[1]女子名簿'!$I170,$G$9:$H$38,2,0))</f>
      </c>
      <c r="AB170" s="20">
        <f>IF('[1]女子名簿'!$L170="","",VLOOKUP('[1]女子名簿'!$L170,$G$9:$H$38,2,0))</f>
      </c>
      <c r="AC170" s="20">
        <f>IF('[1]女子名簿'!$O170="","",VLOOKUP('[1]女子名簿'!$O170,$G$9:$H$38,2,0))</f>
      </c>
      <c r="AD170" s="20">
        <f>IF('[1]女子名簿'!$R170="","",$J$9)</f>
      </c>
      <c r="AE170" s="20">
        <f>IF('[1]女子名簿'!$T170="","",$J$10)</f>
      </c>
    </row>
    <row r="171" spans="21:31" ht="14.25">
      <c r="U171" s="20">
        <f>IF('[1]男子名簿'!$I171="","",VLOOKUP('[1]男子名簿'!$I171,$B$9:$C$38,2,0))</f>
      </c>
      <c r="V171" s="20">
        <f>IF('[1]男子名簿'!$L171="","",VLOOKUP('[1]男子名簿'!$L171,$B$9:$C$38,2,0))</f>
      </c>
      <c r="W171" s="20">
        <f>IF('[1]男子名簿'!$O171="","",VLOOKUP('[1]男子名簿'!$O171,$B$9:$C$38,2,0))</f>
      </c>
      <c r="X171" s="20">
        <f>IF('[1]男子名簿'!$R171="","",$E$9)</f>
      </c>
      <c r="Y171" s="20">
        <f>IF('[1]男子名簿'!$T171="","",$E$10)</f>
      </c>
      <c r="AA171" s="20">
        <f>IF('[1]女子名簿'!$I171="","",VLOOKUP('[1]女子名簿'!$I171,$G$9:$H$38,2,0))</f>
      </c>
      <c r="AB171" s="20">
        <f>IF('[1]女子名簿'!$L171="","",VLOOKUP('[1]女子名簿'!$L171,$G$9:$H$38,2,0))</f>
      </c>
      <c r="AC171" s="20">
        <f>IF('[1]女子名簿'!$O171="","",VLOOKUP('[1]女子名簿'!$O171,$G$9:$H$38,2,0))</f>
      </c>
      <c r="AD171" s="20">
        <f>IF('[1]女子名簿'!$R171="","",$J$9)</f>
      </c>
      <c r="AE171" s="20">
        <f>IF('[1]女子名簿'!$T171="","",$J$10)</f>
      </c>
    </row>
    <row r="172" spans="21:31" ht="14.25">
      <c r="U172" s="20">
        <f>IF('[1]男子名簿'!$I172="","",VLOOKUP('[1]男子名簿'!$I172,$B$9:$C$38,2,0))</f>
      </c>
      <c r="V172" s="20">
        <f>IF('[1]男子名簿'!$L172="","",VLOOKUP('[1]男子名簿'!$L172,$B$9:$C$38,2,0))</f>
      </c>
      <c r="W172" s="20">
        <f>IF('[1]男子名簿'!$O172="","",VLOOKUP('[1]男子名簿'!$O172,$B$9:$C$38,2,0))</f>
      </c>
      <c r="X172" s="20">
        <f>IF('[1]男子名簿'!$R172="","",$E$9)</f>
      </c>
      <c r="Y172" s="20">
        <f>IF('[1]男子名簿'!$T172="","",$E$10)</f>
      </c>
      <c r="AA172" s="20">
        <f>IF('[1]女子名簿'!$I172="","",VLOOKUP('[1]女子名簿'!$I172,$G$9:$H$38,2,0))</f>
      </c>
      <c r="AB172" s="20">
        <f>IF('[1]女子名簿'!$L172="","",VLOOKUP('[1]女子名簿'!$L172,$G$9:$H$38,2,0))</f>
      </c>
      <c r="AC172" s="20">
        <f>IF('[1]女子名簿'!$O172="","",VLOOKUP('[1]女子名簿'!$O172,$G$9:$H$38,2,0))</f>
      </c>
      <c r="AD172" s="20">
        <f>IF('[1]女子名簿'!$R172="","",$J$9)</f>
      </c>
      <c r="AE172" s="20">
        <f>IF('[1]女子名簿'!$T172="","",$J$10)</f>
      </c>
    </row>
    <row r="173" spans="21:31" ht="14.25">
      <c r="U173" s="20">
        <f>IF('[1]男子名簿'!$I173="","",VLOOKUP('[1]男子名簿'!$I173,$B$9:$C$38,2,0))</f>
      </c>
      <c r="V173" s="20">
        <f>IF('[1]男子名簿'!$L173="","",VLOOKUP('[1]男子名簿'!$L173,$B$9:$C$38,2,0))</f>
      </c>
      <c r="W173" s="20">
        <f>IF('[1]男子名簿'!$O173="","",VLOOKUP('[1]男子名簿'!$O173,$B$9:$C$38,2,0))</f>
      </c>
      <c r="X173" s="20">
        <f>IF('[1]男子名簿'!$R173="","",$E$9)</f>
      </c>
      <c r="Y173" s="20">
        <f>IF('[1]男子名簿'!$T173="","",$E$10)</f>
      </c>
      <c r="AA173" s="20">
        <f>IF('[1]女子名簿'!$I173="","",VLOOKUP('[1]女子名簿'!$I173,$G$9:$H$38,2,0))</f>
      </c>
      <c r="AB173" s="20">
        <f>IF('[1]女子名簿'!$L173="","",VLOOKUP('[1]女子名簿'!$L173,$G$9:$H$38,2,0))</f>
      </c>
      <c r="AC173" s="20">
        <f>IF('[1]女子名簿'!$O173="","",VLOOKUP('[1]女子名簿'!$O173,$G$9:$H$38,2,0))</f>
      </c>
      <c r="AD173" s="20">
        <f>IF('[1]女子名簿'!$R173="","",$J$9)</f>
      </c>
      <c r="AE173" s="20">
        <f>IF('[1]女子名簿'!$T173="","",$J$10)</f>
      </c>
    </row>
    <row r="174" spans="21:31" ht="14.25">
      <c r="U174" s="20">
        <f>IF('[1]男子名簿'!$I174="","",VLOOKUP('[1]男子名簿'!$I174,$B$9:$C$38,2,0))</f>
      </c>
      <c r="V174" s="20">
        <f>IF('[1]男子名簿'!$L174="","",VLOOKUP('[1]男子名簿'!$L174,$B$9:$C$38,2,0))</f>
      </c>
      <c r="W174" s="20">
        <f>IF('[1]男子名簿'!$O174="","",VLOOKUP('[1]男子名簿'!$O174,$B$9:$C$38,2,0))</f>
      </c>
      <c r="X174" s="20">
        <f>IF('[1]男子名簿'!$R174="","",$E$9)</f>
      </c>
      <c r="Y174" s="20">
        <f>IF('[1]男子名簿'!$T174="","",$E$10)</f>
      </c>
      <c r="AA174" s="20">
        <f>IF('[1]女子名簿'!$I174="","",VLOOKUP('[1]女子名簿'!$I174,$G$9:$H$38,2,0))</f>
      </c>
      <c r="AB174" s="20">
        <f>IF('[1]女子名簿'!$L174="","",VLOOKUP('[1]女子名簿'!$L174,$G$9:$H$38,2,0))</f>
      </c>
      <c r="AC174" s="20">
        <f>IF('[1]女子名簿'!$O174="","",VLOOKUP('[1]女子名簿'!$O174,$G$9:$H$38,2,0))</f>
      </c>
      <c r="AD174" s="20">
        <f>IF('[1]女子名簿'!$R174="","",$J$9)</f>
      </c>
      <c r="AE174" s="20">
        <f>IF('[1]女子名簿'!$T174="","",$J$10)</f>
      </c>
    </row>
    <row r="175" spans="21:31" ht="14.25">
      <c r="U175" s="20">
        <f>IF('[1]男子名簿'!$I175="","",VLOOKUP('[1]男子名簿'!$I175,$B$9:$C$38,2,0))</f>
      </c>
      <c r="V175" s="20">
        <f>IF('[1]男子名簿'!$L175="","",VLOOKUP('[1]男子名簿'!$L175,$B$9:$C$38,2,0))</f>
      </c>
      <c r="W175" s="20">
        <f>IF('[1]男子名簿'!$O175="","",VLOOKUP('[1]男子名簿'!$O175,$B$9:$C$38,2,0))</f>
      </c>
      <c r="X175" s="20">
        <f>IF('[1]男子名簿'!$R175="","",$E$9)</f>
      </c>
      <c r="Y175" s="20">
        <f>IF('[1]男子名簿'!$T175="","",$E$10)</f>
      </c>
      <c r="AA175" s="20">
        <f>IF('[1]女子名簿'!$I175="","",VLOOKUP('[1]女子名簿'!$I175,$G$9:$H$38,2,0))</f>
      </c>
      <c r="AB175" s="20">
        <f>IF('[1]女子名簿'!$L175="","",VLOOKUP('[1]女子名簿'!$L175,$G$9:$H$38,2,0))</f>
      </c>
      <c r="AC175" s="20">
        <f>IF('[1]女子名簿'!$O175="","",VLOOKUP('[1]女子名簿'!$O175,$G$9:$H$38,2,0))</f>
      </c>
      <c r="AD175" s="20">
        <f>IF('[1]女子名簿'!$R175="","",$J$9)</f>
      </c>
      <c r="AE175" s="20">
        <f>IF('[1]女子名簿'!$T175="","",$J$10)</f>
      </c>
    </row>
    <row r="176" spans="21:31" ht="14.25">
      <c r="U176" s="20">
        <f>IF('[1]男子名簿'!$I176="","",VLOOKUP('[1]男子名簿'!$I176,$B$9:$C$38,2,0))</f>
      </c>
      <c r="V176" s="20">
        <f>IF('[1]男子名簿'!$L176="","",VLOOKUP('[1]男子名簿'!$L176,$B$9:$C$38,2,0))</f>
      </c>
      <c r="W176" s="20">
        <f>IF('[1]男子名簿'!$O176="","",VLOOKUP('[1]男子名簿'!$O176,$B$9:$C$38,2,0))</f>
      </c>
      <c r="X176" s="20">
        <f>IF('[1]男子名簿'!$R176="","",$E$9)</f>
      </c>
      <c r="Y176" s="20">
        <f>IF('[1]男子名簿'!$T176="","",$E$10)</f>
      </c>
      <c r="AA176" s="20">
        <f>IF('[1]女子名簿'!$I176="","",VLOOKUP('[1]女子名簿'!$I176,$G$9:$H$38,2,0))</f>
      </c>
      <c r="AB176" s="20">
        <f>IF('[1]女子名簿'!$L176="","",VLOOKUP('[1]女子名簿'!$L176,$G$9:$H$38,2,0))</f>
      </c>
      <c r="AC176" s="20">
        <f>IF('[1]女子名簿'!$O176="","",VLOOKUP('[1]女子名簿'!$O176,$G$9:$H$38,2,0))</f>
      </c>
      <c r="AD176" s="20">
        <f>IF('[1]女子名簿'!$R176="","",$J$9)</f>
      </c>
      <c r="AE176" s="20">
        <f>IF('[1]女子名簿'!$T176="","",$J$10)</f>
      </c>
    </row>
    <row r="177" spans="21:31" ht="14.25">
      <c r="U177" s="20">
        <f>IF('[1]男子名簿'!$I177="","",VLOOKUP('[1]男子名簿'!$I177,$B$9:$C$38,2,0))</f>
      </c>
      <c r="V177" s="20">
        <f>IF('[1]男子名簿'!$L177="","",VLOOKUP('[1]男子名簿'!$L177,$B$9:$C$38,2,0))</f>
      </c>
      <c r="W177" s="20">
        <f>IF('[1]男子名簿'!$O177="","",VLOOKUP('[1]男子名簿'!$O177,$B$9:$C$38,2,0))</f>
      </c>
      <c r="X177" s="20">
        <f>IF('[1]男子名簿'!$R177="","",$E$9)</f>
      </c>
      <c r="Y177" s="20">
        <f>IF('[1]男子名簿'!$T177="","",$E$10)</f>
      </c>
      <c r="AA177" s="20">
        <f>IF('[1]女子名簿'!$I177="","",VLOOKUP('[1]女子名簿'!$I177,$G$9:$H$38,2,0))</f>
      </c>
      <c r="AB177" s="20">
        <f>IF('[1]女子名簿'!$L177="","",VLOOKUP('[1]女子名簿'!$L177,$G$9:$H$38,2,0))</f>
      </c>
      <c r="AC177" s="20">
        <f>IF('[1]女子名簿'!$O177="","",VLOOKUP('[1]女子名簿'!$O177,$G$9:$H$38,2,0))</f>
      </c>
      <c r="AD177" s="20">
        <f>IF('[1]女子名簿'!$R177="","",$J$9)</f>
      </c>
      <c r="AE177" s="20">
        <f>IF('[1]女子名簿'!$T177="","",$J$10)</f>
      </c>
    </row>
    <row r="178" spans="21:31" ht="14.25">
      <c r="U178" s="20">
        <f>IF('[1]男子名簿'!$I178="","",VLOOKUP('[1]男子名簿'!$I178,$B$9:$C$38,2,0))</f>
      </c>
      <c r="V178" s="20">
        <f>IF('[1]男子名簿'!$L178="","",VLOOKUP('[1]男子名簿'!$L178,$B$9:$C$38,2,0))</f>
      </c>
      <c r="W178" s="20">
        <f>IF('[1]男子名簿'!$O178="","",VLOOKUP('[1]男子名簿'!$O178,$B$9:$C$38,2,0))</f>
      </c>
      <c r="X178" s="20">
        <f>IF('[1]男子名簿'!$R178="","",$E$9)</f>
      </c>
      <c r="Y178" s="20">
        <f>IF('[1]男子名簿'!$T178="","",$E$10)</f>
      </c>
      <c r="AA178" s="20">
        <f>IF('[1]女子名簿'!$I178="","",VLOOKUP('[1]女子名簿'!$I178,$G$9:$H$38,2,0))</f>
      </c>
      <c r="AB178" s="20">
        <f>IF('[1]女子名簿'!$L178="","",VLOOKUP('[1]女子名簿'!$L178,$G$9:$H$38,2,0))</f>
      </c>
      <c r="AC178" s="20">
        <f>IF('[1]女子名簿'!$O178="","",VLOOKUP('[1]女子名簿'!$O178,$G$9:$H$38,2,0))</f>
      </c>
      <c r="AD178" s="20">
        <f>IF('[1]女子名簿'!$R178="","",$J$9)</f>
      </c>
      <c r="AE178" s="20">
        <f>IF('[1]女子名簿'!$T178="","",$J$10)</f>
      </c>
    </row>
    <row r="179" spans="21:31" ht="14.25">
      <c r="U179" s="20">
        <f>IF('[1]男子名簿'!$I179="","",VLOOKUP('[1]男子名簿'!$I179,$B$9:$C$38,2,0))</f>
      </c>
      <c r="V179" s="20">
        <f>IF('[1]男子名簿'!$L179="","",VLOOKUP('[1]男子名簿'!$L179,$B$9:$C$38,2,0))</f>
      </c>
      <c r="W179" s="20">
        <f>IF('[1]男子名簿'!$O179="","",VLOOKUP('[1]男子名簿'!$O179,$B$9:$C$38,2,0))</f>
      </c>
      <c r="X179" s="20">
        <f>IF('[1]男子名簿'!$R179="","",$E$9)</f>
      </c>
      <c r="Y179" s="20">
        <f>IF('[1]男子名簿'!$T179="","",$E$10)</f>
      </c>
      <c r="AA179" s="20">
        <f>IF('[1]女子名簿'!$I179="","",VLOOKUP('[1]女子名簿'!$I179,$G$9:$H$38,2,0))</f>
      </c>
      <c r="AB179" s="20">
        <f>IF('[1]女子名簿'!$L179="","",VLOOKUP('[1]女子名簿'!$L179,$G$9:$H$38,2,0))</f>
      </c>
      <c r="AC179" s="20">
        <f>IF('[1]女子名簿'!$O179="","",VLOOKUP('[1]女子名簿'!$O179,$G$9:$H$38,2,0))</f>
      </c>
      <c r="AD179" s="20">
        <f>IF('[1]女子名簿'!$R179="","",$J$9)</f>
      </c>
      <c r="AE179" s="20">
        <f>IF('[1]女子名簿'!$T179="","",$J$10)</f>
      </c>
    </row>
    <row r="180" spans="21:31" ht="14.25">
      <c r="U180" s="20">
        <f>IF('[1]男子名簿'!$I180="","",VLOOKUP('[1]男子名簿'!$I180,$B$9:$C$38,2,0))</f>
      </c>
      <c r="V180" s="20">
        <f>IF('[1]男子名簿'!$L180="","",VLOOKUP('[1]男子名簿'!$L180,$B$9:$C$38,2,0))</f>
      </c>
      <c r="W180" s="20">
        <f>IF('[1]男子名簿'!$O180="","",VLOOKUP('[1]男子名簿'!$O180,$B$9:$C$38,2,0))</f>
      </c>
      <c r="X180" s="20">
        <f>IF('[1]男子名簿'!$R180="","",$E$9)</f>
      </c>
      <c r="Y180" s="20">
        <f>IF('[1]男子名簿'!$T180="","",$E$10)</f>
      </c>
      <c r="AA180" s="20">
        <f>IF('[1]女子名簿'!$I180="","",VLOOKUP('[1]女子名簿'!$I180,$G$9:$H$38,2,0))</f>
      </c>
      <c r="AB180" s="20">
        <f>IF('[1]女子名簿'!$L180="","",VLOOKUP('[1]女子名簿'!$L180,$G$9:$H$38,2,0))</f>
      </c>
      <c r="AC180" s="20">
        <f>IF('[1]女子名簿'!$O180="","",VLOOKUP('[1]女子名簿'!$O180,$G$9:$H$38,2,0))</f>
      </c>
      <c r="AD180" s="20">
        <f>IF('[1]女子名簿'!$R180="","",$J$9)</f>
      </c>
      <c r="AE180" s="20">
        <f>IF('[1]女子名簿'!$T180="","",$J$10)</f>
      </c>
    </row>
    <row r="181" spans="21:31" ht="14.25">
      <c r="U181" s="20">
        <f>IF('[1]男子名簿'!$I181="","",VLOOKUP('[1]男子名簿'!$I181,$B$9:$C$38,2,0))</f>
      </c>
      <c r="V181" s="20">
        <f>IF('[1]男子名簿'!$L181="","",VLOOKUP('[1]男子名簿'!$L181,$B$9:$C$38,2,0))</f>
      </c>
      <c r="W181" s="20">
        <f>IF('[1]男子名簿'!$O181="","",VLOOKUP('[1]男子名簿'!$O181,$B$9:$C$38,2,0))</f>
      </c>
      <c r="X181" s="20">
        <f>IF('[1]男子名簿'!$R181="","",$E$9)</f>
      </c>
      <c r="Y181" s="20">
        <f>IF('[1]男子名簿'!$T181="","",$E$10)</f>
      </c>
      <c r="AA181" s="20">
        <f>IF('[1]女子名簿'!$I181="","",VLOOKUP('[1]女子名簿'!$I181,$G$9:$H$38,2,0))</f>
      </c>
      <c r="AB181" s="20">
        <f>IF('[1]女子名簿'!$L181="","",VLOOKUP('[1]女子名簿'!$L181,$G$9:$H$38,2,0))</f>
      </c>
      <c r="AC181" s="20">
        <f>IF('[1]女子名簿'!$O181="","",VLOOKUP('[1]女子名簿'!$O181,$G$9:$H$38,2,0))</f>
      </c>
      <c r="AD181" s="20">
        <f>IF('[1]女子名簿'!$R181="","",$J$9)</f>
      </c>
      <c r="AE181" s="20">
        <f>IF('[1]女子名簿'!$T181="","",$J$10)</f>
      </c>
    </row>
    <row r="182" spans="21:31" ht="14.25">
      <c r="U182" s="20">
        <f>IF('[1]男子名簿'!$I182="","",VLOOKUP('[1]男子名簿'!$I182,$B$9:$C$38,2,0))</f>
      </c>
      <c r="V182" s="20">
        <f>IF('[1]男子名簿'!$L182="","",VLOOKUP('[1]男子名簿'!$L182,$B$9:$C$38,2,0))</f>
      </c>
      <c r="W182" s="20">
        <f>IF('[1]男子名簿'!$O182="","",VLOOKUP('[1]男子名簿'!$O182,$B$9:$C$38,2,0))</f>
      </c>
      <c r="X182" s="20">
        <f>IF('[1]男子名簿'!$R182="","",$E$9)</f>
      </c>
      <c r="Y182" s="20">
        <f>IF('[1]男子名簿'!$T182="","",$E$10)</f>
      </c>
      <c r="AA182" s="20">
        <f>IF('[1]女子名簿'!$I182="","",VLOOKUP('[1]女子名簿'!$I182,$G$9:$H$38,2,0))</f>
      </c>
      <c r="AB182" s="20">
        <f>IF('[1]女子名簿'!$L182="","",VLOOKUP('[1]女子名簿'!$L182,$G$9:$H$38,2,0))</f>
      </c>
      <c r="AC182" s="20">
        <f>IF('[1]女子名簿'!$O182="","",VLOOKUP('[1]女子名簿'!$O182,$G$9:$H$38,2,0))</f>
      </c>
      <c r="AD182" s="20">
        <f>IF('[1]女子名簿'!$R182="","",$J$9)</f>
      </c>
      <c r="AE182" s="20">
        <f>IF('[1]女子名簿'!$T182="","",$J$10)</f>
      </c>
    </row>
    <row r="183" spans="21:31" ht="14.25">
      <c r="U183" s="20">
        <f>IF('[1]男子名簿'!$I183="","",VLOOKUP('[1]男子名簿'!$I183,$B$9:$C$38,2,0))</f>
      </c>
      <c r="V183" s="20">
        <f>IF('[1]男子名簿'!$L183="","",VLOOKUP('[1]男子名簿'!$L183,$B$9:$C$38,2,0))</f>
      </c>
      <c r="W183" s="20">
        <f>IF('[1]男子名簿'!$O183="","",VLOOKUP('[1]男子名簿'!$O183,$B$9:$C$38,2,0))</f>
      </c>
      <c r="X183" s="20">
        <f>IF('[1]男子名簿'!$R183="","",$E$9)</f>
      </c>
      <c r="Y183" s="20">
        <f>IF('[1]男子名簿'!$T183="","",$E$10)</f>
      </c>
      <c r="AA183" s="20">
        <f>IF('[1]女子名簿'!$I183="","",VLOOKUP('[1]女子名簿'!$I183,$G$9:$H$38,2,0))</f>
      </c>
      <c r="AB183" s="20">
        <f>IF('[1]女子名簿'!$L183="","",VLOOKUP('[1]女子名簿'!$L183,$G$9:$H$38,2,0))</f>
      </c>
      <c r="AC183" s="20">
        <f>IF('[1]女子名簿'!$O183="","",VLOOKUP('[1]女子名簿'!$O183,$G$9:$H$38,2,0))</f>
      </c>
      <c r="AD183" s="20">
        <f>IF('[1]女子名簿'!$R183="","",$J$9)</f>
      </c>
      <c r="AE183" s="20">
        <f>IF('[1]女子名簿'!$T183="","",$J$10)</f>
      </c>
    </row>
    <row r="184" spans="21:31" ht="14.25">
      <c r="U184" s="20">
        <f>IF('[1]男子名簿'!$I184="","",VLOOKUP('[1]男子名簿'!$I184,$B$9:$C$38,2,0))</f>
      </c>
      <c r="V184" s="20">
        <f>IF('[1]男子名簿'!$L184="","",VLOOKUP('[1]男子名簿'!$L184,$B$9:$C$38,2,0))</f>
      </c>
      <c r="W184" s="20">
        <f>IF('[1]男子名簿'!$O184="","",VLOOKUP('[1]男子名簿'!$O184,$B$9:$C$38,2,0))</f>
      </c>
      <c r="X184" s="20">
        <f>IF('[1]男子名簿'!$R184="","",$E$9)</f>
      </c>
      <c r="Y184" s="20">
        <f>IF('[1]男子名簿'!$T184="","",$E$10)</f>
      </c>
      <c r="AA184" s="20">
        <f>IF('[1]女子名簿'!$I184="","",VLOOKUP('[1]女子名簿'!$I184,$G$9:$H$38,2,0))</f>
      </c>
      <c r="AB184" s="20">
        <f>IF('[1]女子名簿'!$L184="","",VLOOKUP('[1]女子名簿'!$L184,$G$9:$H$38,2,0))</f>
      </c>
      <c r="AC184" s="20">
        <f>IF('[1]女子名簿'!$O184="","",VLOOKUP('[1]女子名簿'!$O184,$G$9:$H$38,2,0))</f>
      </c>
      <c r="AD184" s="20">
        <f>IF('[1]女子名簿'!$R184="","",$J$9)</f>
      </c>
      <c r="AE184" s="20">
        <f>IF('[1]女子名簿'!$T184="","",$J$10)</f>
      </c>
    </row>
    <row r="185" spans="21:31" ht="14.25">
      <c r="U185" s="20">
        <f>IF('[1]男子名簿'!$I185="","",VLOOKUP('[1]男子名簿'!$I185,$B$9:$C$38,2,0))</f>
      </c>
      <c r="V185" s="20">
        <f>IF('[1]男子名簿'!$L185="","",VLOOKUP('[1]男子名簿'!$L185,$B$9:$C$38,2,0))</f>
      </c>
      <c r="W185" s="20">
        <f>IF('[1]男子名簿'!$O185="","",VLOOKUP('[1]男子名簿'!$O185,$B$9:$C$38,2,0))</f>
      </c>
      <c r="X185" s="20">
        <f>IF('[1]男子名簿'!$R185="","",$E$9)</f>
      </c>
      <c r="Y185" s="20">
        <f>IF('[1]男子名簿'!$T185="","",$E$10)</f>
      </c>
      <c r="AA185" s="20">
        <f>IF('[1]女子名簿'!$I185="","",VLOOKUP('[1]女子名簿'!$I185,$G$9:$H$38,2,0))</f>
      </c>
      <c r="AB185" s="20">
        <f>IF('[1]女子名簿'!$L185="","",VLOOKUP('[1]女子名簿'!$L185,$G$9:$H$38,2,0))</f>
      </c>
      <c r="AC185" s="20">
        <f>IF('[1]女子名簿'!$O185="","",VLOOKUP('[1]女子名簿'!$O185,$G$9:$H$38,2,0))</f>
      </c>
      <c r="AD185" s="20">
        <f>IF('[1]女子名簿'!$R185="","",$J$9)</f>
      </c>
      <c r="AE185" s="20">
        <f>IF('[1]女子名簿'!$T185="","",$J$10)</f>
      </c>
    </row>
    <row r="186" spans="21:31" ht="14.25">
      <c r="U186" s="20">
        <f>IF('[1]男子名簿'!$I186="","",VLOOKUP('[1]男子名簿'!$I186,$B$9:$C$38,2,0))</f>
      </c>
      <c r="V186" s="20">
        <f>IF('[1]男子名簿'!$L186="","",VLOOKUP('[1]男子名簿'!$L186,$B$9:$C$38,2,0))</f>
      </c>
      <c r="W186" s="20">
        <f>IF('[1]男子名簿'!$O186="","",VLOOKUP('[1]男子名簿'!$O186,$B$9:$C$38,2,0))</f>
      </c>
      <c r="X186" s="20">
        <f>IF('[1]男子名簿'!$R186="","",$E$9)</f>
      </c>
      <c r="Y186" s="20">
        <f>IF('[1]男子名簿'!$T186="","",$E$10)</f>
      </c>
      <c r="AA186" s="20">
        <f>IF('[1]女子名簿'!$I186="","",VLOOKUP('[1]女子名簿'!$I186,$G$9:$H$38,2,0))</f>
      </c>
      <c r="AB186" s="20">
        <f>IF('[1]女子名簿'!$L186="","",VLOOKUP('[1]女子名簿'!$L186,$G$9:$H$38,2,0))</f>
      </c>
      <c r="AC186" s="20">
        <f>IF('[1]女子名簿'!$O186="","",VLOOKUP('[1]女子名簿'!$O186,$G$9:$H$38,2,0))</f>
      </c>
      <c r="AD186" s="20">
        <f>IF('[1]女子名簿'!$R186="","",$J$9)</f>
      </c>
      <c r="AE186" s="20">
        <f>IF('[1]女子名簿'!$T186="","",$J$10)</f>
      </c>
    </row>
    <row r="187" spans="21:31" ht="14.25">
      <c r="U187" s="20">
        <f>IF('[1]男子名簿'!$I187="","",VLOOKUP('[1]男子名簿'!$I187,$B$9:$C$38,2,0))</f>
      </c>
      <c r="V187" s="20">
        <f>IF('[1]男子名簿'!$L187="","",VLOOKUP('[1]男子名簿'!$L187,$B$9:$C$38,2,0))</f>
      </c>
      <c r="W187" s="20">
        <f>IF('[1]男子名簿'!$O187="","",VLOOKUP('[1]男子名簿'!$O187,$B$9:$C$38,2,0))</f>
      </c>
      <c r="X187" s="20">
        <f>IF('[1]男子名簿'!$R187="","",$E$9)</f>
      </c>
      <c r="Y187" s="20">
        <f>IF('[1]男子名簿'!$T187="","",$E$10)</f>
      </c>
      <c r="AA187" s="20">
        <f>IF('[1]女子名簿'!$I187="","",VLOOKUP('[1]女子名簿'!$I187,$G$9:$H$38,2,0))</f>
      </c>
      <c r="AB187" s="20">
        <f>IF('[1]女子名簿'!$L187="","",VLOOKUP('[1]女子名簿'!$L187,$G$9:$H$38,2,0))</f>
      </c>
      <c r="AC187" s="20">
        <f>IF('[1]女子名簿'!$O187="","",VLOOKUP('[1]女子名簿'!$O187,$G$9:$H$38,2,0))</f>
      </c>
      <c r="AD187" s="20">
        <f>IF('[1]女子名簿'!$R187="","",$J$9)</f>
      </c>
      <c r="AE187" s="20">
        <f>IF('[1]女子名簿'!$T187="","",$J$10)</f>
      </c>
    </row>
    <row r="188" spans="21:31" ht="14.25">
      <c r="U188" s="20">
        <f>IF('[1]男子名簿'!$I188="","",VLOOKUP('[1]男子名簿'!$I188,$B$9:$C$38,2,0))</f>
      </c>
      <c r="V188" s="20">
        <f>IF('[1]男子名簿'!$L188="","",VLOOKUP('[1]男子名簿'!$L188,$B$9:$C$38,2,0))</f>
      </c>
      <c r="W188" s="20">
        <f>IF('[1]男子名簿'!$O188="","",VLOOKUP('[1]男子名簿'!$O188,$B$9:$C$38,2,0))</f>
      </c>
      <c r="X188" s="20">
        <f>IF('[1]男子名簿'!$R188="","",$E$9)</f>
      </c>
      <c r="Y188" s="20">
        <f>IF('[1]男子名簿'!$T188="","",$E$10)</f>
      </c>
      <c r="AA188" s="20">
        <f>IF('[1]女子名簿'!$I188="","",VLOOKUP('[1]女子名簿'!$I188,$G$9:$H$38,2,0))</f>
      </c>
      <c r="AB188" s="20">
        <f>IF('[1]女子名簿'!$L188="","",VLOOKUP('[1]女子名簿'!$L188,$G$9:$H$38,2,0))</f>
      </c>
      <c r="AC188" s="20">
        <f>IF('[1]女子名簿'!$O188="","",VLOOKUP('[1]女子名簿'!$O188,$G$9:$H$38,2,0))</f>
      </c>
      <c r="AD188" s="20">
        <f>IF('[1]女子名簿'!$R188="","",$J$9)</f>
      </c>
      <c r="AE188" s="20">
        <f>IF('[1]女子名簿'!$T188="","",$J$10)</f>
      </c>
    </row>
    <row r="189" spans="21:31" ht="14.25">
      <c r="U189" s="20">
        <f>IF('[1]男子名簿'!$I189="","",VLOOKUP('[1]男子名簿'!$I189,$B$9:$C$38,2,0))</f>
      </c>
      <c r="V189" s="20">
        <f>IF('[1]男子名簿'!$L189="","",VLOOKUP('[1]男子名簿'!$L189,$B$9:$C$38,2,0))</f>
      </c>
      <c r="W189" s="20">
        <f>IF('[1]男子名簿'!$O189="","",VLOOKUP('[1]男子名簿'!$O189,$B$9:$C$38,2,0))</f>
      </c>
      <c r="X189" s="20">
        <f>IF('[1]男子名簿'!$R189="","",$E$9)</f>
      </c>
      <c r="Y189" s="20">
        <f>IF('[1]男子名簿'!$T189="","",$E$10)</f>
      </c>
      <c r="AA189" s="20">
        <f>IF('[1]女子名簿'!$I189="","",VLOOKUP('[1]女子名簿'!$I189,$G$9:$H$38,2,0))</f>
      </c>
      <c r="AB189" s="20">
        <f>IF('[1]女子名簿'!$L189="","",VLOOKUP('[1]女子名簿'!$L189,$G$9:$H$38,2,0))</f>
      </c>
      <c r="AC189" s="20">
        <f>IF('[1]女子名簿'!$O189="","",VLOOKUP('[1]女子名簿'!$O189,$G$9:$H$38,2,0))</f>
      </c>
      <c r="AD189" s="20">
        <f>IF('[1]女子名簿'!$R189="","",$J$9)</f>
      </c>
      <c r="AE189" s="20">
        <f>IF('[1]女子名簿'!$T189="","",$J$10)</f>
      </c>
    </row>
    <row r="190" spans="21:31" ht="14.25">
      <c r="U190" s="20">
        <f>IF('[1]男子名簿'!$I190="","",VLOOKUP('[1]男子名簿'!$I190,$B$9:$C$38,2,0))</f>
      </c>
      <c r="V190" s="20">
        <f>IF('[1]男子名簿'!$L190="","",VLOOKUP('[1]男子名簿'!$L190,$B$9:$C$38,2,0))</f>
      </c>
      <c r="W190" s="20">
        <f>IF('[1]男子名簿'!$O190="","",VLOOKUP('[1]男子名簿'!$O190,$B$9:$C$38,2,0))</f>
      </c>
      <c r="X190" s="20">
        <f>IF('[1]男子名簿'!$R190="","",$E$9)</f>
      </c>
      <c r="Y190" s="20">
        <f>IF('[1]男子名簿'!$T190="","",$E$10)</f>
      </c>
      <c r="AA190" s="20">
        <f>IF('[1]女子名簿'!$I190="","",VLOOKUP('[1]女子名簿'!$I190,$G$9:$H$38,2,0))</f>
      </c>
      <c r="AB190" s="20">
        <f>IF('[1]女子名簿'!$L190="","",VLOOKUP('[1]女子名簿'!$L190,$G$9:$H$38,2,0))</f>
      </c>
      <c r="AC190" s="20">
        <f>IF('[1]女子名簿'!$O190="","",VLOOKUP('[1]女子名簿'!$O190,$G$9:$H$38,2,0))</f>
      </c>
      <c r="AD190" s="20">
        <f>IF('[1]女子名簿'!$R190="","",$J$9)</f>
      </c>
      <c r="AE190" s="20">
        <f>IF('[1]女子名簿'!$T190="","",$J$10)</f>
      </c>
    </row>
    <row r="191" spans="21:31" ht="14.25">
      <c r="U191" s="20">
        <f>IF('[1]男子名簿'!$I191="","",VLOOKUP('[1]男子名簿'!$I191,$B$9:$C$38,2,0))</f>
      </c>
      <c r="V191" s="20">
        <f>IF('[1]男子名簿'!$L191="","",VLOOKUP('[1]男子名簿'!$L191,$B$9:$C$38,2,0))</f>
      </c>
      <c r="W191" s="20">
        <f>IF('[1]男子名簿'!$O191="","",VLOOKUP('[1]男子名簿'!$O191,$B$9:$C$38,2,0))</f>
      </c>
      <c r="X191" s="20">
        <f>IF('[1]男子名簿'!$R191="","",$E$9)</f>
      </c>
      <c r="Y191" s="20">
        <f>IF('[1]男子名簿'!$T191="","",$E$10)</f>
      </c>
      <c r="AA191" s="20">
        <f>IF('[1]女子名簿'!$I191="","",VLOOKUP('[1]女子名簿'!$I191,$G$9:$H$38,2,0))</f>
      </c>
      <c r="AB191" s="20">
        <f>IF('[1]女子名簿'!$L191="","",VLOOKUP('[1]女子名簿'!$L191,$G$9:$H$38,2,0))</f>
      </c>
      <c r="AC191" s="20">
        <f>IF('[1]女子名簿'!$O191="","",VLOOKUP('[1]女子名簿'!$O191,$G$9:$H$38,2,0))</f>
      </c>
      <c r="AD191" s="20">
        <f>IF('[1]女子名簿'!$R191="","",$J$9)</f>
      </c>
      <c r="AE191" s="20">
        <f>IF('[1]女子名簿'!$T191="","",$J$10)</f>
      </c>
    </row>
    <row r="192" spans="21:31" ht="14.25">
      <c r="U192" s="20">
        <f>IF('[1]男子名簿'!$I192="","",VLOOKUP('[1]男子名簿'!$I192,$B$9:$C$38,2,0))</f>
      </c>
      <c r="V192" s="20">
        <f>IF('[1]男子名簿'!$L192="","",VLOOKUP('[1]男子名簿'!$L192,$B$9:$C$38,2,0))</f>
      </c>
      <c r="W192" s="20">
        <f>IF('[1]男子名簿'!$O192="","",VLOOKUP('[1]男子名簿'!$O192,$B$9:$C$38,2,0))</f>
      </c>
      <c r="X192" s="20">
        <f>IF('[1]男子名簿'!$R192="","",$E$9)</f>
      </c>
      <c r="Y192" s="20">
        <f>IF('[1]男子名簿'!$T192="","",$E$10)</f>
      </c>
      <c r="AA192" s="20">
        <f>IF('[1]女子名簿'!$I192="","",VLOOKUP('[1]女子名簿'!$I192,$G$9:$H$38,2,0))</f>
      </c>
      <c r="AB192" s="20">
        <f>IF('[1]女子名簿'!$L192="","",VLOOKUP('[1]女子名簿'!$L192,$G$9:$H$38,2,0))</f>
      </c>
      <c r="AC192" s="20">
        <f>IF('[1]女子名簿'!$O192="","",VLOOKUP('[1]女子名簿'!$O192,$G$9:$H$38,2,0))</f>
      </c>
      <c r="AD192" s="20">
        <f>IF('[1]女子名簿'!$R192="","",$J$9)</f>
      </c>
      <c r="AE192" s="20">
        <f>IF('[1]女子名簿'!$T192="","",$J$10)</f>
      </c>
    </row>
  </sheetData>
  <sheetProtection password="8BBD" sheet="1" objects="1" scenarios="1"/>
  <printOptions/>
  <pageMargins left="0.787" right="0.787" top="0.984" bottom="0.984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matsu-k</dc:creator>
  <cp:keywords/>
  <dc:description/>
  <cp:lastModifiedBy>matsu-k</cp:lastModifiedBy>
  <dcterms:created xsi:type="dcterms:W3CDTF">2012-04-15T14:46:27Z</dcterms:created>
  <dcterms:modified xsi:type="dcterms:W3CDTF">2014-06-01T03:37:31Z</dcterms:modified>
  <cp:category/>
  <cp:version/>
  <cp:contentType/>
  <cp:contentStatus/>
</cp:coreProperties>
</file>